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0" windowWidth="28830" windowHeight="66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BE35" i="9"/>
  <c r="C35" i="9"/>
  <c r="CO34" i="9"/>
  <c r="BW34" i="9"/>
  <c r="BE34" i="9"/>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<sst xmlns="http://schemas.openxmlformats.org/spreadsheetml/2006/main" count="976" uniqueCount="538">
  <si>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</si>
  <si>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</si>
  <si>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</si>
  <si>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</si>
  <si>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</si>
  <si>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</si>
  <si>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</si>
  <si>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</si>
  <si>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</si>
  <si>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</si>
  <si>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</si>
  <si>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</si>
  <si>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</si>
  <si>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</si>
  <si>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</si>
  <si>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</si>
  <si>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</si>
  <si>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</si>
  <si>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</si>
  <si>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</si>
  <si>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</si>
  <si>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</si>
  <si>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</si>
  <si>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</si>
  <si>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</si>
  <si>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</si>
  <si>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</si>
  <si>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</si>
  <si>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</si>
  <si>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</si>
  <si>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</si>
  <si>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</si>
  <si>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</si>
  <si>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</si>
  <si>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</si>
  <si>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</si>
  <si>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</si>
  <si>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</si>
  <si>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</si>
  <si>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</si>
  <si>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</si>
  <si>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</si>
  <si>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</si>
  <si>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</si>
  <si>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</si>
  <si>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</si>
  <si>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</si>
  <si>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</si>
  <si>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</si>
  <si>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</si>
  <si>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</si>
  <si>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</si>
  <si>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</si>
  <si>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</si>
  <si>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</si>
  <si>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</si>
  <si>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</si>
  <si>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</si>
  <si>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</si>
  <si>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</si>
  <si>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</si>
  <si>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</si>
  <si>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</si>
  <si>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</si>
  <si>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</si>
  <si>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</si>
  <si>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</si>
  <si>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</si>
  <si>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</si>
  <si>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</si>
  <si>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</si>
  <si>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</si>
  <si>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</si>
  <si>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</si>
  <si>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</si>
  <si>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</si>
  <si>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</si>
  <si>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</si>
  <si>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</si>
  <si>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</si>
  <si>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</si>
  <si>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</si>
  <si>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むかわ町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</si>
  <si>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</si>
  <si>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</si>
  <si>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</si>
  <si>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</si>
  <si>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</si>
  <si>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</si>
  <si>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</si>
  <si>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</si>
  <si>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</si>
  <si>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</si>
  <si>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</si>
  <si>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</si>
  <si>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</si>
  <si>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</si>
  <si>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</si>
  <si>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</si>
  <si>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</si>
  <si>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</si>
  <si>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</si>
  <si>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</si>
  <si>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</si>
  <si>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</si>
  <si>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</si>
  <si>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</si>
  <si>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</si>
  <si>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</si>
  <si>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</si>
  <si>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</si>
  <si>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</si>
  <si>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</si>
  <si>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</si>
  <si>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</si>
  <si>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</si>
  <si>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</si>
  <si>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</si>
  <si>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</si>
  <si>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</si>
  <si>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</si>
  <si>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</si>
  <si>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</si>
  <si>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</si>
  <si>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</si>
  <si>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</si>
  <si>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</si>
  <si>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</si>
  <si>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</si>
  <si>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</si>
  <si>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</si>
  <si>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</si>
  <si>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</si>
  <si>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</si>
  <si>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</si>
  <si>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</si>
  <si>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</si>
  <si>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</si>
  <si>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</si>
  <si>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</si>
  <si>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</si>
  <si>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</si>
  <si>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</si>
  <si>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</si>
  <si>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</si>
  <si>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</si>
  <si>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</si>
  <si>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</si>
  <si>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</si>
  <si>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</si>
  <si>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</si>
  <si>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</si>
  <si>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</si>
  <si>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</si>
  <si>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</si>
  <si>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</si>
  <si>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</si>
  <si>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</si>
  <si>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</si>
  <si>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</si>
  <si>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</si>
  <si>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</si>
  <si>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</si>
  <si>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</si>
  <si>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</si>
  <si>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</si>
  <si>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</si>
  <si>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</si>
  <si>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</si>
  <si>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</si>
  <si>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</si>
  <si>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</si>
  <si>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</si>
  <si>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</si>
  <si>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</si>
  <si>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</si>
  <si>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</si>
  <si>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</si>
  <si>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</si>
  <si>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</si>
  <si>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</si>
  <si>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</si>
  <si>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</si>
  <si>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</si>
  <si>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</si>
  <si>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</si>
  <si>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</si>
  <si>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</si>
  <si>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</si>
  <si>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</si>
  <si>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</si>
  <si>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</si>
  <si>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</si>
  <si>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</si>
  <si>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</si>
  <si>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</si>
  <si>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北海道むかわ町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</si>
  <si>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</si>
  <si>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</si>
  <si>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</si>
  <si>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</si>
  <si>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</si>
  <si>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</si>
  <si>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</si>
  <si>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</si>
  <si>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</si>
  <si>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</si>
  <si>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</si>
  <si>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</si>
  <si>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</si>
  <si>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</si>
  <si>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</si>
  <si>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</si>
  <si>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</si>
  <si>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</si>
  <si>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</si>
  <si>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</si>
  <si>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</si>
  <si>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</si>
  <si>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</si>
  <si>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</si>
  <si>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</si>
  <si>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</si>
  <si>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</si>
  <si>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</si>
  <si>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</si>
  <si>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</si>
  <si>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</si>
  <si>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</si>
  <si>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</si>
  <si>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</si>
  <si>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</si>
  <si>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</si>
  <si>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</si>
  <si>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</si>
  <si>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</si>
  <si>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</si>
  <si>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</si>
  <si>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</si>
  <si>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</si>
  <si>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</si>
  <si>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</si>
  <si>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</si>
  <si>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</si>
  <si>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</si>
  <si>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</si>
  <si>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</si>
  <si>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</si>
  <si>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</si>
  <si>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</si>
  <si>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</si>
  <si>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</si>
  <si>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</si>
  <si>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</si>
  <si>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</si>
  <si>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</si>
  <si>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</si>
  <si>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</si>
  <si>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</si>
  <si>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</si>
  <si>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</si>
  <si>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</si>
  <si>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</si>
  <si>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</si>
  <si>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</si>
  <si>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</si>
  <si>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</si>
  <si>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</si>
  <si>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</si>
  <si>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</si>
  <si>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</si>
  <si>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</si>
  <si>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</si>
  <si>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</si>
  <si>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</si>
  <si>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</si>
  <si>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</si>
  <si>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</si>
  <si>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</si>
  <si>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</si>
  <si>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</si>
  <si>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</si>
  <si>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</si>
  <si>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</si>
  <si>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</si>
  <si>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</si>
  <si>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</si>
  <si>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</si>
  <si>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</si>
  <si>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</si>
  <si>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</si>
  <si>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</si>
  <si>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</si>
  <si>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</si>
  <si>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</si>
  <si>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</si>
  <si>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</si>
  <si>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</si>
  <si>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</si>
  <si>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</si>
  <si>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</si>
  <si>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</si>
  <si>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</si>
  <si>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</si>
  <si>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</si>
  <si>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</si>
  <si>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</si>
  <si>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</si>
  <si>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</si>
  <si>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</si>
  <si>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</si>
  <si>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</si>
  <si>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</si>
  <si>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</si>
  <si>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</si>
  <si>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</si>
  <si>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</si>
  <si>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</si>
  <si>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</si>
  <si>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</si>
  <si>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</si>
  <si>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</si>
  <si>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</si>
  <si>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</si>
  <si>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</si>
  <si>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</si>
  <si>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</si>
  <si>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</si>
  <si>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</si>
  <si>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</si>
  <si>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</si>
  <si>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</si>
  <si>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</si>
  <si>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</si>
  <si>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</si>
  <si>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</si>
  <si>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</si>
  <si>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</si>
  <si>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</si>
  <si>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</si>
  <si>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</si>
  <si>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</si>
  <si>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</si>
  <si>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</si>
  <si>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</si>
  <si>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北海道むかわ町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</si>
  <si>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</si>
  <si>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</si>
  <si>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</si>
  <si>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</si>
  <si>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</si>
  <si>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</si>
  <si>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</si>
  <si>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</si>
  <si>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</si>
  <si>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</si>
  <si>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</si>
  <si>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</si>
  <si>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</si>
  <si>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</si>
  <si>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</si>
  <si>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</si>
  <si>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</si>
  <si>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</si>
  <si>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</si>
  <si>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</si>
  <si>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</si>
  <si>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</si>
  <si>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</si>
  <si>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</si>
  <si>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</si>
  <si>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</si>
  <si>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</si>
  <si>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</si>
  <si>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</si>
  <si>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</si>
  <si>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</si>
  <si>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</si>
  <si>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</si>
  <si>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</si>
  <si>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</si>
  <si>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</si>
  <si>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</si>
  <si>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上水道事業会計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</si>
  <si>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</si>
  <si>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</si>
  <si>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</si>
  <si>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</si>
  <si>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</si>
  <si>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</si>
  <si>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</si>
  <si>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</si>
  <si>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</si>
  <si>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</si>
  <si>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</si>
  <si>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</si>
  <si>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</si>
  <si>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</si>
  <si>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</si>
  <si>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</si>
  <si>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</si>
  <si>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</si>
  <si>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</si>
  <si>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</si>
  <si>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</si>
  <si>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</si>
  <si>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</si>
  <si>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</si>
  <si>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</si>
  <si>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</si>
  <si>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</si>
  <si>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</si>
  <si>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</si>
  <si>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</si>
  <si>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</si>
  <si>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</si>
  <si>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</si>
  <si>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</si>
  <si>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</si>
  <si>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</si>
  <si>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</si>
  <si>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</si>
  <si>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</si>
  <si>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</si>
  <si>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</si>
  <si>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</si>
  <si>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</si>
  <si>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</si>
  <si>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</si>
  <si>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</si>
  <si>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</si>
  <si>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</si>
  <si>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</si>
  <si>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</si>
  <si>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</si>
  <si>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</si>
  <si>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</si>
  <si>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</si>
  <si>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</si>
  <si>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</si>
  <si>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</si>
  <si>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</si>
  <si>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</si>
  <si>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</si>
  <si>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</si>
  <si>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</si>
  <si>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</si>
  <si>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</si>
  <si>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</si>
  <si>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</si>
  <si>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</si>
  <si>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</si>
  <si>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</si>
  <si>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</si>
  <si>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</si>
  <si>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</si>
  <si>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</si>
  <si>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</si>
  <si>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</si>
  <si>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</si>
  <si>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</si>
  <si>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</si>
  <si>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</si>
  <si>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</si>
  <si>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</si>
  <si>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</si>
  <si>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</si>
  <si>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</si>
  <si>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</si>
  <si>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</si>
  <si>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</si>
  <si>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</si>
  <si>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</si>
  <si>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</si>
  <si>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</si>
  <si>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</si>
  <si>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</si>
  <si>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</si>
  <si>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</si>
  <si>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</si>
  <si>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</si>
  <si>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</si>
  <si>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</si>
  <si>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</si>
  <si>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</si>
  <si>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</si>
  <si>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</si>
  <si>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</si>
  <si>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</si>
  <si>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</si>
  <si>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</si>
  <si>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</si>
  <si>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</si>
  <si>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</si>
  <si>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</si>
  <si>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</si>
  <si>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</si>
  <si>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</si>
  <si>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</si>
  <si>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</si>
  <si>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</si>
  <si>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</si>
  <si>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</si>
  <si>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</si>
  <si>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</si>
  <si>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</si>
  <si>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</si>
  <si>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</si>
  <si>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</si>
  <si>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</si>
  <si>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</si>
  <si>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</si>
  <si>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</si>
  <si>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</si>
  <si>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</si>
  <si>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</si>
  <si>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</si>
  <si>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</si>
  <si>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</si>
  <si>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</si>
  <si>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</si>
  <si>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</si>
  <si>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</si>
  <si>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0.42</t>
  </si>
  <si>
    <t>上水道事業会計</t>
  </si>
  <si>
    <t>一般会計</t>
  </si>
  <si>
    <t>病院事業会計</t>
  </si>
  <si>
    <t>下水道事業会計</t>
  </si>
  <si>
    <t>国民健康保険特別会計（事業勘定）</t>
  </si>
  <si>
    <t>介護保険特別会計</t>
  </si>
  <si>
    <t>後期高齢者医療特別会計</t>
  </si>
  <si>
    <t>国民健康保険特別会計（直診勘定）</t>
  </si>
  <si>
    <t>その他会計（赤字）</t>
  </si>
  <si>
    <t>その他会計（黒字）</t>
  </si>
  <si>
    <t>平取町外２町衛生施設組合</t>
    <rPh sb="0" eb="3">
      <t>ビラトリチョウ</t>
    </rPh>
    <rPh sb="3" eb="4">
      <t>ホカ</t>
    </rPh>
    <rPh sb="5" eb="6">
      <t>チョウ</t>
    </rPh>
    <rPh sb="6" eb="8">
      <t>エイセイ</t>
    </rPh>
    <rPh sb="8" eb="10">
      <t>シセツ</t>
    </rPh>
    <rPh sb="10" eb="12">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</si>
  <si>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</si>
  <si>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胆振東部消防組合</t>
    <rPh sb="0" eb="2">
      <t>イブリ</t>
    </rPh>
    <rPh sb="2" eb="4">
      <t>トウブ</t>
    </rPh>
    <rPh sb="4" eb="6">
      <t>ショウボウ</t>
    </rPh>
    <rPh sb="6" eb="8">
      <t>クミアイ</t>
    </rPh>
    <phoneticPr fontId="2"/>
  </si>
  <si>
    <t>株式会社　果夢工房</t>
    <rPh sb="0" eb="4">
      <t>カブシキガイシャ</t>
    </rPh>
    <rPh sb="5" eb="7">
      <t>カム</t>
    </rPh>
    <rPh sb="7" eb="9">
      <t>コウボウ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</si>
</sst>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222931</c:v>
                </c:pt>
                <c:pt idx="1">
                  <c:v>154310</c:v>
                </c:pt>
                <c:pt idx="2">
                  <c:v>91203</c:v>
                </c:pt>
                <c:pt idx="3">
                  <c:v>133097</c:v>
                </c:pt>
                <c:pt idx="4">
                  <c:v>177271</c:v>
                </c:pt>
              </c:numCache>
            </c:numRef>
          </c:val>
          <c:smooth val="0"/>
        </c:ser>
        <c:dLbls>
          <c:showLegendKey val="0"/>
          <c:showVal val="0"/>
          <c:showCatName val="0"/>
          <c:showSerName val="0"/>
          <c:showPercent val="0"/>
          <c:showBubbleSize val="0"/>
        </c:dLbls>
        <c:marker val="1"/>
        <c:smooth val="0"/>
        <c:axId val="120594816"/>
        <c:axId val="120596736"/>
      </c:lineChart>
      <c:catAx>
        <c:axId val="120594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96736"/>
        <c:crosses val="autoZero"/>
        <c:auto val="1"/>
        <c:lblAlgn val="ctr"/>
        <c:lblOffset val="100"/>
        <c:tickLblSkip val="1"/>
        <c:tickMarkSkip val="1"/>
        <c:noMultiLvlLbl val="0"/>
      </c:catAx>
      <c:valAx>
        <c:axId val="1205967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94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c:v>
                </c:pt>
                <c:pt idx="1">
                  <c:v>2.67</c:v>
                </c:pt>
                <c:pt idx="2">
                  <c:v>2.58</c:v>
                </c:pt>
                <c:pt idx="3">
                  <c:v>2.4500000000000002</c:v>
                </c:pt>
                <c:pt idx="4">
                  <c:v>2.92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15.45</c:v>
                </c:pt>
                <c:pt idx="1">
                  <c:v>15.1</c:v>
                </c:pt>
                <c:pt idx="2">
                  <c:v>16.71</c:v>
                </c:pt>
                <c:pt idx="3">
                  <c:v>16</c:v>
                </c:pt>
                <c:pt idx="4">
                  <c:v>19.399999999999999</c:v>
                </c:pt>
              </c:numCache>
            </c:numRef>
          </c:val>
        </c:ser>
        <c:dLbls>
          <c:showLegendKey val="0"/>
          <c:showVal val="0"/>
          <c:showCatName val="0"/>
          <c:showSerName val="0"/>
          <c:showPercent val="0"/>
          <c:showBubbleSize val="0"/>
        </c:dLbls>
        <c:gapWidth val="250"/>
        <c:overlap val="100"/>
        <c:axId val="122889728"/>
        <c:axId val="12289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6.15</c:v>
                </c:pt>
                <c:pt idx="1">
                  <c:v>5.01</c:v>
                </c:pt>
                <c:pt idx="2">
                  <c:v>3.82</c:v>
                </c:pt>
                <c:pt idx="3">
                  <c:v>-0.42</c:v>
                </c:pt>
                <c:pt idx="4">
                  <c:v>3.2</c:v>
                </c:pt>
              </c:numCache>
            </c:numRef>
          </c:val>
          <c:smooth val="0"/>
        </c:ser>
        <c:dLbls>
          <c:showLegendKey val="0"/>
          <c:showVal val="0"/>
          <c:showCatName val="0"/>
          <c:showSerName val="0"/>
          <c:showPercent val="0"/>
          <c:showBubbleSize val="0"/>
        </c:dLbls>
        <c:marker val="1"/>
        <c:smooth val="0"/>
        <c:axId val="122889728"/>
        <c:axId val="122891648"/>
      </c:lineChart>
      <c:catAx>
        <c:axId val="12288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891648"/>
        <c:crosses val="autoZero"/>
        <c:auto val="1"/>
        <c:lblAlgn val="ctr"/>
        <c:lblOffset val="100"/>
        <c:tickLblSkip val="1"/>
        <c:tickMarkSkip val="1"/>
        <c:noMultiLvlLbl val="0"/>
      </c:catAx>
      <c:valAx>
        <c:axId val="12289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8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0.31</c:v>
                </c:pt>
                <c:pt idx="2">
                  <c:v>#N/A</c:v>
                </c:pt>
                <c:pt idx="3">
                  <c:v>0.12</c:v>
                </c:pt>
                <c:pt idx="4">
                  <c:v>#N/A</c:v>
                </c:pt>
                <c:pt idx="5">
                  <c:v>0.04</c:v>
                </c:pt>
                <c:pt idx="6">
                  <c:v>#N/A</c:v>
                </c:pt>
                <c:pt idx="7">
                  <c:v>0.08</c:v>
                </c:pt>
                <c:pt idx="8">
                  <c:v>#N/A</c:v>
                </c:pt>
                <c:pt idx="9">
                  <c:v>0.13</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0.06</c:v>
                </c:pt>
                <c:pt idx="4">
                  <c:v>#N/A</c:v>
                </c:pt>
                <c:pt idx="5">
                  <c:v>0.81</c:v>
                </c:pt>
                <c:pt idx="6">
                  <c:v>#N/A</c:v>
                </c:pt>
                <c:pt idx="7">
                  <c:v>0.34</c:v>
                </c:pt>
                <c:pt idx="8">
                  <c:v>#N/A</c:v>
                </c:pt>
                <c:pt idx="9">
                  <c:v>0.7</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1.17</c:v>
                </c:pt>
                <c:pt idx="2">
                  <c:v>#N/A</c:v>
                </c:pt>
                <c:pt idx="3">
                  <c:v>0.99</c:v>
                </c:pt>
                <c:pt idx="4">
                  <c:v>#N/A</c:v>
                </c:pt>
                <c:pt idx="5">
                  <c:v>1.19</c:v>
                </c:pt>
                <c:pt idx="6">
                  <c:v>#N/A</c:v>
                </c:pt>
                <c:pt idx="7">
                  <c:v>1.22</c:v>
                </c:pt>
                <c:pt idx="8">
                  <c:v>#N/A</c:v>
                </c:pt>
                <c:pt idx="9">
                  <c:v>1.03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0.8</c:v>
                </c:pt>
                <c:pt idx="6">
                  <c:v>#N/A</c:v>
                </c:pt>
                <c:pt idx="7">
                  <c:v>0.86</c:v>
                </c:pt>
                <c:pt idx="8">
                  <c:v>#N/A</c:v>
                </c:pt>
                <c:pt idx="9">
                  <c:v>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c:v>
                </c:pt>
                <c:pt idx="2">
                  <c:v>#N/A</c:v>
                </c:pt>
                <c:pt idx="3">
                  <c:v>2.67</c:v>
                </c:pt>
                <c:pt idx="4">
                  <c:v>#N/A</c:v>
                </c:pt>
                <c:pt idx="5">
                  <c:v>2.58</c:v>
                </c:pt>
                <c:pt idx="6">
                  <c:v>#N/A</c:v>
                </c:pt>
                <c:pt idx="7">
                  <c:v>2.4500000000000002</c:v>
                </c:pt>
                <c:pt idx="8">
                  <c:v>#N/A</c:v>
                </c:pt>
                <c:pt idx="9">
                  <c:v>2.92</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4.03</c:v>
                </c:pt>
                <c:pt idx="2">
                  <c:v>#N/A</c:v>
                </c:pt>
                <c:pt idx="3">
                  <c:v>3.15</c:v>
                </c:pt>
                <c:pt idx="4">
                  <c:v>#N/A</c:v>
                </c:pt>
                <c:pt idx="5">
                  <c:v>2.56</c:v>
                </c:pt>
                <c:pt idx="6">
                  <c:v>#N/A</c:v>
                </c:pt>
                <c:pt idx="7">
                  <c:v>2.0499999999999998</c:v>
                </c:pt>
                <c:pt idx="8">
                  <c:v>#N/A</c:v>
                </c:pt>
                <c:pt idx="9">
                  <c:v>3.82</c:v>
                </c:pt>
              </c:numCache>
            </c:numRef>
          </c:val>
        </c:ser>
        <c:dLbls>
          <c:showLegendKey val="0"/>
          <c:showVal val="0"/>
          <c:showCatName val="0"/>
          <c:showSerName val="0"/>
          <c:showPercent val="0"/>
          <c:showBubbleSize val="0"/>
        </c:dLbls>
        <c:gapWidth val="150"/>
        <c:overlap val="100"/>
        <c:axId val="123366784"/>
        <c:axId val="123384960"/>
      </c:barChart>
      <c:catAx>
        <c:axId val="12336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84960"/>
        <c:crosses val="autoZero"/>
        <c:auto val="1"/>
        <c:lblAlgn val="ctr"/>
        <c:lblOffset val="100"/>
        <c:tickLblSkip val="1"/>
        <c:tickMarkSkip val="1"/>
        <c:noMultiLvlLbl val="0"/>
      </c:catAx>
      <c:valAx>
        <c:axId val="12338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66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1083</c:v>
                </c:pt>
                <c:pt idx="5">
                  <c:v>1189</c:v>
                </c:pt>
                <c:pt idx="8">
                  <c:v>1223</c:v>
                </c:pt>
                <c:pt idx="11">
                  <c:v>1259</c:v>
                </c:pt>
                <c:pt idx="14">
                  <c:v>1257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58</c:v>
                </c:pt>
                <c:pt idx="3">
                  <c:v>37</c:v>
                </c:pt>
                <c:pt idx="6">
                  <c:v>39</c:v>
                </c:pt>
                <c:pt idx="9">
                  <c:v>36</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31</c:v>
                </c:pt>
                <c:pt idx="3">
                  <c:v>26</c:v>
                </c:pt>
                <c:pt idx="6">
                  <c:v>27</c:v>
                </c:pt>
                <c:pt idx="9">
                  <c:v>25</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201</c:v>
                </c:pt>
                <c:pt idx="3">
                  <c:v>212</c:v>
                </c:pt>
                <c:pt idx="6">
                  <c:v>237</c:v>
                </c:pt>
                <c:pt idx="9">
                  <c:v>229</c:v>
                </c:pt>
                <c:pt idx="12">
                  <c:v>228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1674</c:v>
                </c:pt>
                <c:pt idx="3">
                  <c:v>1684</c:v>
                </c:pt>
                <c:pt idx="6">
                  <c:v>1667</c:v>
                </c:pt>
                <c:pt idx="9">
                  <c:v>1630</c:v>
                </c:pt>
                <c:pt idx="12">
                  <c:v>1588</c:v>
                </c:pt>
              </c:numCache>
            </c:numRef>
          </c:val>
        </c:ser>
        <c:dLbls>
          <c:showLegendKey val="0"/>
          <c:showVal val="0"/>
          <c:showCatName val="0"/>
          <c:showSerName val="0"/>
          <c:showPercent val="0"/>
          <c:showBubbleSize val="0"/>
        </c:dLbls>
        <c:gapWidth val="100"/>
        <c:overlap val="100"/>
        <c:axId val="121924224"/>
        <c:axId val="12194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881</c:v>
                </c:pt>
                <c:pt idx="2">
                  <c:v>#N/A</c:v>
                </c:pt>
                <c:pt idx="3">
                  <c:v>#N/A</c:v>
                </c:pt>
                <c:pt idx="4">
                  <c:v>770</c:v>
                </c:pt>
                <c:pt idx="5">
                  <c:v>#N/A</c:v>
                </c:pt>
                <c:pt idx="6">
                  <c:v>#N/A</c:v>
                </c:pt>
                <c:pt idx="7">
                  <c:v>748</c:v>
                </c:pt>
                <c:pt idx="8">
                  <c:v>#N/A</c:v>
                </c:pt>
                <c:pt idx="9">
                  <c:v>#N/A</c:v>
                </c:pt>
                <c:pt idx="10">
                  <c:v>661</c:v>
                </c:pt>
                <c:pt idx="11">
                  <c:v>#N/A</c:v>
                </c:pt>
                <c:pt idx="12">
                  <c:v>#N/A</c:v>
                </c:pt>
                <c:pt idx="13">
                  <c:v>606</c:v>
                </c:pt>
                <c:pt idx="14">
                  <c:v>#N/A</c:v>
                </c:pt>
              </c:numCache>
            </c:numRef>
          </c:val>
          <c:smooth val="0"/>
        </c:ser>
        <c:dLbls>
          <c:showLegendKey val="0"/>
          <c:showVal val="0"/>
          <c:showCatName val="0"/>
          <c:showSerName val="0"/>
          <c:showPercent val="0"/>
          <c:showBubbleSize val="0"/>
        </c:dLbls>
        <c:marker val="1"/>
        <c:smooth val="0"/>
        <c:axId val="121924224"/>
        <c:axId val="121942784"/>
      </c:lineChart>
      <c:catAx>
        <c:axId val="1219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942784"/>
        <c:crosses val="autoZero"/>
        <c:auto val="1"/>
        <c:lblAlgn val="ctr"/>
        <c:lblOffset val="100"/>
        <c:tickLblSkip val="1"/>
        <c:tickMarkSkip val="1"/>
        <c:noMultiLvlLbl val="0"/>
      </c:catAx>
      <c:valAx>
        <c:axId val="12194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2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10876</c:v>
                </c:pt>
                <c:pt idx="5">
                  <c:v>10566</c:v>
                </c:pt>
                <c:pt idx="8">
                  <c:v>10280</c:v>
                </c:pt>
                <c:pt idx="11">
                  <c:v>10151</c:v>
                </c:pt>
                <c:pt idx="14">
                  <c:v>9827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765</c:v>
                </c:pt>
                <c:pt idx="5">
                  <c:v>864</c:v>
                </c:pt>
                <c:pt idx="8">
                  <c:v>835</c:v>
                </c:pt>
                <c:pt idx="11">
                  <c:v>773</c:v>
                </c:pt>
                <c:pt idx="14">
                  <c:v>765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2625</c:v>
                </c:pt>
                <c:pt idx="5">
                  <c:v>3041</c:v>
                </c:pt>
                <c:pt idx="8">
                  <c:v>3127</c:v>
                </c:pt>
                <c:pt idx="11">
                  <c:v>3748</c:v>
                </c:pt>
                <c:pt idx="14">
                  <c:v>4271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2023</c:v>
                </c:pt>
                <c:pt idx="3">
                  <c:v>2182</c:v>
                </c:pt>
                <c:pt idx="6">
                  <c:v>2123</c:v>
                </c:pt>
                <c:pt idx="9">
                  <c:v>2081</c:v>
                </c:pt>
                <c:pt idx="12">
                  <c:v>1965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24</c:v>
                </c:pt>
                <c:pt idx="3">
                  <c:v>23</c:v>
                </c:pt>
                <c:pt idx="6">
                  <c:v>24</c:v>
                </c:pt>
                <c:pt idx="9">
                  <c:v>366</c:v>
                </c:pt>
                <c:pt idx="12">
                  <c:v>337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2701</c:v>
                </c:pt>
                <c:pt idx="3">
                  <c:v>2805</c:v>
                </c:pt>
                <c:pt idx="6">
                  <c:v>2510</c:v>
                </c:pt>
                <c:pt idx="9">
                  <c:v>2127</c:v>
                </c:pt>
                <c:pt idx="12">
                  <c:v>2249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201</c:v>
                </c:pt>
                <c:pt idx="3">
                  <c:v>156</c:v>
                </c:pt>
                <c:pt idx="6">
                  <c:v>137</c:v>
                </c:pt>
                <c:pt idx="9">
                  <c:v>101</c:v>
                </c:pt>
                <c:pt idx="12">
                  <c:v>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14785</c:v>
                </c:pt>
                <c:pt idx="3">
                  <c:v>13864</c:v>
                </c:pt>
                <c:pt idx="6">
                  <c:v>12806</c:v>
                </c:pt>
                <c:pt idx="9">
                  <c:v>11993</c:v>
                </c:pt>
                <c:pt idx="12">
                  <c:v>11449</c:v>
                </c:pt>
              </c:numCache>
            </c:numRef>
          </c:val>
        </c:ser>
        <c:dLbls>
          <c:showLegendKey val="0"/>
          <c:showVal val="0"/>
          <c:showCatName val="0"/>
          <c:showSerName val="0"/>
          <c:showPercent val="0"/>
          <c:showBubbleSize val="0"/>
        </c:dLbls>
        <c:gapWidth val="100"/>
        <c:overlap val="100"/>
        <c:axId val="110123648"/>
        <c:axId val="110138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5468</c:v>
                </c:pt>
                <c:pt idx="2">
                  <c:v>#N/A</c:v>
                </c:pt>
                <c:pt idx="3">
                  <c:v>#N/A</c:v>
                </c:pt>
                <c:pt idx="4">
                  <c:v>4559</c:v>
                </c:pt>
                <c:pt idx="5">
                  <c:v>#N/A</c:v>
                </c:pt>
                <c:pt idx="6">
                  <c:v>#N/A</c:v>
                </c:pt>
                <c:pt idx="7">
                  <c:v>3357</c:v>
                </c:pt>
                <c:pt idx="8">
                  <c:v>#N/A</c:v>
                </c:pt>
                <c:pt idx="9">
                  <c:v>#N/A</c:v>
                </c:pt>
                <c:pt idx="10">
                  <c:v>1996</c:v>
                </c:pt>
                <c:pt idx="11">
                  <c:v>#N/A</c:v>
                </c:pt>
                <c:pt idx="12">
                  <c:v>#N/A</c:v>
                </c:pt>
                <c:pt idx="13">
                  <c:v>1216</c:v>
                </c:pt>
                <c:pt idx="14">
                  <c:v>#N/A</c:v>
                </c:pt>
              </c:numCache>
            </c:numRef>
          </c:val>
          <c:smooth val="0"/>
        </c:ser>
        <c:dLbls>
          <c:showLegendKey val="0"/>
          <c:showVal val="0"/>
          <c:showCatName val="0"/>
          <c:showSerName val="0"/>
          <c:showPercent val="0"/>
          <c:showBubbleSize val="0"/>
        </c:dLbls>
        <c:marker val="1"/>
        <c:smooth val="0"/>
        <c:axId val="110123648"/>
        <c:axId val="110138112"/>
      </c:lineChart>
      <c:catAx>
        <c:axId val="1101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138112"/>
        <c:crosses val="autoZero"/>
        <c:auto val="1"/>
        <c:lblAlgn val="ctr"/>
        <c:lblOffset val="100"/>
        <c:tickLblSkip val="1"/>
        <c:tickMarkSkip val="1"/>
        <c:noMultiLvlLbl val="0"/>
      </c:catAx>
      <c:valAx>
        <c:axId val="11013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北海道むかわ町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9,212
9,131
712.91
9,347,901
9,121,423
177,946
6,099,068
11,449,097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町内に大規模な事業所がないため、財政基盤が弱く、町税についても、全体としては減少しており、類似団体を下回っている。</a:t>
          </a:r>
        </a:p>
        <a:p>
          <a:r>
            <a:rPr kumimoji="1" lang="ja-JP" altLang="en-US" sz="1300">
              <a:latin typeface="ＭＳ Ｐゴシック"/>
            </a:rPr>
            <a:t>　今後も、公債費や人件費等を中心とする経常経費の抑制に努める等、財政の健全化を図る。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162278</xdr:rowOff>
    </xdr:to>
    <xdr:cxnSp macro="">
      <xdr:nvCxnSpPr>
        <xdr:cNvPr id="67" name="直線コネクタ 66"/>
        <xdr:cNvCxnSpPr/>
      </xdr:nvCxnSpPr>
      <xdr:spPr>
        <a:xfrm flipV="1">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162278</xdr:rowOff>
    </xdr:to>
    <xdr:cxnSp macro="">
      <xdr:nvCxnSpPr>
        <xdr:cNvPr id="70" name="直線コネクタ 69"/>
        <xdr:cNvCxnSpPr/>
      </xdr:nvCxnSpPr>
      <xdr:spPr>
        <a:xfrm>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122061</xdr:rowOff>
    </xdr:from>
    <xdr:to>
      <xdr:col>4</xdr:col>
      <xdr:colOff>482600</xdr:colOff>
      <xdr:row>43</xdr:row>
      <xdr:rowOff>148872</xdr:rowOff>
    </xdr:to>
    <xdr:cxnSp macro="">
      <xdr:nvCxnSpPr>
        <xdr:cNvPr id="73" name="直線コネクタ 72"/>
        <xdr:cNvCxnSpPr/>
      </xdr:nvCxnSpPr>
      <xdr:spPr>
        <a:xfrm>
          <a:off x="2336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122061</xdr:rowOff>
    </xdr:to>
    <xdr:cxnSp macro="">
      <xdr:nvCxnSpPr>
        <xdr:cNvPr id="76" name="直線コネクタ 75"/>
        <xdr:cNvCxnSpPr/>
      </xdr:nvCxnSpPr>
      <xdr:spPr>
        <a:xfrm>
          <a:off x="1447800" y="746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7" name="フローチャート : 判断 76"/>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8" name="テキスト ボックス 77"/>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79" name="フローチャート : 判断 78"/>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89199</xdr:rowOff>
    </xdr:from>
    <xdr:ext cx="762000" cy="259045"/>
    <xdr:sp macro="" textlink="">
      <xdr:nvSpPr>
        <xdr:cNvPr id="80" name="テキスト ボックス 79"/>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6" name="円/楕円 85"/>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3827</xdr:rowOff>
    </xdr:from>
    <xdr:ext cx="762000" cy="259045"/>
    <xdr:sp macro="" textlink="">
      <xdr:nvSpPr>
        <xdr:cNvPr id="87" name="財政力該当値テキスト"/>
        <xdr:cNvSpPr txBox="1"/>
      </xdr:nvSpPr>
      <xdr:spPr>
        <a:xfrm>
          <a:off x="5041900" y="737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8" name="円/楕円 87"/>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89" name="テキスト ボックス 88"/>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90" name="円/楕円 89"/>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1" name="テキスト ボックス 90"/>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2" name="円/楕円 91"/>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3" name="テキスト ボックス 92"/>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a:t>
          </a:r>
        </a:p>
        <a:p>
          <a:r>
            <a:rPr kumimoji="1" lang="ja-JP" altLang="en-US" sz="1300">
              <a:latin typeface="ＭＳ Ｐゴシック"/>
            </a:rPr>
            <a:t>　引き続き、公債費及び人件費等の経常経費の削減に努める。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64</xdr:row>
      <xdr:rowOff>19262</xdr:rowOff>
    </xdr:to>
    <xdr:cxnSp macro="">
      <xdr:nvCxnSpPr>
        <xdr:cNvPr id="130" name="直線コネクタ 129"/>
        <xdr:cNvCxnSpPr/>
      </xdr:nvCxnSpPr>
      <xdr:spPr>
        <a:xfrm>
          <a:off x="4114800" y="10915650"/>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64</xdr:row>
      <xdr:rowOff>107738</xdr:rowOff>
    </xdr:to>
    <xdr:cxnSp macro="">
      <xdr:nvCxnSpPr>
        <xdr:cNvPr id="133" name="直線コネクタ 132"/>
        <xdr:cNvCxnSpPr/>
      </xdr:nvCxnSpPr>
      <xdr:spPr>
        <a:xfrm flipV="1">
          <a:off x="3225800" y="10915650"/>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64</xdr:row>
      <xdr:rowOff>107738</xdr:rowOff>
    </xdr:to>
    <xdr:cxnSp macro="">
      <xdr:nvCxnSpPr>
        <xdr:cNvPr id="136" name="直線コネクタ 135"/>
        <xdr:cNvCxnSpPr/>
      </xdr:nvCxnSpPr>
      <xdr:spPr>
        <a:xfrm>
          <a:off x="2336800" y="10971954"/>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170604</xdr:rowOff>
    </xdr:from>
    <xdr:to>
      <xdr:col>3</xdr:col>
      <xdr:colOff>279400</xdr:colOff>
      <xdr:row>65</xdr:row>
      <xdr:rowOff>85090</xdr:rowOff>
    </xdr:to>
    <xdr:cxnSp macro="">
      <xdr:nvCxnSpPr>
        <xdr:cNvPr id="139" name="直線コネクタ 138"/>
        <xdr:cNvCxnSpPr/>
      </xdr:nvCxnSpPr>
      <xdr:spPr>
        <a:xfrm flipV="1">
          <a:off x="1447800" y="1097195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47413</xdr:rowOff>
    </xdr:from>
    <xdr:to>
      <xdr:col>3</xdr:col>
      <xdr:colOff>330200</xdr:colOff>
      <xdr:row>63</xdr:row>
      <xdr:rowOff>149013</xdr:rowOff>
    </xdr:to>
    <xdr:sp macro="" textlink="">
      <xdr:nvSpPr>
        <xdr:cNvPr id="140" name="フローチャート : 判断 139"/>
        <xdr:cNvSpPr/>
      </xdr:nvSpPr>
      <xdr:spPr>
        <a:xfrm>
          <a:off x="2286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159190</xdr:rowOff>
    </xdr:from>
    <xdr:ext cx="762000" cy="259045"/>
    <xdr:sp macro="" textlink="">
      <xdr:nvSpPr>
        <xdr:cNvPr id="141" name="テキスト ボックス 140"/>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2" name="フローチャート : 判断 141"/>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3" name="テキスト ボックス 142"/>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139912</xdr:rowOff>
    </xdr:from>
    <xdr:to>
      <xdr:col>7</xdr:col>
      <xdr:colOff>203200</xdr:colOff>
      <xdr:row>64</xdr:row>
      <xdr:rowOff>70062</xdr:rowOff>
    </xdr:to>
    <xdr:sp macro="" textlink="">
      <xdr:nvSpPr>
        <xdr:cNvPr id="149" name="円/楕円 148"/>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111989</xdr:rowOff>
    </xdr:from>
    <xdr:ext cx="762000" cy="259045"/>
    <xdr:sp macro="" textlink="">
      <xdr:nvSpPr>
        <xdr:cNvPr id="150" name="財政構造の弾力性該当値テキスト"/>
        <xdr:cNvSpPr txBox="1"/>
      </xdr:nvSpPr>
      <xdr:spPr>
        <a:xfrm>
          <a:off x="5041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1" name="円/楕円 150"/>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2" name="テキスト ボックス 151"/>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56938</xdr:rowOff>
    </xdr:from>
    <xdr:to>
      <xdr:col>4</xdr:col>
      <xdr:colOff>533400</xdr:colOff>
      <xdr:row>64</xdr:row>
      <xdr:rowOff>158538</xdr:rowOff>
    </xdr:to>
    <xdr:sp macro="" textlink="">
      <xdr:nvSpPr>
        <xdr:cNvPr id="153" name="円/楕円 152"/>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143315</xdr:rowOff>
    </xdr:from>
    <xdr:ext cx="762000" cy="259045"/>
    <xdr:sp macro="" textlink="">
      <xdr:nvSpPr>
        <xdr:cNvPr id="154" name="テキスト ボックス 153"/>
        <xdr:cNvSpPr txBox="1"/>
      </xdr:nvSpPr>
      <xdr:spPr>
        <a:xfrm>
          <a:off x="2844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119804</xdr:rowOff>
    </xdr:from>
    <xdr:to>
      <xdr:col>3</xdr:col>
      <xdr:colOff>330200</xdr:colOff>
      <xdr:row>64</xdr:row>
      <xdr:rowOff>49954</xdr:rowOff>
    </xdr:to>
    <xdr:sp macro="" textlink="">
      <xdr:nvSpPr>
        <xdr:cNvPr id="155" name="円/楕円 154"/>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34731</xdr:rowOff>
    </xdr:from>
    <xdr:ext cx="762000" cy="259045"/>
    <xdr:sp macro="" textlink="">
      <xdr:nvSpPr>
        <xdr:cNvPr id="156" name="テキスト ボックス 155"/>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7" name="円/楕円 156"/>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8" name="テキスト ボックス 157"/>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[250,647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類似団体平均に比べやや高く、行政経費の削減が喫緊の課題となっている適正な定員管理に努め人件費を縮減するとともに、物件費についても現在の水準を維持していく。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2806</xdr:rowOff>
    </xdr:from>
    <xdr:to>
      <xdr:col>7</xdr:col>
      <xdr:colOff>152400</xdr:colOff>
      <xdr:row>83</xdr:row>
      <xdr:rowOff>32165</xdr:rowOff>
    </xdr:to>
    <xdr:cxnSp macro="">
      <xdr:nvCxnSpPr>
        <xdr:cNvPr id="195" name="直線コネクタ 194"/>
        <xdr:cNvCxnSpPr/>
      </xdr:nvCxnSpPr>
      <xdr:spPr>
        <a:xfrm>
          <a:off x="4114800" y="14233156"/>
          <a:ext cx="8382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2806</xdr:rowOff>
    </xdr:from>
    <xdr:to>
      <xdr:col>6</xdr:col>
      <xdr:colOff>0</xdr:colOff>
      <xdr:row>83</xdr:row>
      <xdr:rowOff>5369</xdr:rowOff>
    </xdr:to>
    <xdr:cxnSp macro="">
      <xdr:nvCxnSpPr>
        <xdr:cNvPr id="198" name="直線コネクタ 197"/>
        <xdr:cNvCxnSpPr/>
      </xdr:nvCxnSpPr>
      <xdr:spPr>
        <a:xfrm flipV="1">
          <a:off x="3225800" y="14233156"/>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143797</xdr:rowOff>
    </xdr:from>
    <xdr:to>
      <xdr:col>4</xdr:col>
      <xdr:colOff>482600</xdr:colOff>
      <xdr:row>83</xdr:row>
      <xdr:rowOff>5369</xdr:rowOff>
    </xdr:to>
    <xdr:cxnSp macro="">
      <xdr:nvCxnSpPr>
        <xdr:cNvPr id="201" name="直線コネクタ 200"/>
        <xdr:cNvCxnSpPr/>
      </xdr:nvCxnSpPr>
      <xdr:spPr>
        <a:xfrm>
          <a:off x="2336800" y="14202697"/>
          <a:ext cx="8890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143797</xdr:rowOff>
    </xdr:from>
    <xdr:to>
      <xdr:col>3</xdr:col>
      <xdr:colOff>279400</xdr:colOff>
      <xdr:row>82</xdr:row>
      <xdr:rowOff>151326</xdr:rowOff>
    </xdr:to>
    <xdr:cxnSp macro="">
      <xdr:nvCxnSpPr>
        <xdr:cNvPr id="204" name="直線コネクタ 203"/>
        <xdr:cNvCxnSpPr/>
      </xdr:nvCxnSpPr>
      <xdr:spPr>
        <a:xfrm flipV="1">
          <a:off x="1447800" y="14202697"/>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73704</xdr:rowOff>
    </xdr:from>
    <xdr:to>
      <xdr:col>3</xdr:col>
      <xdr:colOff>330200</xdr:colOff>
      <xdr:row>82</xdr:row>
      <xdr:rowOff>3854</xdr:rowOff>
    </xdr:to>
    <xdr:sp macro="" textlink="">
      <xdr:nvSpPr>
        <xdr:cNvPr id="205" name="フローチャート : 判断 204"/>
        <xdr:cNvSpPr/>
      </xdr:nvSpPr>
      <xdr:spPr>
        <a:xfrm>
          <a:off x="2286000" y="139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14031</xdr:rowOff>
    </xdr:from>
    <xdr:ext cx="762000" cy="259045"/>
    <xdr:sp macro="" textlink="">
      <xdr:nvSpPr>
        <xdr:cNvPr id="206" name="テキスト ボックス 205"/>
        <xdr:cNvSpPr txBox="1"/>
      </xdr:nvSpPr>
      <xdr:spPr>
        <a:xfrm>
          <a:off x="1955800" y="1373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55076</xdr:rowOff>
    </xdr:from>
    <xdr:to>
      <xdr:col>2</xdr:col>
      <xdr:colOff>127000</xdr:colOff>
      <xdr:row>81</xdr:row>
      <xdr:rowOff>156676</xdr:rowOff>
    </xdr:to>
    <xdr:sp macro="" textlink="">
      <xdr:nvSpPr>
        <xdr:cNvPr id="207" name="フローチャート : 判断 206"/>
        <xdr:cNvSpPr/>
      </xdr:nvSpPr>
      <xdr:spPr>
        <a:xfrm>
          <a:off x="1397000" y="1394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166853</xdr:rowOff>
    </xdr:from>
    <xdr:ext cx="762000" cy="259045"/>
    <xdr:sp macro="" textlink="">
      <xdr:nvSpPr>
        <xdr:cNvPr id="208" name="テキスト ボックス 207"/>
        <xdr:cNvSpPr txBox="1"/>
      </xdr:nvSpPr>
      <xdr:spPr>
        <a:xfrm>
          <a:off x="1066800" y="137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152815</xdr:rowOff>
    </xdr:from>
    <xdr:to>
      <xdr:col>7</xdr:col>
      <xdr:colOff>203200</xdr:colOff>
      <xdr:row>83</xdr:row>
      <xdr:rowOff>82965</xdr:rowOff>
    </xdr:to>
    <xdr:sp macro="" textlink="">
      <xdr:nvSpPr>
        <xdr:cNvPr id="214" name="円/楕円 213"/>
        <xdr:cNvSpPr/>
      </xdr:nvSpPr>
      <xdr:spPr>
        <a:xfrm>
          <a:off x="4902200" y="142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124892</xdr:rowOff>
    </xdr:from>
    <xdr:ext cx="762000" cy="259045"/>
    <xdr:sp macro="" textlink="">
      <xdr:nvSpPr>
        <xdr:cNvPr id="215" name="人件費・物件費等の状況該当値テキスト"/>
        <xdr:cNvSpPr txBox="1"/>
      </xdr:nvSpPr>
      <xdr:spPr>
        <a:xfrm>
          <a:off x="5041900" y="141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250,647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123456</xdr:rowOff>
    </xdr:from>
    <xdr:to>
      <xdr:col>6</xdr:col>
      <xdr:colOff>50800</xdr:colOff>
      <xdr:row>83</xdr:row>
      <xdr:rowOff>53606</xdr:rowOff>
    </xdr:to>
    <xdr:sp macro="" textlink="">
      <xdr:nvSpPr>
        <xdr:cNvPr id="216" name="円/楕円 215"/>
        <xdr:cNvSpPr/>
      </xdr:nvSpPr>
      <xdr:spPr>
        <a:xfrm>
          <a:off x="4064000" y="141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38383</xdr:rowOff>
    </xdr:from>
    <xdr:ext cx="736600" cy="259045"/>
    <xdr:sp macro="" textlink="">
      <xdr:nvSpPr>
        <xdr:cNvPr id="217" name="テキスト ボックス 216"/>
        <xdr:cNvSpPr txBox="1"/>
      </xdr:nvSpPr>
      <xdr:spPr>
        <a:xfrm>
          <a:off x="3733800" y="14268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242,130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126019</xdr:rowOff>
    </xdr:from>
    <xdr:to>
      <xdr:col>4</xdr:col>
      <xdr:colOff>533400</xdr:colOff>
      <xdr:row>83</xdr:row>
      <xdr:rowOff>56169</xdr:rowOff>
    </xdr:to>
    <xdr:sp macro="" textlink="">
      <xdr:nvSpPr>
        <xdr:cNvPr id="218" name="円/楕円 217"/>
        <xdr:cNvSpPr/>
      </xdr:nvSpPr>
      <xdr:spPr>
        <a:xfrm>
          <a:off x="3175000" y="141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40946</xdr:rowOff>
    </xdr:from>
    <xdr:ext cx="762000" cy="259045"/>
    <xdr:sp macro="" textlink="">
      <xdr:nvSpPr>
        <xdr:cNvPr id="219" name="テキスト ボックス 218"/>
        <xdr:cNvSpPr txBox="1"/>
      </xdr:nvSpPr>
      <xdr:spPr>
        <a:xfrm>
          <a:off x="2844800" y="1427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242,873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92997</xdr:rowOff>
    </xdr:from>
    <xdr:to>
      <xdr:col>3</xdr:col>
      <xdr:colOff>330200</xdr:colOff>
      <xdr:row>83</xdr:row>
      <xdr:rowOff>23147</xdr:rowOff>
    </xdr:to>
    <xdr:sp macro="" textlink="">
      <xdr:nvSpPr>
        <xdr:cNvPr id="220" name="円/楕円 219"/>
        <xdr:cNvSpPr/>
      </xdr:nvSpPr>
      <xdr:spPr>
        <a:xfrm>
          <a:off x="2286000" y="141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7924</xdr:rowOff>
    </xdr:from>
    <xdr:ext cx="762000" cy="259045"/>
    <xdr:sp macro="" textlink="">
      <xdr:nvSpPr>
        <xdr:cNvPr id="221" name="テキスト ボックス 220"/>
        <xdr:cNvSpPr txBox="1"/>
      </xdr:nvSpPr>
      <xdr:spPr>
        <a:xfrm>
          <a:off x="1955800" y="1423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233,294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100526</xdr:rowOff>
    </xdr:from>
    <xdr:to>
      <xdr:col>2</xdr:col>
      <xdr:colOff>127000</xdr:colOff>
      <xdr:row>83</xdr:row>
      <xdr:rowOff>30676</xdr:rowOff>
    </xdr:to>
    <xdr:sp macro="" textlink="">
      <xdr:nvSpPr>
        <xdr:cNvPr id="222" name="円/楕円 221"/>
        <xdr:cNvSpPr/>
      </xdr:nvSpPr>
      <xdr:spPr>
        <a:xfrm>
          <a:off x="1397000" y="141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15453</xdr:rowOff>
    </xdr:from>
    <xdr:ext cx="762000" cy="259045"/>
    <xdr:sp macro="" textlink="">
      <xdr:nvSpPr>
        <xdr:cNvPr id="223" name="テキスト ボックス 222"/>
        <xdr:cNvSpPr txBox="1"/>
      </xdr:nvSpPr>
      <xdr:spPr>
        <a:xfrm>
          <a:off x="1066800" y="1424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235,478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類似団体の平均を上回っているが、平成２４年度から２カ年間の職員給与の独自削減に取り組み、平成２４年度から６．２ポイント減少した。</a:t>
          </a:r>
          <a:endParaRPr kumimoji="1" lang="en-US" altLang="ja-JP" sz="1300">
            <a:latin typeface="ＭＳ Ｐゴシック"/>
          </a:endParaRPr>
        </a:p>
        <a:p>
          <a:r>
            <a:rPr kumimoji="1" lang="ja-JP" altLang="en-US" sz="1300">
              <a:latin typeface="ＭＳ Ｐゴシック"/>
            </a:rPr>
            <a:t>　今後も民間企業の給与実態等を踏まえ、給与体系を見直すとともに各種手当ての総点検を行うなどより一層の給与の適正化に努める。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19558</xdr:rowOff>
    </xdr:from>
    <xdr:to>
      <xdr:col>24</xdr:col>
      <xdr:colOff>558800</xdr:colOff>
      <xdr:row>87</xdr:row>
      <xdr:rowOff>147320</xdr:rowOff>
    </xdr:to>
    <xdr:cxnSp macro="">
      <xdr:nvCxnSpPr>
        <xdr:cNvPr id="255" name="直線コネクタ 254"/>
        <xdr:cNvCxnSpPr/>
      </xdr:nvCxnSpPr>
      <xdr:spPr>
        <a:xfrm flipV="1">
          <a:off x="16179800" y="14764258"/>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147320</xdr:rowOff>
    </xdr:from>
    <xdr:to>
      <xdr:col>23</xdr:col>
      <xdr:colOff>406400</xdr:colOff>
      <xdr:row>88</xdr:row>
      <xdr:rowOff>4826</xdr:rowOff>
    </xdr:to>
    <xdr:cxnSp macro="">
      <xdr:nvCxnSpPr>
        <xdr:cNvPr id="258" name="直線コネクタ 257"/>
        <xdr:cNvCxnSpPr/>
      </xdr:nvCxnSpPr>
      <xdr:spPr>
        <a:xfrm flipV="1">
          <a:off x="15290800" y="150634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9906</xdr:rowOff>
    </xdr:from>
    <xdr:to>
      <xdr:col>22</xdr:col>
      <xdr:colOff>203200</xdr:colOff>
      <xdr:row>88</xdr:row>
      <xdr:rowOff>4826</xdr:rowOff>
    </xdr:to>
    <xdr:cxnSp macro="">
      <xdr:nvCxnSpPr>
        <xdr:cNvPr id="261" name="直線コネクタ 260"/>
        <xdr:cNvCxnSpPr/>
      </xdr:nvCxnSpPr>
      <xdr:spPr>
        <a:xfrm>
          <a:off x="14401800" y="14754606"/>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9906</xdr:rowOff>
    </xdr:from>
    <xdr:to>
      <xdr:col>21</xdr:col>
      <xdr:colOff>0</xdr:colOff>
      <xdr:row>86</xdr:row>
      <xdr:rowOff>24385</xdr:rowOff>
    </xdr:to>
    <xdr:cxnSp macro="">
      <xdr:nvCxnSpPr>
        <xdr:cNvPr id="264" name="直線コネクタ 263"/>
        <xdr:cNvCxnSpPr/>
      </xdr:nvCxnSpPr>
      <xdr:spPr>
        <a:xfrm flipV="1">
          <a:off x="13512800" y="14754606"/>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123444</xdr:rowOff>
    </xdr:from>
    <xdr:to>
      <xdr:col>21</xdr:col>
      <xdr:colOff>50800</xdr:colOff>
      <xdr:row>85</xdr:row>
      <xdr:rowOff>53594</xdr:rowOff>
    </xdr:to>
    <xdr:sp macro="" textlink="">
      <xdr:nvSpPr>
        <xdr:cNvPr id="265" name="フローチャート : 判断 264"/>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63771</xdr:rowOff>
    </xdr:from>
    <xdr:ext cx="762000" cy="259045"/>
    <xdr:sp macro="" textlink="">
      <xdr:nvSpPr>
        <xdr:cNvPr id="266" name="テキスト ボックス 265"/>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67" name="フローチャート : 判断 266"/>
        <xdr:cNvSpPr/>
      </xdr:nvSpPr>
      <xdr:spPr>
        <a:xfrm>
          <a:off x="13462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34814</xdr:rowOff>
    </xdr:from>
    <xdr:ext cx="762000" cy="259045"/>
    <xdr:sp macro="" textlink="">
      <xdr:nvSpPr>
        <xdr:cNvPr id="268" name="テキスト ボックス 267"/>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140208</xdr:rowOff>
    </xdr:from>
    <xdr:to>
      <xdr:col>24</xdr:col>
      <xdr:colOff>609600</xdr:colOff>
      <xdr:row>86</xdr:row>
      <xdr:rowOff>70358</xdr:rowOff>
    </xdr:to>
    <xdr:sp macro="" textlink="">
      <xdr:nvSpPr>
        <xdr:cNvPr id="274" name="円/楕円 273"/>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112285</xdr:rowOff>
    </xdr:from>
    <xdr:ext cx="762000" cy="259045"/>
    <xdr:sp macro="" textlink="">
      <xdr:nvSpPr>
        <xdr:cNvPr id="275" name="給与水準   （国との比較）該当値テキスト"/>
        <xdr:cNvSpPr txBox="1"/>
      </xdr:nvSpPr>
      <xdr:spPr>
        <a:xfrm>
          <a:off x="17106900" y="1468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96520</xdr:rowOff>
    </xdr:from>
    <xdr:to>
      <xdr:col>23</xdr:col>
      <xdr:colOff>457200</xdr:colOff>
      <xdr:row>88</xdr:row>
      <xdr:rowOff>26670</xdr:rowOff>
    </xdr:to>
    <xdr:sp macro="" textlink="">
      <xdr:nvSpPr>
        <xdr:cNvPr id="276" name="円/楕円 275"/>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11447</xdr:rowOff>
    </xdr:from>
    <xdr:ext cx="736600" cy="259045"/>
    <xdr:sp macro="" textlink="">
      <xdr:nvSpPr>
        <xdr:cNvPr id="277" name="テキスト ボックス 276"/>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125476</xdr:rowOff>
    </xdr:from>
    <xdr:to>
      <xdr:col>22</xdr:col>
      <xdr:colOff>254000</xdr:colOff>
      <xdr:row>88</xdr:row>
      <xdr:rowOff>55626</xdr:rowOff>
    </xdr:to>
    <xdr:sp macro="" textlink="">
      <xdr:nvSpPr>
        <xdr:cNvPr id="278" name="円/楕円 277"/>
        <xdr:cNvSpPr/>
      </xdr:nvSpPr>
      <xdr:spPr>
        <a:xfrm>
          <a:off x="15240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40403</xdr:rowOff>
    </xdr:from>
    <xdr:ext cx="762000" cy="259045"/>
    <xdr:sp macro="" textlink="">
      <xdr:nvSpPr>
        <xdr:cNvPr id="279" name="テキスト ボックス 278"/>
        <xdr:cNvSpPr txBox="1"/>
      </xdr:nvSpPr>
      <xdr:spPr>
        <a:xfrm>
          <a:off x="14909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130556</xdr:rowOff>
    </xdr:from>
    <xdr:to>
      <xdr:col>21</xdr:col>
      <xdr:colOff>50800</xdr:colOff>
      <xdr:row>86</xdr:row>
      <xdr:rowOff>60706</xdr:rowOff>
    </xdr:to>
    <xdr:sp macro="" textlink="">
      <xdr:nvSpPr>
        <xdr:cNvPr id="280" name="円/楕円 279"/>
        <xdr:cNvSpPr/>
      </xdr:nvSpPr>
      <xdr:spPr>
        <a:xfrm>
          <a:off x="14351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45483</xdr:rowOff>
    </xdr:from>
    <xdr:ext cx="762000" cy="259045"/>
    <xdr:sp macro="" textlink="">
      <xdr:nvSpPr>
        <xdr:cNvPr id="281" name="テキスト ボックス 280"/>
        <xdr:cNvSpPr txBox="1"/>
      </xdr:nvSpPr>
      <xdr:spPr>
        <a:xfrm>
          <a:off x="14020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145035</xdr:rowOff>
    </xdr:from>
    <xdr:to>
      <xdr:col>19</xdr:col>
      <xdr:colOff>533400</xdr:colOff>
      <xdr:row>86</xdr:row>
      <xdr:rowOff>75185</xdr:rowOff>
    </xdr:to>
    <xdr:sp macro="" textlink="">
      <xdr:nvSpPr>
        <xdr:cNvPr id="282" name="円/楕円 281"/>
        <xdr:cNvSpPr/>
      </xdr:nvSpPr>
      <xdr:spPr>
        <a:xfrm>
          <a:off x="13462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59962</xdr:rowOff>
    </xdr:from>
    <xdr:ext cx="762000" cy="259045"/>
    <xdr:sp macro="" textlink="">
      <xdr:nvSpPr>
        <xdr:cNvPr id="283" name="テキスト ボックス 282"/>
        <xdr:cNvSpPr txBox="1"/>
      </xdr:nvSpPr>
      <xdr:spPr>
        <a:xfrm>
          <a:off x="131318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合併後から継続している職員定数の適正化の取り組みにより一定の定員削減が図られ、類似団体平均を下回っている。</a:t>
          </a:r>
        </a:p>
        <a:p>
          <a:r>
            <a:rPr kumimoji="1" lang="ja-JP" altLang="en-US" sz="1300">
              <a:latin typeface="ＭＳ Ｐゴシック"/>
            </a:rPr>
            <a:t>　今後もアウトソーシングの推進などにより行政サービスの水準は維持しつつ、職員の新規採用を最小限とし、さらなる職員数削減に努める。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155230</xdr:rowOff>
    </xdr:from>
    <xdr:to>
      <xdr:col>24</xdr:col>
      <xdr:colOff>558800</xdr:colOff>
      <xdr:row>61</xdr:row>
      <xdr:rowOff>168329</xdr:rowOff>
    </xdr:to>
    <xdr:cxnSp macro="">
      <xdr:nvCxnSpPr>
        <xdr:cNvPr id="320" name="直線コネクタ 319"/>
        <xdr:cNvCxnSpPr/>
      </xdr:nvCxnSpPr>
      <xdr:spPr>
        <a:xfrm flipV="1">
          <a:off x="16179800" y="10613680"/>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1"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126964</xdr:rowOff>
    </xdr:from>
    <xdr:to>
      <xdr:col>23</xdr:col>
      <xdr:colOff>406400</xdr:colOff>
      <xdr:row>61</xdr:row>
      <xdr:rowOff>168329</xdr:rowOff>
    </xdr:to>
    <xdr:cxnSp macro="">
      <xdr:nvCxnSpPr>
        <xdr:cNvPr id="323" name="直線コネクタ 322"/>
        <xdr:cNvCxnSpPr/>
      </xdr:nvCxnSpPr>
      <xdr:spPr>
        <a:xfrm>
          <a:off x="15290800" y="1058541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5" name="テキスト ボックス 324"/>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126964</xdr:rowOff>
    </xdr:from>
    <xdr:to>
      <xdr:col>22</xdr:col>
      <xdr:colOff>203200</xdr:colOff>
      <xdr:row>61</xdr:row>
      <xdr:rowOff>154541</xdr:rowOff>
    </xdr:to>
    <xdr:cxnSp macro="">
      <xdr:nvCxnSpPr>
        <xdr:cNvPr id="326" name="直線コネクタ 325"/>
        <xdr:cNvCxnSpPr/>
      </xdr:nvCxnSpPr>
      <xdr:spPr>
        <a:xfrm flipV="1">
          <a:off x="14401800" y="1058541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28" name="テキスト ボックス 327"/>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135927</xdr:rowOff>
    </xdr:from>
    <xdr:to>
      <xdr:col>21</xdr:col>
      <xdr:colOff>0</xdr:colOff>
      <xdr:row>61</xdr:row>
      <xdr:rowOff>154541</xdr:rowOff>
    </xdr:to>
    <xdr:cxnSp macro="">
      <xdr:nvCxnSpPr>
        <xdr:cNvPr id="329" name="直線コネクタ 328"/>
        <xdr:cNvCxnSpPr/>
      </xdr:nvCxnSpPr>
      <xdr:spPr>
        <a:xfrm>
          <a:off x="13512800" y="10594377"/>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58020</xdr:rowOff>
    </xdr:from>
    <xdr:to>
      <xdr:col>21</xdr:col>
      <xdr:colOff>50800</xdr:colOff>
      <xdr:row>60</xdr:row>
      <xdr:rowOff>159620</xdr:rowOff>
    </xdr:to>
    <xdr:sp macro="" textlink="">
      <xdr:nvSpPr>
        <xdr:cNvPr id="330" name="フローチャート : 判断 329"/>
        <xdr:cNvSpPr/>
      </xdr:nvSpPr>
      <xdr:spPr>
        <a:xfrm>
          <a:off x="14351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169797</xdr:rowOff>
    </xdr:from>
    <xdr:ext cx="762000" cy="259045"/>
    <xdr:sp macro="" textlink="">
      <xdr:nvSpPr>
        <xdr:cNvPr id="331" name="テキスト ボックス 330"/>
        <xdr:cNvSpPr txBox="1"/>
      </xdr:nvSpPr>
      <xdr:spPr>
        <a:xfrm>
          <a:off x="14020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46300</xdr:rowOff>
    </xdr:from>
    <xdr:to>
      <xdr:col>19</xdr:col>
      <xdr:colOff>533400</xdr:colOff>
      <xdr:row>60</xdr:row>
      <xdr:rowOff>147900</xdr:rowOff>
    </xdr:to>
    <xdr:sp macro="" textlink="">
      <xdr:nvSpPr>
        <xdr:cNvPr id="332" name="フローチャート : 判断 331"/>
        <xdr:cNvSpPr/>
      </xdr:nvSpPr>
      <xdr:spPr>
        <a:xfrm>
          <a:off x="13462000" y="103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158077</xdr:rowOff>
    </xdr:from>
    <xdr:ext cx="762000" cy="259045"/>
    <xdr:sp macro="" textlink="">
      <xdr:nvSpPr>
        <xdr:cNvPr id="333" name="テキスト ボックス 332"/>
        <xdr:cNvSpPr txBox="1"/>
      </xdr:nvSpPr>
      <xdr:spPr>
        <a:xfrm>
          <a:off x="13131800" y="101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104430</xdr:rowOff>
    </xdr:from>
    <xdr:to>
      <xdr:col>24</xdr:col>
      <xdr:colOff>609600</xdr:colOff>
      <xdr:row>62</xdr:row>
      <xdr:rowOff>34580</xdr:rowOff>
    </xdr:to>
    <xdr:sp macro="" textlink="">
      <xdr:nvSpPr>
        <xdr:cNvPr id="339" name="円/楕円 338"/>
        <xdr:cNvSpPr/>
      </xdr:nvSpPr>
      <xdr:spPr>
        <a:xfrm>
          <a:off x="16967200" y="105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120957</xdr:rowOff>
    </xdr:from>
    <xdr:ext cx="762000" cy="259045"/>
    <xdr:sp macro="" textlink="">
      <xdr:nvSpPr>
        <xdr:cNvPr id="340" name="定員管理の状況該当値テキスト"/>
        <xdr:cNvSpPr txBox="1"/>
      </xdr:nvSpPr>
      <xdr:spPr>
        <a:xfrm>
          <a:off x="17106900" y="1040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117529</xdr:rowOff>
    </xdr:from>
    <xdr:to>
      <xdr:col>23</xdr:col>
      <xdr:colOff>457200</xdr:colOff>
      <xdr:row>62</xdr:row>
      <xdr:rowOff>47679</xdr:rowOff>
    </xdr:to>
    <xdr:sp macro="" textlink="">
      <xdr:nvSpPr>
        <xdr:cNvPr id="341" name="円/楕円 340"/>
        <xdr:cNvSpPr/>
      </xdr:nvSpPr>
      <xdr:spPr>
        <a:xfrm>
          <a:off x="16129000" y="105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32456</xdr:rowOff>
    </xdr:from>
    <xdr:ext cx="736600" cy="259045"/>
    <xdr:sp macro="" textlink="">
      <xdr:nvSpPr>
        <xdr:cNvPr id="342" name="テキスト ボックス 341"/>
        <xdr:cNvSpPr txBox="1"/>
      </xdr:nvSpPr>
      <xdr:spPr>
        <a:xfrm>
          <a:off x="15798800" y="10662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76164</xdr:rowOff>
    </xdr:from>
    <xdr:to>
      <xdr:col>22</xdr:col>
      <xdr:colOff>254000</xdr:colOff>
      <xdr:row>62</xdr:row>
      <xdr:rowOff>6314</xdr:rowOff>
    </xdr:to>
    <xdr:sp macro="" textlink="">
      <xdr:nvSpPr>
        <xdr:cNvPr id="343" name="円/楕円 342"/>
        <xdr:cNvSpPr/>
      </xdr:nvSpPr>
      <xdr:spPr>
        <a:xfrm>
          <a:off x="15240000" y="105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16491</xdr:rowOff>
    </xdr:from>
    <xdr:ext cx="762000" cy="259045"/>
    <xdr:sp macro="" textlink="">
      <xdr:nvSpPr>
        <xdr:cNvPr id="344" name="テキスト ボックス 343"/>
        <xdr:cNvSpPr txBox="1"/>
      </xdr:nvSpPr>
      <xdr:spPr>
        <a:xfrm>
          <a:off x="14909800" y="1030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103741</xdr:rowOff>
    </xdr:from>
    <xdr:to>
      <xdr:col>21</xdr:col>
      <xdr:colOff>50800</xdr:colOff>
      <xdr:row>62</xdr:row>
      <xdr:rowOff>33891</xdr:rowOff>
    </xdr:to>
    <xdr:sp macro="" textlink="">
      <xdr:nvSpPr>
        <xdr:cNvPr id="345" name="円/楕円 344"/>
        <xdr:cNvSpPr/>
      </xdr:nvSpPr>
      <xdr:spPr>
        <a:xfrm>
          <a:off x="14351000" y="105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46" name="テキスト ボックス 345"/>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85127</xdr:rowOff>
    </xdr:from>
    <xdr:to>
      <xdr:col>19</xdr:col>
      <xdr:colOff>533400</xdr:colOff>
      <xdr:row>62</xdr:row>
      <xdr:rowOff>15277</xdr:rowOff>
    </xdr:to>
    <xdr:sp macro="" textlink="">
      <xdr:nvSpPr>
        <xdr:cNvPr id="347" name="円/楕円 346"/>
        <xdr:cNvSpPr/>
      </xdr:nvSpPr>
      <xdr:spPr>
        <a:xfrm>
          <a:off x="13462000" y="105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54</xdr:rowOff>
    </xdr:from>
    <xdr:ext cx="762000" cy="259045"/>
    <xdr:sp macro="" textlink="">
      <xdr:nvSpPr>
        <xdr:cNvPr id="348" name="テキスト ボックス 347"/>
        <xdr:cNvSpPr txBox="1"/>
      </xdr:nvSpPr>
      <xdr:spPr>
        <a:xfrm>
          <a:off x="13131800" y="1062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新規発行の抑制等により前年度数値から改善したが合併時の大型施設整備が集中した際の償還が始まったことから、依然として類似団体平均より高い数値となっている。</a:t>
          </a:r>
        </a:p>
        <a:p>
          <a:r>
            <a:rPr kumimoji="1" lang="ja-JP" altLang="en-US" sz="1300">
              <a:latin typeface="ＭＳ Ｐゴシック"/>
            </a:rPr>
            <a:t>　今後も、中長期財政運営指針に定めた起債発行額を堅持し、公債費負担の縮減に努める。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166688</xdr:rowOff>
    </xdr:from>
    <xdr:to>
      <xdr:col>24</xdr:col>
      <xdr:colOff>558800</xdr:colOff>
      <xdr:row>42</xdr:row>
      <xdr:rowOff>55563</xdr:rowOff>
    </xdr:to>
    <xdr:cxnSp macro="">
      <xdr:nvCxnSpPr>
        <xdr:cNvPr id="378" name="直線コネクタ 377"/>
        <xdr:cNvCxnSpPr/>
      </xdr:nvCxnSpPr>
      <xdr:spPr>
        <a:xfrm flipV="1">
          <a:off x="16179800" y="71961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79"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55563</xdr:rowOff>
    </xdr:from>
    <xdr:to>
      <xdr:col>23</xdr:col>
      <xdr:colOff>406400</xdr:colOff>
      <xdr:row>43</xdr:row>
      <xdr:rowOff>4763</xdr:rowOff>
    </xdr:to>
    <xdr:cxnSp macro="">
      <xdr:nvCxnSpPr>
        <xdr:cNvPr id="381" name="直線コネクタ 380"/>
        <xdr:cNvCxnSpPr/>
      </xdr:nvCxnSpPr>
      <xdr:spPr>
        <a:xfrm flipV="1">
          <a:off x="15290800" y="72564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3" name="テキスト ボックス 38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4763</xdr:rowOff>
    </xdr:from>
    <xdr:to>
      <xdr:col>22</xdr:col>
      <xdr:colOff>203200</xdr:colOff>
      <xdr:row>43</xdr:row>
      <xdr:rowOff>95250</xdr:rowOff>
    </xdr:to>
    <xdr:cxnSp macro="">
      <xdr:nvCxnSpPr>
        <xdr:cNvPr id="384" name="直線コネクタ 383"/>
        <xdr:cNvCxnSpPr/>
      </xdr:nvCxnSpPr>
      <xdr:spPr>
        <a:xfrm flipV="1">
          <a:off x="14401800" y="73771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6" name="テキスト ボックス 385"/>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155575</xdr:rowOff>
    </xdr:to>
    <xdr:cxnSp macro="">
      <xdr:nvCxnSpPr>
        <xdr:cNvPr id="387" name="直線コネクタ 386"/>
        <xdr:cNvCxnSpPr/>
      </xdr:nvCxnSpPr>
      <xdr:spPr>
        <a:xfrm flipV="1">
          <a:off x="13512800" y="74676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8" name="フローチャート : 判断 387"/>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89" name="テキスト ボックス 388"/>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390" name="フローチャート : 判断 389"/>
        <xdr:cNvSpPr/>
      </xdr:nvSpPr>
      <xdr:spPr>
        <a:xfrm>
          <a:off x="13462000" y="735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89870</xdr:rowOff>
    </xdr:from>
    <xdr:ext cx="762000" cy="259045"/>
    <xdr:sp macro="" textlink="">
      <xdr:nvSpPr>
        <xdr:cNvPr id="391" name="テキスト ボックス 390"/>
        <xdr:cNvSpPr txBox="1"/>
      </xdr:nvSpPr>
      <xdr:spPr>
        <a:xfrm>
          <a:off x="13131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115888</xdr:rowOff>
    </xdr:from>
    <xdr:to>
      <xdr:col>24</xdr:col>
      <xdr:colOff>609600</xdr:colOff>
      <xdr:row>42</xdr:row>
      <xdr:rowOff>46038</xdr:rowOff>
    </xdr:to>
    <xdr:sp macro="" textlink="">
      <xdr:nvSpPr>
        <xdr:cNvPr id="397" name="円/楕円 396"/>
        <xdr:cNvSpPr/>
      </xdr:nvSpPr>
      <xdr:spPr>
        <a:xfrm>
          <a:off x="16967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87965</xdr:rowOff>
    </xdr:from>
    <xdr:ext cx="762000" cy="259045"/>
    <xdr:sp macro="" textlink="">
      <xdr:nvSpPr>
        <xdr:cNvPr id="398" name="公債費負担の状況該当値テキスト"/>
        <xdr:cNvSpPr txBox="1"/>
      </xdr:nvSpPr>
      <xdr:spPr>
        <a:xfrm>
          <a:off x="17106900" y="711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4763</xdr:rowOff>
    </xdr:from>
    <xdr:to>
      <xdr:col>23</xdr:col>
      <xdr:colOff>457200</xdr:colOff>
      <xdr:row>42</xdr:row>
      <xdr:rowOff>106363</xdr:rowOff>
    </xdr:to>
    <xdr:sp macro="" textlink="">
      <xdr:nvSpPr>
        <xdr:cNvPr id="399" name="円/楕円 398"/>
        <xdr:cNvSpPr/>
      </xdr:nvSpPr>
      <xdr:spPr>
        <a:xfrm>
          <a:off x="16129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91140</xdr:rowOff>
    </xdr:from>
    <xdr:ext cx="736600" cy="259045"/>
    <xdr:sp macro="" textlink="">
      <xdr:nvSpPr>
        <xdr:cNvPr id="400" name="テキスト ボックス 399"/>
        <xdr:cNvSpPr txBox="1"/>
      </xdr:nvSpPr>
      <xdr:spPr>
        <a:xfrm>
          <a:off x="15798800" y="729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125413</xdr:rowOff>
    </xdr:from>
    <xdr:to>
      <xdr:col>22</xdr:col>
      <xdr:colOff>254000</xdr:colOff>
      <xdr:row>43</xdr:row>
      <xdr:rowOff>55563</xdr:rowOff>
    </xdr:to>
    <xdr:sp macro="" textlink="">
      <xdr:nvSpPr>
        <xdr:cNvPr id="401" name="円/楕円 400"/>
        <xdr:cNvSpPr/>
      </xdr:nvSpPr>
      <xdr:spPr>
        <a:xfrm>
          <a:off x="15240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40340</xdr:rowOff>
    </xdr:from>
    <xdr:ext cx="762000" cy="259045"/>
    <xdr:sp macro="" textlink="">
      <xdr:nvSpPr>
        <xdr:cNvPr id="402" name="テキスト ボックス 401"/>
        <xdr:cNvSpPr txBox="1"/>
      </xdr:nvSpPr>
      <xdr:spPr>
        <a:xfrm>
          <a:off x="14909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3" name="円/楕円 40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4" name="テキスト ボックス 40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05" name="円/楕円 404"/>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406" name="テキスト ボックス 405"/>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町債の発行抑制等により、地方債残高が減小し、基金積立金が増加したことにより前年度数値より改善している。</a:t>
          </a:r>
          <a:endParaRPr lang="ja-JP" altLang="ja-JP" sz="1300">
            <a:effectLst/>
          </a:endParaRPr>
        </a:p>
        <a:p>
          <a:r>
            <a:rPr kumimoji="1" lang="ja-JP" altLang="ja-JP" sz="1300">
              <a:solidFill>
                <a:schemeClr val="dk1"/>
              </a:solidFill>
              <a:effectLst/>
              <a:latin typeface="+mn-lt"/>
              <a:ea typeface="+mn-ea"/>
              <a:cs typeface="+mn-cs"/>
            </a:rPr>
            <a:t>　事業の必要性と規模を十分精査し地方債残高の縮減に努めるとともに将来の負担に備え、基金の一定額維持に努める。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115824</xdr:rowOff>
    </xdr:from>
    <xdr:to>
      <xdr:col>24</xdr:col>
      <xdr:colOff>558800</xdr:colOff>
      <xdr:row>16</xdr:row>
      <xdr:rowOff>90119</xdr:rowOff>
    </xdr:to>
    <xdr:cxnSp macro="">
      <xdr:nvCxnSpPr>
        <xdr:cNvPr id="438" name="直線コネクタ 437"/>
        <xdr:cNvCxnSpPr/>
      </xdr:nvCxnSpPr>
      <xdr:spPr>
        <a:xfrm flipV="1">
          <a:off x="16179800" y="2687574"/>
          <a:ext cx="838200" cy="1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90119</xdr:rowOff>
    </xdr:from>
    <xdr:to>
      <xdr:col>23</xdr:col>
      <xdr:colOff>406400</xdr:colOff>
      <xdr:row>18</xdr:row>
      <xdr:rowOff>32918</xdr:rowOff>
    </xdr:to>
    <xdr:cxnSp macro="">
      <xdr:nvCxnSpPr>
        <xdr:cNvPr id="441" name="直線コネクタ 440"/>
        <xdr:cNvCxnSpPr/>
      </xdr:nvCxnSpPr>
      <xdr:spPr>
        <a:xfrm flipV="1">
          <a:off x="15290800" y="2833319"/>
          <a:ext cx="889000" cy="28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32918</xdr:rowOff>
    </xdr:from>
    <xdr:to>
      <xdr:col>22</xdr:col>
      <xdr:colOff>203200</xdr:colOff>
      <xdr:row>19</xdr:row>
      <xdr:rowOff>62230</xdr:rowOff>
    </xdr:to>
    <xdr:cxnSp macro="">
      <xdr:nvCxnSpPr>
        <xdr:cNvPr id="444" name="直線コネクタ 443"/>
        <xdr:cNvCxnSpPr/>
      </xdr:nvCxnSpPr>
      <xdr:spPr>
        <a:xfrm flipV="1">
          <a:off x="14401800" y="3119018"/>
          <a:ext cx="889000" cy="2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5" name="フローチャート : 判断 444"/>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6" name="テキスト ボックス 445"/>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62230</xdr:rowOff>
    </xdr:from>
    <xdr:to>
      <xdr:col>21</xdr:col>
      <xdr:colOff>0</xdr:colOff>
      <xdr:row>20</xdr:row>
      <xdr:rowOff>161036</xdr:rowOff>
    </xdr:to>
    <xdr:cxnSp macro="">
      <xdr:nvCxnSpPr>
        <xdr:cNvPr id="447" name="直線コネクタ 446"/>
        <xdr:cNvCxnSpPr/>
      </xdr:nvCxnSpPr>
      <xdr:spPr>
        <a:xfrm flipV="1">
          <a:off x="13512800" y="331978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49682</xdr:rowOff>
    </xdr:from>
    <xdr:to>
      <xdr:col>21</xdr:col>
      <xdr:colOff>50800</xdr:colOff>
      <xdr:row>18</xdr:row>
      <xdr:rowOff>151282</xdr:rowOff>
    </xdr:to>
    <xdr:sp macro="" textlink="">
      <xdr:nvSpPr>
        <xdr:cNvPr id="448" name="フローチャート : 判断 447"/>
        <xdr:cNvSpPr/>
      </xdr:nvSpPr>
      <xdr:spPr>
        <a:xfrm>
          <a:off x="14351000" y="313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161459</xdr:rowOff>
    </xdr:from>
    <xdr:ext cx="762000" cy="259045"/>
    <xdr:sp macro="" textlink="">
      <xdr:nvSpPr>
        <xdr:cNvPr id="449" name="テキスト ボックス 448"/>
        <xdr:cNvSpPr txBox="1"/>
      </xdr:nvSpPr>
      <xdr:spPr>
        <a:xfrm>
          <a:off x="14020800" y="29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110846</xdr:rowOff>
    </xdr:from>
    <xdr:to>
      <xdr:col>19</xdr:col>
      <xdr:colOff>533400</xdr:colOff>
      <xdr:row>20</xdr:row>
      <xdr:rowOff>40996</xdr:rowOff>
    </xdr:to>
    <xdr:sp macro="" textlink="">
      <xdr:nvSpPr>
        <xdr:cNvPr id="450" name="フローチャート : 判断 449"/>
        <xdr:cNvSpPr/>
      </xdr:nvSpPr>
      <xdr:spPr>
        <a:xfrm>
          <a:off x="13462000" y="33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51173</xdr:rowOff>
    </xdr:from>
    <xdr:ext cx="762000" cy="259045"/>
    <xdr:sp macro="" textlink="">
      <xdr:nvSpPr>
        <xdr:cNvPr id="451" name="テキスト ボックス 450"/>
        <xdr:cNvSpPr txBox="1"/>
      </xdr:nvSpPr>
      <xdr:spPr>
        <a:xfrm>
          <a:off x="13131800" y="31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65024</xdr:rowOff>
    </xdr:from>
    <xdr:to>
      <xdr:col>24</xdr:col>
      <xdr:colOff>609600</xdr:colOff>
      <xdr:row>15</xdr:row>
      <xdr:rowOff>166624</xdr:rowOff>
    </xdr:to>
    <xdr:sp macro="" textlink="">
      <xdr:nvSpPr>
        <xdr:cNvPr id="457" name="円/楕円 456"/>
        <xdr:cNvSpPr/>
      </xdr:nvSpPr>
      <xdr:spPr>
        <a:xfrm>
          <a:off x="169672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37101</xdr:rowOff>
    </xdr:from>
    <xdr:ext cx="762000" cy="259045"/>
    <xdr:sp macro="" textlink="">
      <xdr:nvSpPr>
        <xdr:cNvPr id="458" name="将来負担の状況該当値テキスト"/>
        <xdr:cNvSpPr txBox="1"/>
      </xdr:nvSpPr>
      <xdr:spPr>
        <a:xfrm>
          <a:off x="17106900" y="260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39319</xdr:rowOff>
    </xdr:from>
    <xdr:to>
      <xdr:col>23</xdr:col>
      <xdr:colOff>457200</xdr:colOff>
      <xdr:row>16</xdr:row>
      <xdr:rowOff>140919</xdr:rowOff>
    </xdr:to>
    <xdr:sp macro="" textlink="">
      <xdr:nvSpPr>
        <xdr:cNvPr id="459" name="円/楕円 458"/>
        <xdr:cNvSpPr/>
      </xdr:nvSpPr>
      <xdr:spPr>
        <a:xfrm>
          <a:off x="16129000" y="27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125696</xdr:rowOff>
    </xdr:from>
    <xdr:ext cx="736600" cy="259045"/>
    <xdr:sp macro="" textlink="">
      <xdr:nvSpPr>
        <xdr:cNvPr id="460" name="テキスト ボックス 459"/>
        <xdr:cNvSpPr txBox="1"/>
      </xdr:nvSpPr>
      <xdr:spPr>
        <a:xfrm>
          <a:off x="15798800" y="286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153568</xdr:rowOff>
    </xdr:from>
    <xdr:to>
      <xdr:col>22</xdr:col>
      <xdr:colOff>254000</xdr:colOff>
      <xdr:row>18</xdr:row>
      <xdr:rowOff>83718</xdr:rowOff>
    </xdr:to>
    <xdr:sp macro="" textlink="">
      <xdr:nvSpPr>
        <xdr:cNvPr id="461" name="円/楕円 460"/>
        <xdr:cNvSpPr/>
      </xdr:nvSpPr>
      <xdr:spPr>
        <a:xfrm>
          <a:off x="15240000" y="3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68495</xdr:rowOff>
    </xdr:from>
    <xdr:ext cx="762000" cy="259045"/>
    <xdr:sp macro="" textlink="">
      <xdr:nvSpPr>
        <xdr:cNvPr id="462" name="テキスト ボックス 461"/>
        <xdr:cNvSpPr txBox="1"/>
      </xdr:nvSpPr>
      <xdr:spPr>
        <a:xfrm>
          <a:off x="14909800" y="315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11430</xdr:rowOff>
    </xdr:from>
    <xdr:to>
      <xdr:col>21</xdr:col>
      <xdr:colOff>50800</xdr:colOff>
      <xdr:row>19</xdr:row>
      <xdr:rowOff>113030</xdr:rowOff>
    </xdr:to>
    <xdr:sp macro="" textlink="">
      <xdr:nvSpPr>
        <xdr:cNvPr id="463" name="円/楕円 462"/>
        <xdr:cNvSpPr/>
      </xdr:nvSpPr>
      <xdr:spPr>
        <a:xfrm>
          <a:off x="1435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97807</xdr:rowOff>
    </xdr:from>
    <xdr:ext cx="762000" cy="259045"/>
    <xdr:sp macro="" textlink="">
      <xdr:nvSpPr>
        <xdr:cNvPr id="464" name="テキスト ボックス 463"/>
        <xdr:cNvSpPr txBox="1"/>
      </xdr:nvSpPr>
      <xdr:spPr>
        <a:xfrm>
          <a:off x="14020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110236</xdr:rowOff>
    </xdr:from>
    <xdr:to>
      <xdr:col>19</xdr:col>
      <xdr:colOff>533400</xdr:colOff>
      <xdr:row>21</xdr:row>
      <xdr:rowOff>40386</xdr:rowOff>
    </xdr:to>
    <xdr:sp macro="" textlink="">
      <xdr:nvSpPr>
        <xdr:cNvPr id="465" name="円/楕円 464"/>
        <xdr:cNvSpPr/>
      </xdr:nvSpPr>
      <xdr:spPr>
        <a:xfrm>
          <a:off x="13462000" y="35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25163</xdr:rowOff>
    </xdr:from>
    <xdr:ext cx="762000" cy="259045"/>
    <xdr:sp macro="" textlink="">
      <xdr:nvSpPr>
        <xdr:cNvPr id="466" name="テキスト ボックス 465"/>
        <xdr:cNvSpPr txBox="1"/>
      </xdr:nvSpPr>
      <xdr:spPr>
        <a:xfrm>
          <a:off x="13131800" y="36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北海道むかわ町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9,212
9,131
712.91
9,347,901
9,121,423
177,946
6,099,068
11,449,097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合併の効果により職員数の削減は進んでおり、類似団体平均を下回っているが、引き続き人件費の抑制に努める。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72136</xdr:rowOff>
    </xdr:from>
    <xdr:to>
      <xdr:col>7</xdr:col>
      <xdr:colOff>15875</xdr:colOff>
      <xdr:row>36</xdr:row>
      <xdr:rowOff>99568</xdr:rowOff>
    </xdr:to>
    <xdr:cxnSp macro="">
      <xdr:nvCxnSpPr>
        <xdr:cNvPr id="63" name="直線コネクタ 62"/>
        <xdr:cNvCxnSpPr/>
      </xdr:nvCxnSpPr>
      <xdr:spPr>
        <a:xfrm flipV="1">
          <a:off x="3987800" y="62443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99568</xdr:rowOff>
    </xdr:from>
    <xdr:to>
      <xdr:col>5</xdr:col>
      <xdr:colOff>549275</xdr:colOff>
      <xdr:row>36</xdr:row>
      <xdr:rowOff>104140</xdr:rowOff>
    </xdr:to>
    <xdr:cxnSp macro="">
      <xdr:nvCxnSpPr>
        <xdr:cNvPr id="66" name="直線コネクタ 65"/>
        <xdr:cNvCxnSpPr/>
      </xdr:nvCxnSpPr>
      <xdr:spPr>
        <a:xfrm flipV="1">
          <a:off x="3098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104140</xdr:rowOff>
    </xdr:to>
    <xdr:cxnSp macro="">
      <xdr:nvCxnSpPr>
        <xdr:cNvPr id="69" name="直線コネクタ 68"/>
        <xdr:cNvCxnSpPr/>
      </xdr:nvCxnSpPr>
      <xdr:spPr>
        <a:xfrm>
          <a:off x="2209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37</xdr:row>
      <xdr:rowOff>92710</xdr:rowOff>
    </xdr:to>
    <xdr:cxnSp macro="">
      <xdr:nvCxnSpPr>
        <xdr:cNvPr id="72" name="直線コネクタ 71"/>
        <xdr:cNvCxnSpPr/>
      </xdr:nvCxnSpPr>
      <xdr:spPr>
        <a:xfrm flipV="1">
          <a:off x="1320800" y="62534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39624</xdr:rowOff>
    </xdr:from>
    <xdr:to>
      <xdr:col>3</xdr:col>
      <xdr:colOff>193675</xdr:colOff>
      <xdr:row>36</xdr:row>
      <xdr:rowOff>141224</xdr:rowOff>
    </xdr:to>
    <xdr:sp macro="" textlink="">
      <xdr:nvSpPr>
        <xdr:cNvPr id="73" name="フローチャート : 判断 72"/>
        <xdr:cNvSpPr/>
      </xdr:nvSpPr>
      <xdr:spPr>
        <a:xfrm>
          <a:off x="2159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126001</xdr:rowOff>
    </xdr:from>
    <xdr:ext cx="762000" cy="259045"/>
    <xdr:sp macro="" textlink="">
      <xdr:nvSpPr>
        <xdr:cNvPr id="74" name="テキスト ボックス 73"/>
        <xdr:cNvSpPr txBox="1"/>
      </xdr:nvSpPr>
      <xdr:spPr>
        <a:xfrm>
          <a:off x="1828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75" name="フローチャート : 判断 74"/>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76" name="テキスト ボックス 75"/>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21336</xdr:rowOff>
    </xdr:from>
    <xdr:to>
      <xdr:col>7</xdr:col>
      <xdr:colOff>66675</xdr:colOff>
      <xdr:row>36</xdr:row>
      <xdr:rowOff>122936</xdr:rowOff>
    </xdr:to>
    <xdr:sp macro="" textlink="">
      <xdr:nvSpPr>
        <xdr:cNvPr id="82" name="円/楕円 81"/>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37863</xdr:rowOff>
    </xdr:from>
    <xdr:ext cx="762000" cy="259045"/>
    <xdr:sp macro="" textlink="">
      <xdr:nvSpPr>
        <xdr:cNvPr id="83"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48768</xdr:rowOff>
    </xdr:from>
    <xdr:to>
      <xdr:col>5</xdr:col>
      <xdr:colOff>600075</xdr:colOff>
      <xdr:row>36</xdr:row>
      <xdr:rowOff>150368</xdr:rowOff>
    </xdr:to>
    <xdr:sp macro="" textlink="">
      <xdr:nvSpPr>
        <xdr:cNvPr id="84" name="円/楕円 83"/>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160545</xdr:rowOff>
    </xdr:from>
    <xdr:ext cx="736600" cy="259045"/>
    <xdr:sp macro="" textlink="">
      <xdr:nvSpPr>
        <xdr:cNvPr id="85" name="テキスト ボックス 84"/>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6" name="円/楕円 85"/>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7" name="テキスト ボックス 86"/>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8" name="円/楕円 87"/>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89" name="テキスト ボックス 88"/>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0" name="円/楕円 89"/>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1" name="テキスト ボックス 90"/>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団平均に比べ低い水準を維持しているが、職員数の縮減を進める一方で、サービス水準維持のためアウトソーシングを進めるほか、消費税の引き上げや電気料の値上げ等増加要因を抱えていることから今後も創意工夫し、現状維持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120142</xdr:rowOff>
    </xdr:to>
    <xdr:cxnSp macro="">
      <xdr:nvCxnSpPr>
        <xdr:cNvPr id="121" name="直線コネクタ 120"/>
        <xdr:cNvCxnSpPr/>
      </xdr:nvCxnSpPr>
      <xdr:spPr>
        <a:xfrm>
          <a:off x="15671800" y="26644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92710</xdr:rowOff>
    </xdr:to>
    <xdr:cxnSp macro="">
      <xdr:nvCxnSpPr>
        <xdr:cNvPr id="124" name="直線コネクタ 123"/>
        <xdr:cNvCxnSpPr/>
      </xdr:nvCxnSpPr>
      <xdr:spPr>
        <a:xfrm>
          <a:off x="14782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28702</xdr:rowOff>
    </xdr:from>
    <xdr:to>
      <xdr:col>21</xdr:col>
      <xdr:colOff>361950</xdr:colOff>
      <xdr:row>15</xdr:row>
      <xdr:rowOff>92710</xdr:rowOff>
    </xdr:to>
    <xdr:cxnSp macro="">
      <xdr:nvCxnSpPr>
        <xdr:cNvPr id="127" name="直線コネクタ 126"/>
        <xdr:cNvCxnSpPr/>
      </xdr:nvCxnSpPr>
      <xdr:spPr>
        <a:xfrm>
          <a:off x="13893800" y="2600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28702</xdr:rowOff>
    </xdr:from>
    <xdr:to>
      <xdr:col>20</xdr:col>
      <xdr:colOff>158750</xdr:colOff>
      <xdr:row>15</xdr:row>
      <xdr:rowOff>74422</xdr:rowOff>
    </xdr:to>
    <xdr:cxnSp macro="">
      <xdr:nvCxnSpPr>
        <xdr:cNvPr id="130" name="直線コネクタ 129"/>
        <xdr:cNvCxnSpPr/>
      </xdr:nvCxnSpPr>
      <xdr:spPr>
        <a:xfrm flipV="1">
          <a:off x="13004800" y="2600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1" name="フローチャート : 判断 130"/>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2" name="テキスト ボックス 131"/>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33" name="フローチャート : 判断 132"/>
        <xdr:cNvSpPr/>
      </xdr:nvSpPr>
      <xdr:spPr>
        <a:xfrm>
          <a:off x="12954000" y="270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52849</xdr:rowOff>
    </xdr:from>
    <xdr:ext cx="762000" cy="259045"/>
    <xdr:sp macro="" textlink="">
      <xdr:nvSpPr>
        <xdr:cNvPr id="134" name="テキスト ボックス 133"/>
        <xdr:cNvSpPr txBox="1"/>
      </xdr:nvSpPr>
      <xdr:spPr>
        <a:xfrm>
          <a:off x="12623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69342</xdr:rowOff>
    </xdr:from>
    <xdr:to>
      <xdr:col>24</xdr:col>
      <xdr:colOff>82550</xdr:colOff>
      <xdr:row>15</xdr:row>
      <xdr:rowOff>170942</xdr:rowOff>
    </xdr:to>
    <xdr:sp macro="" textlink="">
      <xdr:nvSpPr>
        <xdr:cNvPr id="140" name="円/楕円 139"/>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149369</xdr:rowOff>
    </xdr:from>
    <xdr:ext cx="762000" cy="259045"/>
    <xdr:sp macro="" textlink="">
      <xdr:nvSpPr>
        <xdr:cNvPr id="141" name="物件費該当値テキスト"/>
        <xdr:cNvSpPr txBox="1"/>
      </xdr:nvSpPr>
      <xdr:spPr>
        <a:xfrm>
          <a:off x="16598900" y="25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2" name="円/楕円 141"/>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3" name="テキスト ボックス 142"/>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4" name="円/楕円 143"/>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5" name="テキスト ボックス 144"/>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149352</xdr:rowOff>
    </xdr:from>
    <xdr:to>
      <xdr:col>20</xdr:col>
      <xdr:colOff>209550</xdr:colOff>
      <xdr:row>15</xdr:row>
      <xdr:rowOff>79502</xdr:rowOff>
    </xdr:to>
    <xdr:sp macro="" textlink="">
      <xdr:nvSpPr>
        <xdr:cNvPr id="146" name="円/楕円 145"/>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89679</xdr:rowOff>
    </xdr:from>
    <xdr:ext cx="762000" cy="259045"/>
    <xdr:sp macro="" textlink="">
      <xdr:nvSpPr>
        <xdr:cNvPr id="147" name="テキスト ボックス 146"/>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48" name="円/楕円 147"/>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49" name="テキスト ボックス 148"/>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少子</a:t>
          </a:r>
          <a:r>
            <a:rPr lang="ja-JP" altLang="en-US" sz="1300" b="0" i="0" baseline="0">
              <a:solidFill>
                <a:schemeClr val="dk1"/>
              </a:solidFill>
              <a:effectLst/>
              <a:latin typeface="+mn-lt"/>
              <a:ea typeface="+mn-ea"/>
              <a:cs typeface="+mn-cs"/>
            </a:rPr>
            <a:t>高齢化対策としての制度変更により、増加傾向にあるが類似団体平均を下回っている。　</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今後も財政を圧迫することのないよう適正な資格審査等の実施に努める。</a:t>
          </a:r>
          <a:endParaRPr lang="en-US" altLang="ja-JP" sz="13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167822</xdr:rowOff>
    </xdr:from>
    <xdr:to>
      <xdr:col>7</xdr:col>
      <xdr:colOff>15875</xdr:colOff>
      <xdr:row>62</xdr:row>
      <xdr:rowOff>61685</xdr:rowOff>
    </xdr:to>
    <xdr:cxnSp macro="">
      <xdr:nvCxnSpPr>
        <xdr:cNvPr id="178" name="直線コネクタ 177"/>
        <xdr:cNvCxnSpPr/>
      </xdr:nvCxnSpPr>
      <xdr:spPr>
        <a:xfrm flipV="1">
          <a:off x="4826000" y="92546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79"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80" name="直線コネクタ 179"/>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82749</xdr:rowOff>
    </xdr:from>
    <xdr:ext cx="762000" cy="259045"/>
    <xdr:sp macro="" textlink="">
      <xdr:nvSpPr>
        <xdr:cNvPr id="181" name="扶助費最大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53</xdr:row>
      <xdr:rowOff>167822</xdr:rowOff>
    </xdr:from>
    <xdr:to>
      <xdr:col>7</xdr:col>
      <xdr:colOff>104775</xdr:colOff>
      <xdr:row>53</xdr:row>
      <xdr:rowOff>167822</xdr:rowOff>
    </xdr:to>
    <xdr:cxnSp macro="">
      <xdr:nvCxnSpPr>
        <xdr:cNvPr id="182" name="直線コネクタ 181"/>
        <xdr:cNvCxnSpPr/>
      </xdr:nvCxnSpPr>
      <xdr:spPr>
        <a:xfrm>
          <a:off x="4737100" y="92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45357</xdr:rowOff>
    </xdr:to>
    <xdr:cxnSp macro="">
      <xdr:nvCxnSpPr>
        <xdr:cNvPr id="183" name="直線コネクタ 182"/>
        <xdr:cNvCxnSpPr/>
      </xdr:nvCxnSpPr>
      <xdr:spPr>
        <a:xfrm>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8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85" name="フローチャート : 判断 18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29028</xdr:rowOff>
    </xdr:to>
    <xdr:cxnSp macro="">
      <xdr:nvCxnSpPr>
        <xdr:cNvPr id="186" name="直線コネクタ 185"/>
        <xdr:cNvCxnSpPr/>
      </xdr:nvCxnSpPr>
      <xdr:spPr>
        <a:xfrm>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87" name="フローチャート : 判断 186"/>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88" name="テキスト ボックス 187"/>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167822</xdr:rowOff>
    </xdr:to>
    <xdr:cxnSp macro="">
      <xdr:nvCxnSpPr>
        <xdr:cNvPr id="189" name="直線コネクタ 188"/>
        <xdr:cNvCxnSpPr/>
      </xdr:nvCxnSpPr>
      <xdr:spPr>
        <a:xfrm>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0" name="フローチャート : 判断 189"/>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1" name="テキスト ボックス 190"/>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61685</xdr:rowOff>
    </xdr:to>
    <xdr:cxnSp macro="">
      <xdr:nvCxnSpPr>
        <xdr:cNvPr id="192" name="直線コネクタ 191"/>
        <xdr:cNvCxnSpPr/>
      </xdr:nvCxnSpPr>
      <xdr:spPr>
        <a:xfrm flipV="1">
          <a:off x="1320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149678</xdr:rowOff>
    </xdr:from>
    <xdr:to>
      <xdr:col>3</xdr:col>
      <xdr:colOff>193675</xdr:colOff>
      <xdr:row>56</xdr:row>
      <xdr:rowOff>79828</xdr:rowOff>
    </xdr:to>
    <xdr:sp macro="" textlink="">
      <xdr:nvSpPr>
        <xdr:cNvPr id="193" name="フローチャート : 判断 192"/>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194" name="テキスト ボックス 193"/>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195" name="フローチャート : 判断 194"/>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196" name="テキスト ボックス 195"/>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2" name="円/楕円 201"/>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74584</xdr:rowOff>
    </xdr:from>
    <xdr:ext cx="762000" cy="259045"/>
    <xdr:sp macro="" textlink="">
      <xdr:nvSpPr>
        <xdr:cNvPr id="203" name="扶助費該当値テキスト"/>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4" name="円/楕円 203"/>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5" name="テキスト ボックス 204"/>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06" name="円/楕円 205"/>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07" name="テキスト ボックス 206"/>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08" name="円/楕円 207"/>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09" name="テキスト ボックス 208"/>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0" name="円/楕円 209"/>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1" name="テキスト ボックス 210"/>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類似団体平均よりやや低い水準を維持している。</a:t>
          </a:r>
        </a:p>
        <a:p>
          <a:r>
            <a:rPr kumimoji="1" lang="ja-JP" altLang="en-US" sz="1300">
              <a:latin typeface="ＭＳ Ｐゴシック"/>
            </a:rPr>
            <a:t>　今後とも事務事業の見直しや公営企業の健全運営に取り組み、普通会計の負担軽減に努める。</a:t>
          </a:r>
        </a:p>
      </xdr:txBody>
    </xdr:sp>
    <xdr:clientData/>
  </xdr:twoCellAnchor>
  <xdr:oneCellAnchor>
    <xdr:from>
      <xdr:col>18</xdr:col>
      <xdr:colOff>44450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9" name="直線コネクタ 238"/>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0"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1" name="直線コネクタ 240"/>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2"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3" name="直線コネクタ 242"/>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54</xdr:row>
      <xdr:rowOff>142240</xdr:rowOff>
    </xdr:to>
    <xdr:cxnSp macro="">
      <xdr:nvCxnSpPr>
        <xdr:cNvPr id="244" name="直線コネクタ 243"/>
        <xdr:cNvCxnSpPr/>
      </xdr:nvCxnSpPr>
      <xdr:spPr>
        <a:xfrm>
          <a:off x="15671800" y="9377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5"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6" name="フローチャート : 判断 245"/>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54</xdr:row>
      <xdr:rowOff>119380</xdr:rowOff>
    </xdr:to>
    <xdr:cxnSp macro="">
      <xdr:nvCxnSpPr>
        <xdr:cNvPr id="247" name="直線コネクタ 246"/>
        <xdr:cNvCxnSpPr/>
      </xdr:nvCxnSpPr>
      <xdr:spPr>
        <a:xfrm>
          <a:off x="14782800" y="937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8" name="フローチャート : 判断 247"/>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9" name="テキスト ボックス 248"/>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119380</xdr:rowOff>
    </xdr:from>
    <xdr:to>
      <xdr:col>21</xdr:col>
      <xdr:colOff>361950</xdr:colOff>
      <xdr:row>55</xdr:row>
      <xdr:rowOff>39370</xdr:rowOff>
    </xdr:to>
    <xdr:cxnSp macro="">
      <xdr:nvCxnSpPr>
        <xdr:cNvPr id="250" name="直線コネクタ 249"/>
        <xdr:cNvCxnSpPr/>
      </xdr:nvCxnSpPr>
      <xdr:spPr>
        <a:xfrm flipV="1">
          <a:off x="13893800" y="9377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1" name="フローチャート : 判断 250"/>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2" name="テキスト ボックス 251"/>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66040</xdr:rowOff>
    </xdr:from>
    <xdr:to>
      <xdr:col>20</xdr:col>
      <xdr:colOff>158750</xdr:colOff>
      <xdr:row>55</xdr:row>
      <xdr:rowOff>39370</xdr:rowOff>
    </xdr:to>
    <xdr:cxnSp macro="">
      <xdr:nvCxnSpPr>
        <xdr:cNvPr id="253" name="直線コネクタ 252"/>
        <xdr:cNvCxnSpPr/>
      </xdr:nvCxnSpPr>
      <xdr:spPr>
        <a:xfrm>
          <a:off x="13004800" y="9324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4" name="フローチャート : 判断 253"/>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5" name="テキスト ボックス 254"/>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6" name="フローチャート : 判断 255"/>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57" name="テキスト ボックス 256"/>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63" name="円/楕円 262"/>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64"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65" name="円/楕円 264"/>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66" name="テキスト ボックス 265"/>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68580</xdr:rowOff>
    </xdr:from>
    <xdr:to>
      <xdr:col>21</xdr:col>
      <xdr:colOff>412750</xdr:colOff>
      <xdr:row>54</xdr:row>
      <xdr:rowOff>170180</xdr:rowOff>
    </xdr:to>
    <xdr:sp macro="" textlink="">
      <xdr:nvSpPr>
        <xdr:cNvPr id="267" name="円/楕円 266"/>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8907</xdr:rowOff>
    </xdr:from>
    <xdr:ext cx="762000" cy="259045"/>
    <xdr:sp macro="" textlink="">
      <xdr:nvSpPr>
        <xdr:cNvPr id="268" name="テキスト ボックス 267"/>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69" name="円/楕円 268"/>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0" name="テキスト ボックス 269"/>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71" name="円/楕円 270"/>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127017</xdr:rowOff>
    </xdr:from>
    <xdr:ext cx="762000" cy="259045"/>
    <xdr:sp macro="" textlink="">
      <xdr:nvSpPr>
        <xdr:cNvPr id="272" name="テキスト ボックス 271"/>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類団平均より高い数値であるが、これは、各種団体への運営費補助や一部事務組合等に対する補助費が高い水準で推移しているためである。</a:t>
          </a:r>
          <a:endParaRPr kumimoji="1" lang="en-US" altLang="ja-JP" sz="1300">
            <a:latin typeface="ＭＳ Ｐゴシック"/>
          </a:endParaRPr>
        </a:p>
        <a:p>
          <a:r>
            <a:rPr kumimoji="1" lang="ja-JP" altLang="en-US" sz="1300">
              <a:latin typeface="ＭＳ Ｐゴシック"/>
            </a:rPr>
            <a:t>　特に、一部事務組合に対する経費は合併による効果が生じにくいため、その他の経常的な補助費について、その有効性を見極め圧縮に努める。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7" name="直線コネクタ 296"/>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8"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9" name="直線コネクタ 298"/>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0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1" name="直線コネクタ 30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117856</xdr:rowOff>
    </xdr:to>
    <xdr:cxnSp macro="">
      <xdr:nvCxnSpPr>
        <xdr:cNvPr id="302" name="直線コネクタ 301"/>
        <xdr:cNvCxnSpPr/>
      </xdr:nvCxnSpPr>
      <xdr:spPr>
        <a:xfrm>
          <a:off x="15671800" y="65552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3"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4" name="フローチャート : 判断 303"/>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40132</xdr:rowOff>
    </xdr:from>
    <xdr:to>
      <xdr:col>22</xdr:col>
      <xdr:colOff>565150</xdr:colOff>
      <xdr:row>38</xdr:row>
      <xdr:rowOff>140716</xdr:rowOff>
    </xdr:to>
    <xdr:cxnSp macro="">
      <xdr:nvCxnSpPr>
        <xdr:cNvPr id="305" name="直線コネクタ 304"/>
        <xdr:cNvCxnSpPr/>
      </xdr:nvCxnSpPr>
      <xdr:spPr>
        <a:xfrm flipV="1">
          <a:off x="14782800" y="65552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6" name="フローチャート : 判断 305"/>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7" name="テキスト ボックス 306"/>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38</xdr:row>
      <xdr:rowOff>140716</xdr:rowOff>
    </xdr:to>
    <xdr:cxnSp macro="">
      <xdr:nvCxnSpPr>
        <xdr:cNvPr id="308" name="直線コネクタ 307"/>
        <xdr:cNvCxnSpPr/>
      </xdr:nvCxnSpPr>
      <xdr:spPr>
        <a:xfrm>
          <a:off x="13893800" y="66055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94996</xdr:rowOff>
    </xdr:to>
    <xdr:cxnSp macro="">
      <xdr:nvCxnSpPr>
        <xdr:cNvPr id="311" name="直線コネクタ 310"/>
        <xdr:cNvCxnSpPr/>
      </xdr:nvCxnSpPr>
      <xdr:spPr>
        <a:xfrm flipV="1">
          <a:off x="13004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2" name="フローチャート : 判断 311"/>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3" name="テキスト ボックス 312"/>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4" name="フローチャート : 判断 313"/>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15" name="テキスト ボックス 314"/>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67056</xdr:rowOff>
    </xdr:from>
    <xdr:to>
      <xdr:col>24</xdr:col>
      <xdr:colOff>82550</xdr:colOff>
      <xdr:row>38</xdr:row>
      <xdr:rowOff>168656</xdr:rowOff>
    </xdr:to>
    <xdr:sp macro="" textlink="">
      <xdr:nvSpPr>
        <xdr:cNvPr id="321" name="円/楕円 320"/>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39133</xdr:rowOff>
    </xdr:from>
    <xdr:ext cx="762000" cy="259045"/>
    <xdr:sp macro="" textlink="">
      <xdr:nvSpPr>
        <xdr:cNvPr id="322"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23" name="円/楕円 322"/>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24" name="テキスト ボックス 323"/>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89916</xdr:rowOff>
    </xdr:from>
    <xdr:to>
      <xdr:col>21</xdr:col>
      <xdr:colOff>412750</xdr:colOff>
      <xdr:row>39</xdr:row>
      <xdr:rowOff>20066</xdr:rowOff>
    </xdr:to>
    <xdr:sp macro="" textlink="">
      <xdr:nvSpPr>
        <xdr:cNvPr id="325" name="円/楕円 324"/>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4843</xdr:rowOff>
    </xdr:from>
    <xdr:ext cx="762000" cy="259045"/>
    <xdr:sp macro="" textlink="">
      <xdr:nvSpPr>
        <xdr:cNvPr id="326" name="テキスト ボックス 325"/>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27" name="円/楕円 326"/>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28" name="テキスト ボックス 327"/>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44196</xdr:rowOff>
    </xdr:from>
    <xdr:to>
      <xdr:col>19</xdr:col>
      <xdr:colOff>6350</xdr:colOff>
      <xdr:row>38</xdr:row>
      <xdr:rowOff>145796</xdr:rowOff>
    </xdr:to>
    <xdr:sp macro="" textlink="">
      <xdr:nvSpPr>
        <xdr:cNvPr id="329" name="円/楕円 328"/>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130573</xdr:rowOff>
    </xdr:from>
    <xdr:ext cx="762000" cy="259045"/>
    <xdr:sp macro="" textlink="">
      <xdr:nvSpPr>
        <xdr:cNvPr id="330" name="テキスト ボックス 329"/>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合併後に大型事業が集中した影響などで地方債の元利償還金が類似団体平均より高い数値となっているが、町債発行の抑制等に努め減少傾向にある。</a:t>
          </a:r>
        </a:p>
        <a:p>
          <a:r>
            <a:rPr kumimoji="1" lang="ja-JP" altLang="en-US" sz="1300">
              <a:latin typeface="ＭＳ Ｐゴシック"/>
            </a:rPr>
            <a:t>　今後も中長期財政運営指針に基づき、公債費の適正管理に努める。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5" name="直線コネクタ 354"/>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6"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7" name="直線コネクタ 356"/>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8"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9" name="直線コネクタ 358"/>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152146</xdr:rowOff>
    </xdr:from>
    <xdr:to>
      <xdr:col>7</xdr:col>
      <xdr:colOff>15875</xdr:colOff>
      <xdr:row>79</xdr:row>
      <xdr:rowOff>161289</xdr:rowOff>
    </xdr:to>
    <xdr:cxnSp macro="">
      <xdr:nvCxnSpPr>
        <xdr:cNvPr id="360" name="直線コネクタ 359"/>
        <xdr:cNvCxnSpPr/>
      </xdr:nvCxnSpPr>
      <xdr:spPr>
        <a:xfrm flipV="1">
          <a:off x="3987800" y="136966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1"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2" name="フローチャート : 判断 361"/>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161289</xdr:rowOff>
    </xdr:from>
    <xdr:to>
      <xdr:col>5</xdr:col>
      <xdr:colOff>549275</xdr:colOff>
      <xdr:row>80</xdr:row>
      <xdr:rowOff>81280</xdr:rowOff>
    </xdr:to>
    <xdr:cxnSp macro="">
      <xdr:nvCxnSpPr>
        <xdr:cNvPr id="363" name="直線コネクタ 362"/>
        <xdr:cNvCxnSpPr/>
      </xdr:nvCxnSpPr>
      <xdr:spPr>
        <a:xfrm flipV="1">
          <a:off x="3098800" y="13705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4" name="フローチャート : 判断 363"/>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5" name="テキスト ボックス 364"/>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44704</xdr:rowOff>
    </xdr:from>
    <xdr:to>
      <xdr:col>4</xdr:col>
      <xdr:colOff>346075</xdr:colOff>
      <xdr:row>80</xdr:row>
      <xdr:rowOff>81280</xdr:rowOff>
    </xdr:to>
    <xdr:cxnSp macro="">
      <xdr:nvCxnSpPr>
        <xdr:cNvPr id="366" name="直線コネクタ 365"/>
        <xdr:cNvCxnSpPr/>
      </xdr:nvCxnSpPr>
      <xdr:spPr>
        <a:xfrm>
          <a:off x="2209800" y="137607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7" name="フローチャート : 判断 366"/>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8" name="テキスト ボックス 367"/>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44704</xdr:rowOff>
    </xdr:from>
    <xdr:to>
      <xdr:col>3</xdr:col>
      <xdr:colOff>142875</xdr:colOff>
      <xdr:row>80</xdr:row>
      <xdr:rowOff>168148</xdr:rowOff>
    </xdr:to>
    <xdr:cxnSp macro="">
      <xdr:nvCxnSpPr>
        <xdr:cNvPr id="369" name="直線コネクタ 368"/>
        <xdr:cNvCxnSpPr/>
      </xdr:nvCxnSpPr>
      <xdr:spPr>
        <a:xfrm flipV="1">
          <a:off x="1320800" y="137607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163068</xdr:rowOff>
    </xdr:from>
    <xdr:to>
      <xdr:col>3</xdr:col>
      <xdr:colOff>193675</xdr:colOff>
      <xdr:row>79</xdr:row>
      <xdr:rowOff>93218</xdr:rowOff>
    </xdr:to>
    <xdr:sp macro="" textlink="">
      <xdr:nvSpPr>
        <xdr:cNvPr id="370" name="フローチャート : 判断 369"/>
        <xdr:cNvSpPr/>
      </xdr:nvSpPr>
      <xdr:spPr>
        <a:xfrm>
          <a:off x="2159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103395</xdr:rowOff>
    </xdr:from>
    <xdr:ext cx="762000" cy="259045"/>
    <xdr:sp macro="" textlink="">
      <xdr:nvSpPr>
        <xdr:cNvPr id="371" name="テキスト ボックス 370"/>
        <xdr:cNvSpPr txBox="1"/>
      </xdr:nvSpPr>
      <xdr:spPr>
        <a:xfrm>
          <a:off x="1828800" y="133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96774</xdr:rowOff>
    </xdr:from>
    <xdr:to>
      <xdr:col>1</xdr:col>
      <xdr:colOff>676275</xdr:colOff>
      <xdr:row>80</xdr:row>
      <xdr:rowOff>26924</xdr:rowOff>
    </xdr:to>
    <xdr:sp macro="" textlink="">
      <xdr:nvSpPr>
        <xdr:cNvPr id="372" name="フローチャート : 判断 371"/>
        <xdr:cNvSpPr/>
      </xdr:nvSpPr>
      <xdr:spPr>
        <a:xfrm>
          <a:off x="1270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37101</xdr:rowOff>
    </xdr:from>
    <xdr:ext cx="762000" cy="259045"/>
    <xdr:sp macro="" textlink="">
      <xdr:nvSpPr>
        <xdr:cNvPr id="373" name="テキスト ボックス 372"/>
        <xdr:cNvSpPr txBox="1"/>
      </xdr:nvSpPr>
      <xdr:spPr>
        <a:xfrm>
          <a:off x="939800" y="1341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101346</xdr:rowOff>
    </xdr:from>
    <xdr:to>
      <xdr:col>7</xdr:col>
      <xdr:colOff>66675</xdr:colOff>
      <xdr:row>80</xdr:row>
      <xdr:rowOff>31496</xdr:rowOff>
    </xdr:to>
    <xdr:sp macro="" textlink="">
      <xdr:nvSpPr>
        <xdr:cNvPr id="379" name="円/楕円 378"/>
        <xdr:cNvSpPr/>
      </xdr:nvSpPr>
      <xdr:spPr>
        <a:xfrm>
          <a:off x="4775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73423</xdr:rowOff>
    </xdr:from>
    <xdr:ext cx="762000" cy="259045"/>
    <xdr:sp macro="" textlink="">
      <xdr:nvSpPr>
        <xdr:cNvPr id="380" name="公債費該当値テキスト"/>
        <xdr:cNvSpPr txBox="1"/>
      </xdr:nvSpPr>
      <xdr:spPr>
        <a:xfrm>
          <a:off x="4914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110489</xdr:rowOff>
    </xdr:from>
    <xdr:to>
      <xdr:col>5</xdr:col>
      <xdr:colOff>600075</xdr:colOff>
      <xdr:row>80</xdr:row>
      <xdr:rowOff>40639</xdr:rowOff>
    </xdr:to>
    <xdr:sp macro="" textlink="">
      <xdr:nvSpPr>
        <xdr:cNvPr id="381" name="円/楕円 380"/>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25416</xdr:rowOff>
    </xdr:from>
    <xdr:ext cx="736600" cy="259045"/>
    <xdr:sp macro="" textlink="">
      <xdr:nvSpPr>
        <xdr:cNvPr id="382" name="テキスト ボックス 381"/>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30480</xdr:rowOff>
    </xdr:from>
    <xdr:to>
      <xdr:col>4</xdr:col>
      <xdr:colOff>396875</xdr:colOff>
      <xdr:row>80</xdr:row>
      <xdr:rowOff>132080</xdr:rowOff>
    </xdr:to>
    <xdr:sp macro="" textlink="">
      <xdr:nvSpPr>
        <xdr:cNvPr id="383" name="円/楕円 382"/>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116857</xdr:rowOff>
    </xdr:from>
    <xdr:ext cx="762000" cy="259045"/>
    <xdr:sp macro="" textlink="">
      <xdr:nvSpPr>
        <xdr:cNvPr id="384" name="テキスト ボックス 383"/>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165354</xdr:rowOff>
    </xdr:from>
    <xdr:to>
      <xdr:col>3</xdr:col>
      <xdr:colOff>193675</xdr:colOff>
      <xdr:row>80</xdr:row>
      <xdr:rowOff>95504</xdr:rowOff>
    </xdr:to>
    <xdr:sp macro="" textlink="">
      <xdr:nvSpPr>
        <xdr:cNvPr id="385" name="円/楕円 384"/>
        <xdr:cNvSpPr/>
      </xdr:nvSpPr>
      <xdr:spPr>
        <a:xfrm>
          <a:off x="2159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80281</xdr:rowOff>
    </xdr:from>
    <xdr:ext cx="762000" cy="259045"/>
    <xdr:sp macro="" textlink="">
      <xdr:nvSpPr>
        <xdr:cNvPr id="386" name="テキスト ボックス 385"/>
        <xdr:cNvSpPr txBox="1"/>
      </xdr:nvSpPr>
      <xdr:spPr>
        <a:xfrm>
          <a:off x="1828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117348</xdr:rowOff>
    </xdr:from>
    <xdr:to>
      <xdr:col>1</xdr:col>
      <xdr:colOff>676275</xdr:colOff>
      <xdr:row>81</xdr:row>
      <xdr:rowOff>47498</xdr:rowOff>
    </xdr:to>
    <xdr:sp macro="" textlink="">
      <xdr:nvSpPr>
        <xdr:cNvPr id="387" name="円/楕円 386"/>
        <xdr:cNvSpPr/>
      </xdr:nvSpPr>
      <xdr:spPr>
        <a:xfrm>
          <a:off x="1270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32275</xdr:rowOff>
    </xdr:from>
    <xdr:ext cx="762000" cy="259045"/>
    <xdr:sp macro="" textlink="">
      <xdr:nvSpPr>
        <xdr:cNvPr id="388" name="テキスト ボックス 387"/>
        <xdr:cNvSpPr txBox="1"/>
      </xdr:nvSpPr>
      <xdr:spPr>
        <a:xfrm>
          <a:off x="939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類似団体平均よりやや低い数値で推移しているが、今後も数値が急激に上昇することのないよう適正な行政運営に努める。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8" name="直線コネクタ 417"/>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9"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0" name="直線コネクタ 419"/>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1"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2" name="直線コネクタ 421"/>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45357</xdr:rowOff>
    </xdr:from>
    <xdr:to>
      <xdr:col>24</xdr:col>
      <xdr:colOff>31750</xdr:colOff>
      <xdr:row>74</xdr:row>
      <xdr:rowOff>113937</xdr:rowOff>
    </xdr:to>
    <xdr:cxnSp macro="">
      <xdr:nvCxnSpPr>
        <xdr:cNvPr id="423" name="直線コネクタ 422"/>
        <xdr:cNvCxnSpPr/>
      </xdr:nvCxnSpPr>
      <xdr:spPr>
        <a:xfrm>
          <a:off x="15671800" y="1273265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4"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5" name="フローチャート : 判断 424"/>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45357</xdr:rowOff>
    </xdr:from>
    <xdr:to>
      <xdr:col>22</xdr:col>
      <xdr:colOff>565150</xdr:colOff>
      <xdr:row>74</xdr:row>
      <xdr:rowOff>113937</xdr:rowOff>
    </xdr:to>
    <xdr:cxnSp macro="">
      <xdr:nvCxnSpPr>
        <xdr:cNvPr id="426" name="直線コネクタ 425"/>
        <xdr:cNvCxnSpPr/>
      </xdr:nvCxnSpPr>
      <xdr:spPr>
        <a:xfrm flipV="1">
          <a:off x="14782800" y="1273265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7" name="フローチャート : 判断 426"/>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17253</xdr:rowOff>
    </xdr:from>
    <xdr:ext cx="736600" cy="259045"/>
    <xdr:sp macro="" textlink="">
      <xdr:nvSpPr>
        <xdr:cNvPr id="428" name="テキスト ボックス 427"/>
        <xdr:cNvSpPr txBox="1"/>
      </xdr:nvSpPr>
      <xdr:spPr>
        <a:xfrm>
          <a:off x="15290800" y="128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51888</xdr:rowOff>
    </xdr:from>
    <xdr:to>
      <xdr:col>21</xdr:col>
      <xdr:colOff>361950</xdr:colOff>
      <xdr:row>74</xdr:row>
      <xdr:rowOff>113937</xdr:rowOff>
    </xdr:to>
    <xdr:cxnSp macro="">
      <xdr:nvCxnSpPr>
        <xdr:cNvPr id="429" name="直線コネクタ 428"/>
        <xdr:cNvCxnSpPr/>
      </xdr:nvCxnSpPr>
      <xdr:spPr>
        <a:xfrm>
          <a:off x="13893800" y="127391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30" name="フローチャート : 判断 429"/>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1" name="テキスト ボックス 430"/>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51888</xdr:rowOff>
    </xdr:from>
    <xdr:to>
      <xdr:col>20</xdr:col>
      <xdr:colOff>158750</xdr:colOff>
      <xdr:row>75</xdr:row>
      <xdr:rowOff>1270</xdr:rowOff>
    </xdr:to>
    <xdr:cxnSp macro="">
      <xdr:nvCxnSpPr>
        <xdr:cNvPr id="432" name="直線コネクタ 431"/>
        <xdr:cNvCxnSpPr/>
      </xdr:nvCxnSpPr>
      <xdr:spPr>
        <a:xfrm flipV="1">
          <a:off x="13004800" y="12739188"/>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66403</xdr:rowOff>
    </xdr:from>
    <xdr:to>
      <xdr:col>20</xdr:col>
      <xdr:colOff>209550</xdr:colOff>
      <xdr:row>74</xdr:row>
      <xdr:rowOff>168003</xdr:rowOff>
    </xdr:to>
    <xdr:sp macro="" textlink="">
      <xdr:nvSpPr>
        <xdr:cNvPr id="433" name="フローチャート : 判断 432"/>
        <xdr:cNvSpPr/>
      </xdr:nvSpPr>
      <xdr:spPr>
        <a:xfrm>
          <a:off x="13843000" y="1275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152780</xdr:rowOff>
    </xdr:from>
    <xdr:ext cx="762000" cy="259045"/>
    <xdr:sp macro="" textlink="">
      <xdr:nvSpPr>
        <xdr:cNvPr id="434" name="テキスト ボックス 433"/>
        <xdr:cNvSpPr txBox="1"/>
      </xdr:nvSpPr>
      <xdr:spPr>
        <a:xfrm>
          <a:off x="13512800" y="12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134983</xdr:rowOff>
    </xdr:from>
    <xdr:to>
      <xdr:col>19</xdr:col>
      <xdr:colOff>6350</xdr:colOff>
      <xdr:row>75</xdr:row>
      <xdr:rowOff>65133</xdr:rowOff>
    </xdr:to>
    <xdr:sp macro="" textlink="">
      <xdr:nvSpPr>
        <xdr:cNvPr id="435" name="フローチャート : 判断 434"/>
        <xdr:cNvSpPr/>
      </xdr:nvSpPr>
      <xdr:spPr>
        <a:xfrm>
          <a:off x="12954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49910</xdr:rowOff>
    </xdr:from>
    <xdr:ext cx="762000" cy="259045"/>
    <xdr:sp macro="" textlink="">
      <xdr:nvSpPr>
        <xdr:cNvPr id="436" name="テキスト ボックス 435"/>
        <xdr:cNvSpPr txBox="1"/>
      </xdr:nvSpPr>
      <xdr:spPr>
        <a:xfrm>
          <a:off x="12623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63137</xdr:rowOff>
    </xdr:from>
    <xdr:to>
      <xdr:col>24</xdr:col>
      <xdr:colOff>82550</xdr:colOff>
      <xdr:row>74</xdr:row>
      <xdr:rowOff>164737</xdr:rowOff>
    </xdr:to>
    <xdr:sp macro="" textlink="">
      <xdr:nvSpPr>
        <xdr:cNvPr id="442" name="円/楕円 441"/>
        <xdr:cNvSpPr/>
      </xdr:nvSpPr>
      <xdr:spPr>
        <a:xfrm>
          <a:off x="164592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79664</xdr:rowOff>
    </xdr:from>
    <xdr:ext cx="762000" cy="259045"/>
    <xdr:sp macro="" textlink="">
      <xdr:nvSpPr>
        <xdr:cNvPr id="443" name="公債費以外該当値テキスト"/>
        <xdr:cNvSpPr txBox="1"/>
      </xdr:nvSpPr>
      <xdr:spPr>
        <a:xfrm>
          <a:off x="16598900" y="125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166007</xdr:rowOff>
    </xdr:from>
    <xdr:to>
      <xdr:col>22</xdr:col>
      <xdr:colOff>615950</xdr:colOff>
      <xdr:row>74</xdr:row>
      <xdr:rowOff>96157</xdr:rowOff>
    </xdr:to>
    <xdr:sp macro="" textlink="">
      <xdr:nvSpPr>
        <xdr:cNvPr id="444" name="円/楕円 443"/>
        <xdr:cNvSpPr/>
      </xdr:nvSpPr>
      <xdr:spPr>
        <a:xfrm>
          <a:off x="15621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106334</xdr:rowOff>
    </xdr:from>
    <xdr:ext cx="736600" cy="259045"/>
    <xdr:sp macro="" textlink="">
      <xdr:nvSpPr>
        <xdr:cNvPr id="445" name="テキスト ボックス 444"/>
        <xdr:cNvSpPr txBox="1"/>
      </xdr:nvSpPr>
      <xdr:spPr>
        <a:xfrm>
          <a:off x="15290800" y="1245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63137</xdr:rowOff>
    </xdr:from>
    <xdr:to>
      <xdr:col>21</xdr:col>
      <xdr:colOff>412750</xdr:colOff>
      <xdr:row>74</xdr:row>
      <xdr:rowOff>164737</xdr:rowOff>
    </xdr:to>
    <xdr:sp macro="" textlink="">
      <xdr:nvSpPr>
        <xdr:cNvPr id="446" name="円/楕円 445"/>
        <xdr:cNvSpPr/>
      </xdr:nvSpPr>
      <xdr:spPr>
        <a:xfrm>
          <a:off x="14732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3464</xdr:rowOff>
    </xdr:from>
    <xdr:ext cx="762000" cy="259045"/>
    <xdr:sp macro="" textlink="">
      <xdr:nvSpPr>
        <xdr:cNvPr id="447" name="テキスト ボックス 446"/>
        <xdr:cNvSpPr txBox="1"/>
      </xdr:nvSpPr>
      <xdr:spPr>
        <a:xfrm>
          <a:off x="14401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1088</xdr:rowOff>
    </xdr:from>
    <xdr:to>
      <xdr:col>20</xdr:col>
      <xdr:colOff>209550</xdr:colOff>
      <xdr:row>74</xdr:row>
      <xdr:rowOff>102688</xdr:rowOff>
    </xdr:to>
    <xdr:sp macro="" textlink="">
      <xdr:nvSpPr>
        <xdr:cNvPr id="448" name="円/楕円 447"/>
        <xdr:cNvSpPr/>
      </xdr:nvSpPr>
      <xdr:spPr>
        <a:xfrm>
          <a:off x="13843000" y="126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112865</xdr:rowOff>
    </xdr:from>
    <xdr:ext cx="762000" cy="259045"/>
    <xdr:sp macro="" textlink="">
      <xdr:nvSpPr>
        <xdr:cNvPr id="449" name="テキスト ボックス 448"/>
        <xdr:cNvSpPr txBox="1"/>
      </xdr:nvSpPr>
      <xdr:spPr>
        <a:xfrm>
          <a:off x="13512800" y="1245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50" name="円/楕円 449"/>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北海道むかわ町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110371</xdr:rowOff>
    </xdr:from>
    <xdr:to>
      <xdr:col>4</xdr:col>
      <xdr:colOff>1117600</xdr:colOff>
      <xdr:row>16</xdr:row>
      <xdr:rowOff>118755</xdr:rowOff>
    </xdr:to>
    <xdr:cxnSp macro="">
      <xdr:nvCxnSpPr>
        <xdr:cNvPr id="46" name="直線コネクタ 45"/>
        <xdr:cNvCxnSpPr/>
      </xdr:nvCxnSpPr>
      <xdr:spPr bwMode="auto">
        <a:xfrm>
          <a:off x="5003800" y="2901196"/>
          <a:ext cx="647700" cy="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81448</xdr:rowOff>
    </xdr:from>
    <xdr:to>
      <xdr:col>4</xdr:col>
      <xdr:colOff>469900</xdr:colOff>
      <xdr:row>16</xdr:row>
      <xdr:rowOff>110371</xdr:rowOff>
    </xdr:to>
    <xdr:cxnSp macro="">
      <xdr:nvCxnSpPr>
        <xdr:cNvPr id="49" name="直線コネクタ 48"/>
        <xdr:cNvCxnSpPr/>
      </xdr:nvCxnSpPr>
      <xdr:spPr bwMode="auto">
        <a:xfrm>
          <a:off x="4305300" y="2872273"/>
          <a:ext cx="698500" cy="2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81448</xdr:rowOff>
    </xdr:from>
    <xdr:to>
      <xdr:col>3</xdr:col>
      <xdr:colOff>904875</xdr:colOff>
      <xdr:row>16</xdr:row>
      <xdr:rowOff>89026</xdr:rowOff>
    </xdr:to>
    <xdr:cxnSp macro="">
      <xdr:nvCxnSpPr>
        <xdr:cNvPr id="52" name="直線コネクタ 51"/>
        <xdr:cNvCxnSpPr/>
      </xdr:nvCxnSpPr>
      <xdr:spPr bwMode="auto">
        <a:xfrm flipV="1">
          <a:off x="3606800" y="2872273"/>
          <a:ext cx="698500" cy="7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67052</xdr:rowOff>
    </xdr:from>
    <xdr:to>
      <xdr:col>3</xdr:col>
      <xdr:colOff>206375</xdr:colOff>
      <xdr:row>16</xdr:row>
      <xdr:rowOff>89026</xdr:rowOff>
    </xdr:to>
    <xdr:cxnSp macro="">
      <xdr:nvCxnSpPr>
        <xdr:cNvPr id="55" name="直線コネクタ 54"/>
        <xdr:cNvCxnSpPr/>
      </xdr:nvCxnSpPr>
      <xdr:spPr bwMode="auto">
        <a:xfrm>
          <a:off x="2908300" y="2857877"/>
          <a:ext cx="698500" cy="2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21927</xdr:rowOff>
    </xdr:from>
    <xdr:to>
      <xdr:col>3</xdr:col>
      <xdr:colOff>257175</xdr:colOff>
      <xdr:row>18</xdr:row>
      <xdr:rowOff>123527</xdr:rowOff>
    </xdr:to>
    <xdr:sp macro="" textlink="">
      <xdr:nvSpPr>
        <xdr:cNvPr id="56" name="フローチャート : 判断 55"/>
        <xdr:cNvSpPr/>
      </xdr:nvSpPr>
      <xdr:spPr bwMode="auto">
        <a:xfrm>
          <a:off x="35560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108304</xdr:rowOff>
    </xdr:from>
    <xdr:ext cx="762000" cy="259045"/>
    <xdr:sp macro="" textlink="">
      <xdr:nvSpPr>
        <xdr:cNvPr id="57" name="テキスト ボックス 56"/>
        <xdr:cNvSpPr txBox="1"/>
      </xdr:nvSpPr>
      <xdr:spPr>
        <a:xfrm>
          <a:off x="3225800" y="3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37466</xdr:rowOff>
    </xdr:from>
    <xdr:to>
      <xdr:col>2</xdr:col>
      <xdr:colOff>692150</xdr:colOff>
      <xdr:row>18</xdr:row>
      <xdr:rowOff>139066</xdr:rowOff>
    </xdr:to>
    <xdr:sp macro="" textlink="">
      <xdr:nvSpPr>
        <xdr:cNvPr id="58" name="フローチャート : 判断 57"/>
        <xdr:cNvSpPr/>
      </xdr:nvSpPr>
      <xdr:spPr bwMode="auto">
        <a:xfrm>
          <a:off x="2857500" y="3171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123843</xdr:rowOff>
    </xdr:from>
    <xdr:ext cx="762000" cy="259045"/>
    <xdr:sp macro="" textlink="">
      <xdr:nvSpPr>
        <xdr:cNvPr id="59" name="テキスト ボックス 58"/>
        <xdr:cNvSpPr txBox="1"/>
      </xdr:nvSpPr>
      <xdr:spPr>
        <a:xfrm>
          <a:off x="2527300" y="32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67955</xdr:rowOff>
    </xdr:from>
    <xdr:to>
      <xdr:col>5</xdr:col>
      <xdr:colOff>34925</xdr:colOff>
      <xdr:row>16</xdr:row>
      <xdr:rowOff>169555</xdr:rowOff>
    </xdr:to>
    <xdr:sp macro="" textlink="">
      <xdr:nvSpPr>
        <xdr:cNvPr id="65" name="円/楕円 64"/>
        <xdr:cNvSpPr/>
      </xdr:nvSpPr>
      <xdr:spPr bwMode="auto">
        <a:xfrm>
          <a:off x="5600700" y="285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84482</xdr:rowOff>
    </xdr:from>
    <xdr:ext cx="762000" cy="259045"/>
    <xdr:sp macro="" textlink="">
      <xdr:nvSpPr>
        <xdr:cNvPr id="66" name="人口1人当たり決算額の推移該当値テキスト130"/>
        <xdr:cNvSpPr txBox="1"/>
      </xdr:nvSpPr>
      <xdr:spPr>
        <a:xfrm>
          <a:off x="5740400" y="2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179,776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59571</xdr:rowOff>
    </xdr:from>
    <xdr:to>
      <xdr:col>4</xdr:col>
      <xdr:colOff>520700</xdr:colOff>
      <xdr:row>16</xdr:row>
      <xdr:rowOff>161171</xdr:rowOff>
    </xdr:to>
    <xdr:sp macro="" textlink="">
      <xdr:nvSpPr>
        <xdr:cNvPr id="67" name="円/楕円 66"/>
        <xdr:cNvSpPr/>
      </xdr:nvSpPr>
      <xdr:spPr bwMode="auto">
        <a:xfrm>
          <a:off x="4953000" y="285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171348</xdr:rowOff>
    </xdr:from>
    <xdr:ext cx="736600" cy="259045"/>
    <xdr:sp macro="" textlink="">
      <xdr:nvSpPr>
        <xdr:cNvPr id="68" name="テキスト ボックス 67"/>
        <xdr:cNvSpPr txBox="1"/>
      </xdr:nvSpPr>
      <xdr:spPr>
        <a:xfrm>
          <a:off x="4622800" y="2619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181,243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30648</xdr:rowOff>
    </xdr:from>
    <xdr:to>
      <xdr:col>3</xdr:col>
      <xdr:colOff>955675</xdr:colOff>
      <xdr:row>16</xdr:row>
      <xdr:rowOff>132248</xdr:rowOff>
    </xdr:to>
    <xdr:sp macro="" textlink="">
      <xdr:nvSpPr>
        <xdr:cNvPr id="69" name="円/楕円 68"/>
        <xdr:cNvSpPr/>
      </xdr:nvSpPr>
      <xdr:spPr bwMode="auto">
        <a:xfrm>
          <a:off x="4254500" y="282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142425</xdr:rowOff>
    </xdr:from>
    <xdr:ext cx="762000" cy="259045"/>
    <xdr:sp macro="" textlink="">
      <xdr:nvSpPr>
        <xdr:cNvPr id="70" name="テキスト ボックス 69"/>
        <xdr:cNvSpPr txBox="1"/>
      </xdr:nvSpPr>
      <xdr:spPr>
        <a:xfrm>
          <a:off x="3924300" y="259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186,304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38226</xdr:rowOff>
    </xdr:from>
    <xdr:to>
      <xdr:col>3</xdr:col>
      <xdr:colOff>257175</xdr:colOff>
      <xdr:row>16</xdr:row>
      <xdr:rowOff>139826</xdr:rowOff>
    </xdr:to>
    <xdr:sp macro="" textlink="">
      <xdr:nvSpPr>
        <xdr:cNvPr id="71" name="円/楕円 70"/>
        <xdr:cNvSpPr/>
      </xdr:nvSpPr>
      <xdr:spPr bwMode="auto">
        <a:xfrm>
          <a:off x="3556000" y="2829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150003</xdr:rowOff>
    </xdr:from>
    <xdr:ext cx="762000" cy="259045"/>
    <xdr:sp macro="" textlink="">
      <xdr:nvSpPr>
        <xdr:cNvPr id="72" name="テキスト ボックス 71"/>
        <xdr:cNvSpPr txBox="1"/>
      </xdr:nvSpPr>
      <xdr:spPr>
        <a:xfrm>
          <a:off x="3225800" y="259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184,978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16252</xdr:rowOff>
    </xdr:from>
    <xdr:to>
      <xdr:col>2</xdr:col>
      <xdr:colOff>692150</xdr:colOff>
      <xdr:row>16</xdr:row>
      <xdr:rowOff>117852</xdr:rowOff>
    </xdr:to>
    <xdr:sp macro="" textlink="">
      <xdr:nvSpPr>
        <xdr:cNvPr id="73" name="円/楕円 72"/>
        <xdr:cNvSpPr/>
      </xdr:nvSpPr>
      <xdr:spPr bwMode="auto">
        <a:xfrm>
          <a:off x="2857500" y="280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128029</xdr:rowOff>
    </xdr:from>
    <xdr:ext cx="762000" cy="259045"/>
    <xdr:sp macro="" textlink="">
      <xdr:nvSpPr>
        <xdr:cNvPr id="74" name="テキスト ボックス 73"/>
        <xdr:cNvSpPr txBox="1"/>
      </xdr:nvSpPr>
      <xdr:spPr>
        <a:xfrm>
          <a:off x="2527300" y="257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11163</xdr:rowOff>
    </xdr:from>
    <xdr:to>
      <xdr:col>4</xdr:col>
      <xdr:colOff>1117600</xdr:colOff>
      <xdr:row>34</xdr:row>
      <xdr:rowOff>74689</xdr:rowOff>
    </xdr:to>
    <xdr:cxnSp macro="">
      <xdr:nvCxnSpPr>
        <xdr:cNvPr id="107" name="直線コネクタ 106"/>
        <xdr:cNvCxnSpPr/>
      </xdr:nvCxnSpPr>
      <xdr:spPr bwMode="auto">
        <a:xfrm>
          <a:off x="5003800" y="6278613"/>
          <a:ext cx="647700" cy="63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327296</xdr:rowOff>
    </xdr:from>
    <xdr:ext cx="762000" cy="259045"/>
    <xdr:sp macro="" textlink="">
      <xdr:nvSpPr>
        <xdr:cNvPr id="108" name="人口1人当たり決算額の推移平均値テキスト445"/>
        <xdr:cNvSpPr txBox="1"/>
      </xdr:nvSpPr>
      <xdr:spPr>
        <a:xfrm>
          <a:off x="5740400" y="6594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250368</xdr:rowOff>
    </xdr:from>
    <xdr:to>
      <xdr:col>4</xdr:col>
      <xdr:colOff>469900</xdr:colOff>
      <xdr:row>34</xdr:row>
      <xdr:rowOff>11163</xdr:rowOff>
    </xdr:to>
    <xdr:cxnSp macro="">
      <xdr:nvCxnSpPr>
        <xdr:cNvPr id="110" name="直線コネクタ 109"/>
        <xdr:cNvCxnSpPr/>
      </xdr:nvCxnSpPr>
      <xdr:spPr bwMode="auto">
        <a:xfrm>
          <a:off x="4305300" y="6174918"/>
          <a:ext cx="698500" cy="10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234252</xdr:rowOff>
    </xdr:from>
    <xdr:to>
      <xdr:col>3</xdr:col>
      <xdr:colOff>904875</xdr:colOff>
      <xdr:row>33</xdr:row>
      <xdr:rowOff>250368</xdr:rowOff>
    </xdr:to>
    <xdr:cxnSp macro="">
      <xdr:nvCxnSpPr>
        <xdr:cNvPr id="113" name="直線コネクタ 112"/>
        <xdr:cNvCxnSpPr/>
      </xdr:nvCxnSpPr>
      <xdr:spPr bwMode="auto">
        <a:xfrm>
          <a:off x="3606800" y="6158802"/>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109169</xdr:rowOff>
    </xdr:from>
    <xdr:to>
      <xdr:col>3</xdr:col>
      <xdr:colOff>206375</xdr:colOff>
      <xdr:row>33</xdr:row>
      <xdr:rowOff>234252</xdr:rowOff>
    </xdr:to>
    <xdr:cxnSp macro="">
      <xdr:nvCxnSpPr>
        <xdr:cNvPr id="116" name="直線コネクタ 115"/>
        <xdr:cNvCxnSpPr/>
      </xdr:nvCxnSpPr>
      <xdr:spPr bwMode="auto">
        <a:xfrm>
          <a:off x="2908300" y="6033719"/>
          <a:ext cx="698500" cy="125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227279</xdr:rowOff>
    </xdr:from>
    <xdr:to>
      <xdr:col>3</xdr:col>
      <xdr:colOff>257175</xdr:colOff>
      <xdr:row>34</xdr:row>
      <xdr:rowOff>328879</xdr:rowOff>
    </xdr:to>
    <xdr:sp macro="" textlink="">
      <xdr:nvSpPr>
        <xdr:cNvPr id="117" name="フローチャート : 判断 116"/>
        <xdr:cNvSpPr/>
      </xdr:nvSpPr>
      <xdr:spPr bwMode="auto">
        <a:xfrm>
          <a:off x="35560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313656</xdr:rowOff>
    </xdr:from>
    <xdr:ext cx="762000" cy="259045"/>
    <xdr:sp macro="" textlink="">
      <xdr:nvSpPr>
        <xdr:cNvPr id="118" name="テキスト ボックス 117"/>
        <xdr:cNvSpPr txBox="1"/>
      </xdr:nvSpPr>
      <xdr:spPr>
        <a:xfrm>
          <a:off x="3225800" y="65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190932</xdr:rowOff>
    </xdr:from>
    <xdr:to>
      <xdr:col>2</xdr:col>
      <xdr:colOff>692150</xdr:colOff>
      <xdr:row>34</xdr:row>
      <xdr:rowOff>292532</xdr:rowOff>
    </xdr:to>
    <xdr:sp macro="" textlink="">
      <xdr:nvSpPr>
        <xdr:cNvPr id="119" name="フローチャート : 判断 118"/>
        <xdr:cNvSpPr/>
      </xdr:nvSpPr>
      <xdr:spPr bwMode="auto">
        <a:xfrm>
          <a:off x="2857500" y="6458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277309</xdr:rowOff>
    </xdr:from>
    <xdr:ext cx="762000" cy="259045"/>
    <xdr:sp macro="" textlink="">
      <xdr:nvSpPr>
        <xdr:cNvPr id="120" name="テキスト ボックス 119"/>
        <xdr:cNvSpPr txBox="1"/>
      </xdr:nvSpPr>
      <xdr:spPr>
        <a:xfrm>
          <a:off x="2527300" y="654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23889</xdr:rowOff>
    </xdr:from>
    <xdr:to>
      <xdr:col>5</xdr:col>
      <xdr:colOff>34925</xdr:colOff>
      <xdr:row>34</xdr:row>
      <xdr:rowOff>125489</xdr:rowOff>
    </xdr:to>
    <xdr:sp macro="" textlink="">
      <xdr:nvSpPr>
        <xdr:cNvPr id="126" name="円/楕円 125"/>
        <xdr:cNvSpPr/>
      </xdr:nvSpPr>
      <xdr:spPr bwMode="auto">
        <a:xfrm>
          <a:off x="5600700" y="6291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211866</xdr:rowOff>
    </xdr:from>
    <xdr:ext cx="762000" cy="259045"/>
    <xdr:sp macro="" textlink="">
      <xdr:nvSpPr>
        <xdr:cNvPr id="127" name="人口1人当たり決算額の推移該当値テキスト445"/>
        <xdr:cNvSpPr txBox="1"/>
      </xdr:nvSpPr>
      <xdr:spPr>
        <a:xfrm>
          <a:off x="5740400" y="613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65,619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303263</xdr:rowOff>
    </xdr:from>
    <xdr:to>
      <xdr:col>4</xdr:col>
      <xdr:colOff>520700</xdr:colOff>
      <xdr:row>34</xdr:row>
      <xdr:rowOff>61963</xdr:rowOff>
    </xdr:to>
    <xdr:sp macro="" textlink="">
      <xdr:nvSpPr>
        <xdr:cNvPr id="128" name="円/楕円 127"/>
        <xdr:cNvSpPr/>
      </xdr:nvSpPr>
      <xdr:spPr bwMode="auto">
        <a:xfrm>
          <a:off x="4953000" y="622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72140</xdr:rowOff>
    </xdr:from>
    <xdr:ext cx="736600" cy="259045"/>
    <xdr:sp macro="" textlink="">
      <xdr:nvSpPr>
        <xdr:cNvPr id="129" name="テキスト ボックス 128"/>
        <xdr:cNvSpPr txBox="1"/>
      </xdr:nvSpPr>
      <xdr:spPr>
        <a:xfrm>
          <a:off x="4622800" y="599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70,621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199568</xdr:rowOff>
    </xdr:from>
    <xdr:to>
      <xdr:col>3</xdr:col>
      <xdr:colOff>955675</xdr:colOff>
      <xdr:row>33</xdr:row>
      <xdr:rowOff>301168</xdr:rowOff>
    </xdr:to>
    <xdr:sp macro="" textlink="">
      <xdr:nvSpPr>
        <xdr:cNvPr id="130" name="円/楕円 129"/>
        <xdr:cNvSpPr/>
      </xdr:nvSpPr>
      <xdr:spPr bwMode="auto">
        <a:xfrm>
          <a:off x="4254500" y="6124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139895</xdr:rowOff>
    </xdr:from>
    <xdr:ext cx="762000" cy="259045"/>
    <xdr:sp macro="" textlink="">
      <xdr:nvSpPr>
        <xdr:cNvPr id="131" name="テキスト ボックス 130"/>
        <xdr:cNvSpPr txBox="1"/>
      </xdr:nvSpPr>
      <xdr:spPr>
        <a:xfrm>
          <a:off x="3924300" y="589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78,786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183452</xdr:rowOff>
    </xdr:from>
    <xdr:to>
      <xdr:col>3</xdr:col>
      <xdr:colOff>257175</xdr:colOff>
      <xdr:row>33</xdr:row>
      <xdr:rowOff>285052</xdr:rowOff>
    </xdr:to>
    <xdr:sp macro="" textlink="">
      <xdr:nvSpPr>
        <xdr:cNvPr id="132" name="円/楕円 131"/>
        <xdr:cNvSpPr/>
      </xdr:nvSpPr>
      <xdr:spPr bwMode="auto">
        <a:xfrm>
          <a:off x="3556000" y="6108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123779</xdr:rowOff>
    </xdr:from>
    <xdr:ext cx="762000" cy="259045"/>
    <xdr:sp macro="" textlink="">
      <xdr:nvSpPr>
        <xdr:cNvPr id="133" name="テキスト ボックス 132"/>
        <xdr:cNvSpPr txBox="1"/>
      </xdr:nvSpPr>
      <xdr:spPr>
        <a:xfrm>
          <a:off x="3225800" y="587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80,055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58369</xdr:rowOff>
    </xdr:from>
    <xdr:to>
      <xdr:col>2</xdr:col>
      <xdr:colOff>692150</xdr:colOff>
      <xdr:row>33</xdr:row>
      <xdr:rowOff>159969</xdr:rowOff>
    </xdr:to>
    <xdr:sp macro="" textlink="">
      <xdr:nvSpPr>
        <xdr:cNvPr id="134" name="円/楕円 133"/>
        <xdr:cNvSpPr/>
      </xdr:nvSpPr>
      <xdr:spPr bwMode="auto">
        <a:xfrm>
          <a:off x="2857500" y="598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341596</xdr:rowOff>
    </xdr:from>
    <xdr:ext cx="762000" cy="259045"/>
    <xdr:sp macro="" textlink="">
      <xdr:nvSpPr>
        <xdr:cNvPr id="135" name="テキスト ボックス 134"/>
        <xdr:cNvSpPr txBox="1"/>
      </xdr:nvSpPr>
      <xdr:spPr>
        <a:xfrm>
          <a:off x="2527300" y="575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財政調整基金残高が、１９３百万円増となっており、前年度比から３．４％増の１９．４０％となった。</a:t>
          </a:r>
        </a:p>
        <a:p>
          <a:r>
            <a:rPr kumimoji="1" lang="ja-JP" altLang="en-US" sz="1400">
              <a:latin typeface="ＭＳ ゴシック" pitchFamily="49" charset="-128"/>
              <a:ea typeface="ＭＳ ゴシック" pitchFamily="49" charset="-128"/>
            </a:rPr>
            <a:t>　実質収支額は２６百万円増となったが、標準財政規模が８８百万円減となったことにより、標準財政規模に対する割合は、０．４７ポイント増となっている。</a:t>
          </a:r>
        </a:p>
        <a:p>
          <a:r>
            <a:rPr kumimoji="1" lang="ja-JP" altLang="en-US" sz="1400">
              <a:latin typeface="ＭＳ ゴシック" pitchFamily="49" charset="-128"/>
              <a:ea typeface="ＭＳ ゴシック" pitchFamily="49" charset="-128"/>
            </a:rPr>
            <a:t>　今後も中長期財政運営指針に基づき、基金残高１０億円規模の維持に努める。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平成２１年度以降、各会計黒字決算となっており、今後も、各会計における歳入の確保に努めるとともに、住民サービスを低下させることなく、効率的な行政運営に努める。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過去の大型事業に係る償還の影響により増加傾向にあったものの、新規の町債発行を抑制や繰上償還の実施により平成２３年度以降減少に転じている。</a:t>
          </a:r>
        </a:p>
        <a:p>
          <a:r>
            <a:rPr kumimoji="1" lang="ja-JP" altLang="en-US" sz="1400">
              <a:latin typeface="ＭＳ ゴシック" pitchFamily="49" charset="-128"/>
              <a:ea typeface="ＭＳ ゴシック" pitchFamily="49" charset="-128"/>
            </a:rPr>
            <a:t>　中長期財政運営指針に定める、町債発行枠を堅持するとともに、財源措置（交付税算入）のある地方債を優先的に活用するなど、公債費の適正な管理に努める。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新規の町債発行の抑制等により将来負担額が減少し、財政調整基金や特定目的基金の積み増しにより充当可能財源が増加したため、将来負担比率の分子は減少している。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9347901</v>
      </c>
      <c r="BO4" s="379"/>
      <c r="BP4" s="379"/>
      <c r="BQ4" s="379"/>
      <c r="BR4" s="379"/>
      <c r="BS4" s="379"/>
      <c r="BT4" s="379"/>
      <c r="BU4" s="380"/>
      <c r="BV4" s="378">
        <v>9084997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2.9</v>
      </c>
      <c r="CU4" s="554"/>
      <c r="CV4" s="554"/>
      <c r="CW4" s="554"/>
      <c r="CX4" s="554"/>
      <c r="CY4" s="554"/>
      <c r="CZ4" s="554"/>
      <c r="DA4" s="555"/>
      <c r="DB4" s="553">
        <v>2.4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9121423</v>
      </c>
      <c r="BO5" s="384"/>
      <c r="BP5" s="384"/>
      <c r="BQ5" s="384"/>
      <c r="BR5" s="384"/>
      <c r="BS5" s="384"/>
      <c r="BT5" s="384"/>
      <c r="BU5" s="385"/>
      <c r="BV5" s="383">
        <v>8911078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226478</v>
      </c>
      <c r="BO6" s="384"/>
      <c r="BP6" s="384"/>
      <c r="BQ6" s="384"/>
      <c r="BR6" s="384"/>
      <c r="BS6" s="384"/>
      <c r="BT6" s="384"/>
      <c r="BU6" s="385"/>
      <c r="BV6" s="383">
        <v>173919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89.7</v>
      </c>
      <c r="CU6" s="528"/>
      <c r="CV6" s="528"/>
      <c r="CW6" s="528"/>
      <c r="CX6" s="528"/>
      <c r="CY6" s="528"/>
      <c r="CZ6" s="528"/>
      <c r="DA6" s="529"/>
      <c r="DB6" s="527">
        <v>87.9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48532</v>
      </c>
      <c r="BO7" s="384"/>
      <c r="BP7" s="384"/>
      <c r="BQ7" s="384"/>
      <c r="BR7" s="384"/>
      <c r="BS7" s="384"/>
      <c r="BT7" s="384"/>
      <c r="BU7" s="385"/>
      <c r="BV7" s="383">
        <v>22346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6099068</v>
      </c>
      <c r="CU7" s="384"/>
      <c r="CV7" s="384"/>
      <c r="CW7" s="384"/>
      <c r="CX7" s="384"/>
      <c r="CY7" s="384"/>
      <c r="CZ7" s="384"/>
      <c r="DA7" s="385"/>
      <c r="DB7" s="383">
        <v>6187212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177946</v>
      </c>
      <c r="BO8" s="384"/>
      <c r="BP8" s="384"/>
      <c r="BQ8" s="384"/>
      <c r="BR8" s="384"/>
      <c r="BS8" s="384"/>
      <c r="BT8" s="384"/>
      <c r="BU8" s="385"/>
      <c r="BV8" s="383">
        <v>151573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v>
      </c>
      <c r="CU8" s="491"/>
      <c r="CV8" s="491"/>
      <c r="CW8" s="491"/>
      <c r="CX8" s="491"/>
      <c r="CY8" s="491"/>
      <c r="CZ8" s="491"/>
      <c r="DA8" s="492"/>
      <c r="DB8" s="490">
        <v>0.19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9746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26373</v>
      </c>
      <c r="BO9" s="384"/>
      <c r="BP9" s="384"/>
      <c r="BQ9" s="384"/>
      <c r="BR9" s="384"/>
      <c r="BS9" s="384"/>
      <c r="BT9" s="384"/>
      <c r="BU9" s="385"/>
      <c r="BV9" s="383">
        <v>-2957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22.2</v>
      </c>
      <c r="CU9" s="354"/>
      <c r="CV9" s="354"/>
      <c r="CW9" s="354"/>
      <c r="CX9" s="354"/>
      <c r="CY9" s="354"/>
      <c r="CZ9" s="354"/>
      <c r="DA9" s="355"/>
      <c r="DB9" s="353">
        <v>22.6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10602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103283</v>
      </c>
      <c r="BO10" s="384"/>
      <c r="BP10" s="384"/>
      <c r="BQ10" s="384"/>
      <c r="BR10" s="384"/>
      <c r="BS10" s="384"/>
      <c r="BT10" s="384"/>
      <c r="BU10" s="385"/>
      <c r="BV10" s="383">
        <v>3716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65760</v>
      </c>
      <c r="BO11" s="384"/>
      <c r="BP11" s="384"/>
      <c r="BQ11" s="384"/>
      <c r="BR11" s="384"/>
      <c r="BS11" s="384"/>
      <c r="BT11" s="384"/>
      <c r="BU11" s="385"/>
      <c r="BV11" s="383">
        <v>64800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9212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91400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9131</v>
      </c>
      <c r="S13" s="483"/>
      <c r="T13" s="483"/>
      <c r="U13" s="483"/>
      <c r="V13" s="484"/>
      <c r="W13" s="470" t="s">
        <v>124</v>
      </c>
      <c r="X13" s="396"/>
      <c r="Y13" s="396"/>
      <c r="Z13" s="396"/>
      <c r="AA13" s="396"/>
      <c r="AB13" s="397"/>
      <c r="AC13" s="359">
        <v>1586</v>
      </c>
      <c r="AD13" s="360"/>
      <c r="AE13" s="360"/>
      <c r="AF13" s="360"/>
      <c r="AG13" s="361"/>
      <c r="AH13" s="359">
        <v>1638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195416</v>
      </c>
      <c r="BO13" s="384"/>
      <c r="BP13" s="384"/>
      <c r="BQ13" s="384"/>
      <c r="BR13" s="384"/>
      <c r="BS13" s="384"/>
      <c r="BT13" s="384"/>
      <c r="BU13" s="385"/>
      <c r="BV13" s="383">
        <v>-25841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13.5</v>
      </c>
      <c r="CU13" s="354"/>
      <c r="CV13" s="354"/>
      <c r="CW13" s="354"/>
      <c r="CX13" s="354"/>
      <c r="CY13" s="354"/>
      <c r="CZ13" s="354"/>
      <c r="DA13" s="355"/>
      <c r="DB13" s="353">
        <v>14.5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9361</v>
      </c>
      <c r="S14" s="483"/>
      <c r="T14" s="483"/>
      <c r="U14" s="483"/>
      <c r="V14" s="484"/>
      <c r="W14" s="485"/>
      <c r="X14" s="399"/>
      <c r="Y14" s="399"/>
      <c r="Z14" s="399"/>
      <c r="AA14" s="399"/>
      <c r="AB14" s="400"/>
      <c r="AC14" s="475">
        <v>31.9</v>
      </c>
      <c r="AD14" s="476"/>
      <c r="AE14" s="476"/>
      <c r="AF14" s="476"/>
      <c r="AG14" s="477"/>
      <c r="AH14" s="475">
        <v>28.9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24.5</v>
      </c>
      <c r="CU14" s="454"/>
      <c r="CV14" s="454"/>
      <c r="CW14" s="454"/>
      <c r="CX14" s="454"/>
      <c r="CY14" s="454"/>
      <c r="CZ14" s="454"/>
      <c r="DA14" s="455"/>
      <c r="DB14" s="486">
        <v>39.6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9246</v>
      </c>
      <c r="S15" s="483"/>
      <c r="T15" s="483"/>
      <c r="U15" s="483"/>
      <c r="V15" s="484"/>
      <c r="W15" s="470" t="s">
        <v>131</v>
      </c>
      <c r="X15" s="396"/>
      <c r="Y15" s="396"/>
      <c r="Z15" s="396"/>
      <c r="AA15" s="396"/>
      <c r="AB15" s="397"/>
      <c r="AC15" s="359">
        <v>1007</v>
      </c>
      <c r="AD15" s="360"/>
      <c r="AE15" s="360"/>
      <c r="AF15" s="360"/>
      <c r="AG15" s="361"/>
      <c r="AH15" s="359">
        <v>1266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941546</v>
      </c>
      <c r="BO15" s="379"/>
      <c r="BP15" s="379"/>
      <c r="BQ15" s="379"/>
      <c r="BR15" s="379"/>
      <c r="BS15" s="379"/>
      <c r="BT15" s="379"/>
      <c r="BU15" s="380"/>
      <c r="BV15" s="378">
        <v>936400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20.3</v>
      </c>
      <c r="AD16" s="476"/>
      <c r="AE16" s="476"/>
      <c r="AF16" s="476"/>
      <c r="AG16" s="477"/>
      <c r="AH16" s="475">
        <v>22.4</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4827504</v>
      </c>
      <c r="BO16" s="384"/>
      <c r="BP16" s="384"/>
      <c r="BQ16" s="384"/>
      <c r="BR16" s="384"/>
      <c r="BS16" s="384"/>
      <c r="BT16" s="384"/>
      <c r="BU16" s="385"/>
      <c r="BV16" s="383">
        <v>4854474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2373</v>
      </c>
      <c r="AD17" s="360"/>
      <c r="AE17" s="360"/>
      <c r="AF17" s="360"/>
      <c r="AG17" s="361"/>
      <c r="AH17" s="359">
        <v>2733</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1182993</v>
      </c>
      <c r="BO17" s="384"/>
      <c r="BP17" s="384"/>
      <c r="BQ17" s="384"/>
      <c r="BR17" s="384"/>
      <c r="BS17" s="384"/>
      <c r="BT17" s="384"/>
      <c r="BU17" s="385"/>
      <c r="BV17" s="383">
        <v>1168329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712.91</v>
      </c>
      <c r="M18" s="446"/>
      <c r="N18" s="446"/>
      <c r="O18" s="446"/>
      <c r="P18" s="446"/>
      <c r="Q18" s="446"/>
      <c r="R18" s="447"/>
      <c r="S18" s="447"/>
      <c r="T18" s="447"/>
      <c r="U18" s="447"/>
      <c r="V18" s="448"/>
      <c r="W18" s="462"/>
      <c r="X18" s="463"/>
      <c r="Y18" s="463"/>
      <c r="Z18" s="463"/>
      <c r="AA18" s="463"/>
      <c r="AB18" s="471"/>
      <c r="AC18" s="347">
        <v>47.8</v>
      </c>
      <c r="AD18" s="348"/>
      <c r="AE18" s="348"/>
      <c r="AF18" s="348"/>
      <c r="AG18" s="449"/>
      <c r="AH18" s="347">
        <v>48.3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5168594</v>
      </c>
      <c r="BO18" s="384"/>
      <c r="BP18" s="384"/>
      <c r="BQ18" s="384"/>
      <c r="BR18" s="384"/>
      <c r="BS18" s="384"/>
      <c r="BT18" s="384"/>
      <c r="BU18" s="385"/>
      <c r="BV18" s="383">
        <v>5129321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6959208</v>
      </c>
      <c r="BO19" s="384"/>
      <c r="BP19" s="384"/>
      <c r="BQ19" s="384"/>
      <c r="BR19" s="384"/>
      <c r="BS19" s="384"/>
      <c r="BT19" s="384"/>
      <c r="BU19" s="385"/>
      <c r="BV19" s="383">
        <v>6996037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4127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11449097</v>
      </c>
      <c r="BO23" s="384"/>
      <c r="BP23" s="384"/>
      <c r="BQ23" s="384"/>
      <c r="BR23" s="384"/>
      <c r="BS23" s="384"/>
      <c r="BT23" s="384"/>
      <c r="BU23" s="385"/>
      <c r="BV23" s="383">
        <v>11993185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7000</v>
      </c>
      <c r="R24" s="360"/>
      <c r="S24" s="360"/>
      <c r="T24" s="360"/>
      <c r="U24" s="360"/>
      <c r="V24" s="361"/>
      <c r="W24" s="425"/>
      <c r="X24" s="416"/>
      <c r="Y24" s="417"/>
      <c r="Z24" s="356" t="s">
        <v>155</v>
      </c>
      <c r="AA24" s="357"/>
      <c r="AB24" s="357"/>
      <c r="AC24" s="357"/>
      <c r="AD24" s="357"/>
      <c r="AE24" s="357"/>
      <c r="AF24" s="357"/>
      <c r="AG24" s="358"/>
      <c r="AH24" s="359">
        <v>137</v>
      </c>
      <c r="AI24" s="360"/>
      <c r="AJ24" s="360"/>
      <c r="AK24" s="360"/>
      <c r="AL24" s="361"/>
      <c r="AM24" s="359">
        <v>442373</v>
      </c>
      <c r="AN24" s="360"/>
      <c r="AO24" s="360"/>
      <c r="AP24" s="360"/>
      <c r="AQ24" s="360"/>
      <c r="AR24" s="361"/>
      <c r="AS24" s="359">
        <v>3229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8378208</v>
      </c>
      <c r="BO24" s="384"/>
      <c r="BP24" s="384"/>
      <c r="BQ24" s="384"/>
      <c r="BR24" s="384"/>
      <c r="BS24" s="384"/>
      <c r="BT24" s="384"/>
      <c r="BU24" s="385"/>
      <c r="BV24" s="383">
        <v>8890472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5940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242968</v>
      </c>
      <c r="BO25" s="379"/>
      <c r="BP25" s="379"/>
      <c r="BQ25" s="379"/>
      <c r="BR25" s="379"/>
      <c r="BS25" s="379"/>
      <c r="BT25" s="379"/>
      <c r="BU25" s="380"/>
      <c r="BV25" s="378">
        <v>339650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5440</v>
      </c>
      <c r="R26" s="360"/>
      <c r="S26" s="360"/>
      <c r="T26" s="360"/>
      <c r="U26" s="360"/>
      <c r="V26" s="361"/>
      <c r="W26" s="425"/>
      <c r="X26" s="416"/>
      <c r="Y26" s="417"/>
      <c r="Z26" s="356" t="s">
        <v>161</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2650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2100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1183298</v>
      </c>
      <c r="BO28" s="379"/>
      <c r="BP28" s="379"/>
      <c r="BQ28" s="379"/>
      <c r="BR28" s="379"/>
      <c r="BS28" s="379"/>
      <c r="BT28" s="379"/>
      <c r="BU28" s="380"/>
      <c r="BV28" s="378">
        <v>990015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1770</v>
      </c>
      <c r="R29" s="360"/>
      <c r="S29" s="360"/>
      <c r="T29" s="360"/>
      <c r="U29" s="360"/>
      <c r="V29" s="361"/>
      <c r="W29" s="425"/>
      <c r="X29" s="416"/>
      <c r="Y29" s="417"/>
      <c r="Z29" s="356" t="s">
        <v>171</v>
      </c>
      <c r="AA29" s="357"/>
      <c r="AB29" s="357"/>
      <c r="AC29" s="357"/>
      <c r="AD29" s="357"/>
      <c r="AE29" s="357"/>
      <c r="AF29" s="357"/>
      <c r="AG29" s="358"/>
      <c r="AH29" s="359">
        <v>137</v>
      </c>
      <c r="AI29" s="360"/>
      <c r="AJ29" s="360"/>
      <c r="AK29" s="360"/>
      <c r="AL29" s="361"/>
      <c r="AM29" s="359">
        <v>442373</v>
      </c>
      <c r="AN29" s="360"/>
      <c r="AO29" s="360"/>
      <c r="AP29" s="360"/>
      <c r="AQ29" s="360"/>
      <c r="AR29" s="361"/>
      <c r="AS29" s="359">
        <v>3229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692504</v>
      </c>
      <c r="BO29" s="384"/>
      <c r="BP29" s="384"/>
      <c r="BQ29" s="384"/>
      <c r="BR29" s="384"/>
      <c r="BS29" s="384"/>
      <c r="BT29" s="384"/>
      <c r="BU29" s="385"/>
      <c r="BV29" s="383">
        <v>625280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3237674</v>
      </c>
      <c r="BO30" s="387"/>
      <c r="BP30" s="387"/>
      <c r="BQ30" s="387"/>
      <c r="BR30" s="387"/>
      <c r="BS30" s="387"/>
      <c r="BT30" s="387"/>
      <c r="BU30" s="388"/>
      <c r="BV30" s="386">
        <v>3023739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上水道事業会計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平取町外２町衛生施設組合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株式会社　果夢工房</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胆振東部日高西部衛生組合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IF('各会計、関係団体の財政状況及び健全化判断比率'!B34="","",'各会計、関係団体の財政状況及び健全化判断比率'!B34)</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胆振東部消防組合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BY34" sqref="BY34:CM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14785</v>
      </c>
      <c r="J41" s="83">
        <v>13864</v>
      </c>
      <c r="K41" s="83">
        <v>12806</v>
      </c>
      <c r="L41" s="83">
        <v>11993</v>
      </c>
      <c r="M41" s="84">
        <v>11449</v>
      </c>
    </row>
    <row r="42" spans="2:13" ht="27.75" customHeight="1">
      <c r="B42" s="1169"/>
      <c r="C42" s="1170"/>
      <c r="D42" s="85"/>
      <c r="E42" s="1173" t="s">
        <v>26</v>
      </c>
      <c r="F42" s="1173"/>
      <c r="G42" s="1173"/>
      <c r="H42" s="1174"/>
      <c r="I42" s="86">
        <v>201</v>
      </c>
      <c r="J42" s="87">
        <v>156</v>
      </c>
      <c r="K42" s="87">
        <v>137</v>
      </c>
      <c r="L42" s="87">
        <v>101</v>
      </c>
      <c r="M42" s="88">
        <v>79</v>
      </c>
    </row>
    <row r="43" spans="2:13" ht="27.75" customHeight="1">
      <c r="B43" s="1169"/>
      <c r="C43" s="1170"/>
      <c r="D43" s="85"/>
      <c r="E43" s="1173" t="s">
        <v>27</v>
      </c>
      <c r="F43" s="1173"/>
      <c r="G43" s="1173"/>
      <c r="H43" s="1174"/>
      <c r="I43" s="86">
        <v>2701</v>
      </c>
      <c r="J43" s="87">
        <v>2805</v>
      </c>
      <c r="K43" s="87">
        <v>2510</v>
      </c>
      <c r="L43" s="87">
        <v>2127</v>
      </c>
      <c r="M43" s="88">
        <v>2249</v>
      </c>
    </row>
    <row r="44" spans="2:13" ht="27.75" customHeight="1">
      <c r="B44" s="1169"/>
      <c r="C44" s="1170"/>
      <c r="D44" s="85"/>
      <c r="E44" s="1173" t="s">
        <v>28</v>
      </c>
      <c r="F44" s="1173"/>
      <c r="G44" s="1173"/>
      <c r="H44" s="1174"/>
      <c r="I44" s="86">
        <v>24</v>
      </c>
      <c r="J44" s="87">
        <v>23</v>
      </c>
      <c r="K44" s="87">
        <v>24</v>
      </c>
      <c r="L44" s="87">
        <v>366</v>
      </c>
      <c r="M44" s="88">
        <v>337</v>
      </c>
    </row>
    <row r="45" spans="2:13" ht="27.75" customHeight="1">
      <c r="B45" s="1169"/>
      <c r="C45" s="1170"/>
      <c r="D45" s="85"/>
      <c r="E45" s="1173" t="s">
        <v>29</v>
      </c>
      <c r="F45" s="1173"/>
      <c r="G45" s="1173"/>
      <c r="H45" s="1174"/>
      <c r="I45" s="86">
        <v>2023</v>
      </c>
      <c r="J45" s="87">
        <v>2182</v>
      </c>
      <c r="K45" s="87">
        <v>2123</v>
      </c>
      <c r="L45" s="87">
        <v>2081</v>
      </c>
      <c r="M45" s="88">
        <v>1965</v>
      </c>
    </row>
    <row r="46" spans="2:13" ht="27.75" customHeight="1">
      <c r="B46" s="1169"/>
      <c r="C46" s="1170"/>
      <c r="D46" s="85"/>
      <c r="E46" s="1173" t="s">
        <v>30</v>
      </c>
      <c r="F46" s="1173"/>
      <c r="G46" s="1173"/>
      <c r="H46" s="1174"/>
      <c r="I46" s="86" t="s">
        <v>478</v>
      </c>
      <c r="J46" s="87" t="s">
        <v>478</v>
      </c>
      <c r="K46" s="87" t="s">
        <v>478</v>
      </c>
      <c r="L46" s="87" t="s">
        <v>478</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2625</v>
      </c>
      <c r="J49" s="87">
        <v>3041</v>
      </c>
      <c r="K49" s="87">
        <v>3127</v>
      </c>
      <c r="L49" s="87">
        <v>3748</v>
      </c>
      <c r="M49" s="88">
        <v>4271</v>
      </c>
    </row>
    <row r="50" spans="2:13" ht="27.75" customHeight="1">
      <c r="B50" s="1169"/>
      <c r="C50" s="1170"/>
      <c r="D50" s="85"/>
      <c r="E50" s="1173" t="s">
        <v>35</v>
      </c>
      <c r="F50" s="1173"/>
      <c r="G50" s="1173"/>
      <c r="H50" s="1174"/>
      <c r="I50" s="86">
        <v>765</v>
      </c>
      <c r="J50" s="87">
        <v>864</v>
      </c>
      <c r="K50" s="87">
        <v>835</v>
      </c>
      <c r="L50" s="87">
        <v>773</v>
      </c>
      <c r="M50" s="88">
        <v>765</v>
      </c>
    </row>
    <row r="51" spans="2:13" ht="27.75" customHeight="1">
      <c r="B51" s="1171"/>
      <c r="C51" s="1172"/>
      <c r="D51" s="85"/>
      <c r="E51" s="1173" t="s">
        <v>36</v>
      </c>
      <c r="F51" s="1173"/>
      <c r="G51" s="1173"/>
      <c r="H51" s="1174"/>
      <c r="I51" s="86">
        <v>10876</v>
      </c>
      <c r="J51" s="87">
        <v>10566</v>
      </c>
      <c r="K51" s="87">
        <v>10280</v>
      </c>
      <c r="L51" s="87">
        <v>10151</v>
      </c>
      <c r="M51" s="88">
        <v>9827</v>
      </c>
    </row>
    <row r="52" spans="2:13" ht="27.75" customHeight="1" thickBot="1">
      <c r="B52" s="1175" t="s">
        <v>37</v>
      </c>
      <c r="C52" s="1176"/>
      <c r="D52" s="90"/>
      <c r="E52" s="1177" t="s">
        <v>38</v>
      </c>
      <c r="F52" s="1177"/>
      <c r="G52" s="1177"/>
      <c r="H52" s="1178"/>
      <c r="I52" s="91">
        <v>5468</v>
      </c>
      <c r="J52" s="92">
        <v>4559</v>
      </c>
      <c r="K52" s="92">
        <v>3357</v>
      </c>
      <c r="L52" s="92">
        <v>1996</v>
      </c>
      <c r="M52" s="93">
        <v>1216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222931</v>
      </c>
      <c r="E3" s="116"/>
      <c r="F3" s="117">
        <v>127151</v>
      </c>
      <c r="G3" s="118"/>
      <c r="H3" s="119"/>
    </row>
    <row r="4" spans="1:8">
      <c r="A4" s="120"/>
      <c r="B4" s="121"/>
      <c r="C4" s="122"/>
      <c r="D4" s="123">
        <v>73323</v>
      </c>
      <c r="E4" s="124"/>
      <c r="F4" s="125">
        <v>72559</v>
      </c>
      <c r="G4" s="126"/>
      <c r="H4" s="127"/>
    </row>
    <row r="5" spans="1:8">
      <c r="A5" s="108" t="s">
        <v>512</v>
      </c>
      <c r="B5" s="113"/>
      <c r="C5" s="114"/>
      <c r="D5" s="115">
        <v>154310</v>
      </c>
      <c r="E5" s="116"/>
      <c r="F5" s="117">
        <v>147869</v>
      </c>
      <c r="G5" s="118"/>
      <c r="H5" s="119"/>
    </row>
    <row r="6" spans="1:8">
      <c r="A6" s="120"/>
      <c r="B6" s="121"/>
      <c r="C6" s="122"/>
      <c r="D6" s="123">
        <v>22051</v>
      </c>
      <c r="E6" s="124"/>
      <c r="F6" s="125">
        <v>63271</v>
      </c>
      <c r="G6" s="126"/>
      <c r="H6" s="127"/>
    </row>
    <row r="7" spans="1:8">
      <c r="A7" s="108" t="s">
        <v>513</v>
      </c>
      <c r="B7" s="113"/>
      <c r="C7" s="114"/>
      <c r="D7" s="115">
        <v>91203</v>
      </c>
      <c r="E7" s="116"/>
      <c r="F7" s="117">
        <v>146140</v>
      </c>
      <c r="G7" s="118"/>
      <c r="H7" s="119"/>
    </row>
    <row r="8" spans="1:8">
      <c r="A8" s="120"/>
      <c r="B8" s="121"/>
      <c r="C8" s="122"/>
      <c r="D8" s="123">
        <v>35561</v>
      </c>
      <c r="E8" s="124"/>
      <c r="F8" s="125">
        <v>75451</v>
      </c>
      <c r="G8" s="126"/>
      <c r="H8" s="127"/>
    </row>
    <row r="9" spans="1:8">
      <c r="A9" s="108" t="s">
        <v>514</v>
      </c>
      <c r="B9" s="113"/>
      <c r="C9" s="114"/>
      <c r="D9" s="115">
        <v>133097</v>
      </c>
      <c r="E9" s="116"/>
      <c r="F9" s="117">
        <v>146641</v>
      </c>
      <c r="G9" s="118"/>
      <c r="H9" s="119"/>
    </row>
    <row r="10" spans="1:8">
      <c r="A10" s="120"/>
      <c r="B10" s="121"/>
      <c r="C10" s="122"/>
      <c r="D10" s="123">
        <v>39071</v>
      </c>
      <c r="E10" s="124"/>
      <c r="F10" s="125">
        <v>68142</v>
      </c>
      <c r="G10" s="126"/>
      <c r="H10" s="127"/>
    </row>
    <row r="11" spans="1:8">
      <c r="A11" s="108" t="s">
        <v>515</v>
      </c>
      <c r="B11" s="113"/>
      <c r="C11" s="114"/>
      <c r="D11" s="115">
        <v>177271</v>
      </c>
      <c r="E11" s="116"/>
      <c r="F11" s="117">
        <v>174587</v>
      </c>
      <c r="G11" s="118"/>
      <c r="H11" s="119"/>
    </row>
    <row r="12" spans="1:8">
      <c r="A12" s="120"/>
      <c r="B12" s="121"/>
      <c r="C12" s="128"/>
      <c r="D12" s="123">
        <v>46686</v>
      </c>
      <c r="E12" s="124"/>
      <c r="F12" s="125">
        <v>79695</v>
      </c>
      <c r="G12" s="126"/>
      <c r="H12" s="127"/>
    </row>
    <row r="13" spans="1:8">
      <c r="A13" s="108"/>
      <c r="B13" s="113"/>
      <c r="C13" s="129"/>
      <c r="D13" s="130">
        <v>155762</v>
      </c>
      <c r="E13" s="131"/>
      <c r="F13" s="132">
        <v>148478</v>
      </c>
      <c r="G13" s="133"/>
      <c r="H13" s="119"/>
    </row>
    <row r="14" spans="1:8">
      <c r="A14" s="120"/>
      <c r="B14" s="121"/>
      <c r="C14" s="122"/>
      <c r="D14" s="123">
        <v>43338</v>
      </c>
      <c r="E14" s="124"/>
      <c r="F14" s="125">
        <v>71824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v>
      </c>
      <c r="C19" s="134">
        <f>ROUND(VALUE(SUBSTITUTE(実質収支比率等に係る経年分析!G$48,"▲","-")),2)</f>
        <v>2.67</v>
      </c>
      <c r="D19" s="134">
        <f>ROUND(VALUE(SUBSTITUTE(実質収支比率等に係る経年分析!H$48,"▲","-")),2)</f>
        <v>2.58</v>
      </c>
      <c r="E19" s="134">
        <f>ROUND(VALUE(SUBSTITUTE(実質収支比率等に係る経年分析!I$48,"▲","-")),2)</f>
        <v>2.4500000000000002</v>
      </c>
      <c r="F19" s="134">
        <f>ROUND(VALUE(SUBSTITUTE(実質収支比率等に係る経年分析!J$48,"▲","-")),2)</f>
        <v>2.92</v>
      </c>
    </row>
    <row r="20" spans="1:11">
      <c r="A20" s="134" t="s">
        <v>43</v>
      </c>
      <c r="B20" s="134">
        <f>ROUND(VALUE(SUBSTITUTE(実質収支比率等に係る経年分析!F$47,"▲","-")),2)</f>
        <v>15.45</v>
      </c>
      <c r="C20" s="134">
        <f>ROUND(VALUE(SUBSTITUTE(実質収支比率等に係る経年分析!G$47,"▲","-")),2)</f>
        <v>15.1</v>
      </c>
      <c r="D20" s="134">
        <f>ROUND(VALUE(SUBSTITUTE(実質収支比率等に係る経年分析!H$47,"▲","-")),2)</f>
        <v>16.71</v>
      </c>
      <c r="E20" s="134">
        <f>ROUND(VALUE(SUBSTITUTE(実質収支比率等に係る経年分析!I$47,"▲","-")),2)</f>
        <v>16</v>
      </c>
      <c r="F20" s="134">
        <f>ROUND(VALUE(SUBSTITUTE(実質収支比率等に係る経年分析!J$47,"▲","-")),2)</f>
        <v>19.399999999999999</v>
      </c>
    </row>
    <row r="21" spans="1:11">
      <c r="A21" s="134" t="s">
        <v>44</v>
      </c>
      <c r="B21" s="134">
        <f>IF(ISNUMBER(VALUE(SUBSTITUTE(実質収支比率等に係る経年分析!F$49,"▲","-"))),ROUND(VALUE(SUBSTITUTE(実質収支比率等に係る経年分析!F$49,"▲","-")),2),NA())</f>
        <v>6.15</v>
      </c>
      <c r="C21" s="134">
        <f>IF(ISNUMBER(VALUE(SUBSTITUTE(実質収支比率等に係る経年分析!G$49,"▲","-"))),ROUND(VALUE(SUBSTITUTE(実質収支比率等に係る経年分析!G$49,"▲","-")),2),NA())</f>
        <v>5.01</v>
      </c>
      <c r="D21" s="134">
        <f>IF(ISNUMBER(VALUE(SUBSTITUTE(実質収支比率等に係る経年分析!H$49,"▲","-"))),ROUND(VALUE(SUBSTITUTE(実質収支比率等に係る経年分析!H$49,"▲","-")),2),NA())</f>
        <v>3.82</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3.2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国民健康保険特別会計（直診勘定）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1.03</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2.4500000000000002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2.92</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2.0499999999999998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1083</v>
      </c>
      <c r="E42" s="136"/>
      <c r="F42" s="136"/>
      <c r="G42" s="136">
        <f>'実質公債費比率（分子）の構造'!L$52</f>
        <v>1189</v>
      </c>
      <c r="H42" s="136"/>
      <c r="I42" s="136"/>
      <c r="J42" s="136">
        <f>'実質公債費比率（分子）の構造'!M$52</f>
        <v>1223</v>
      </c>
      <c r="K42" s="136"/>
      <c r="L42" s="136"/>
      <c r="M42" s="136">
        <f>'実質公債費比率（分子）の構造'!N$52</f>
        <v>1259</v>
      </c>
      <c r="N42" s="136"/>
      <c r="O42" s="136"/>
      <c r="P42" s="136">
        <f>'実質公債費比率（分子）の構造'!O$52</f>
        <v>1257</v>
      </c>
    </row>
    <row r="43" spans="1:16">
      <c r="A43" s="136" t="s">
        <v>52</v>
      </c>
      <c r="B43" s="136" t="str">
        <f>'実質公債費比率（分子）の構造'!K$51</f>
        <v>-</v>
      </c>
      <c r="C43" s="136"/>
      <c r="D43" s="136"/>
      <c r="E43" s="136" t="str">
        <f>'実質公債費比率（分子）の構造'!L$51</f>
        <v>-</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58</v>
      </c>
      <c r="C44" s="136"/>
      <c r="D44" s="136"/>
      <c r="E44" s="136">
        <f>'実質公債費比率（分子）の構造'!L$50</f>
        <v>37</v>
      </c>
      <c r="F44" s="136"/>
      <c r="G44" s="136"/>
      <c r="H44" s="136">
        <f>'実質公債費比率（分子）の構造'!M$50</f>
        <v>39</v>
      </c>
      <c r="I44" s="136"/>
      <c r="J44" s="136"/>
      <c r="K44" s="136">
        <f>'実質公債費比率（分子）の構造'!N$50</f>
        <v>36</v>
      </c>
      <c r="L44" s="136"/>
      <c r="M44" s="136"/>
      <c r="N44" s="136">
        <f>'実質公債費比率（分子）の構造'!O$50</f>
        <v>14</v>
      </c>
      <c r="O44" s="136"/>
      <c r="P44" s="136"/>
    </row>
    <row r="45" spans="1:16">
      <c r="A45" s="136" t="s">
        <v>54</v>
      </c>
      <c r="B45" s="136">
        <f>'実質公債費比率（分子）の構造'!K$49</f>
        <v>31</v>
      </c>
      <c r="C45" s="136"/>
      <c r="D45" s="136"/>
      <c r="E45" s="136">
        <f>'実質公債費比率（分子）の構造'!L$49</f>
        <v>26</v>
      </c>
      <c r="F45" s="136"/>
      <c r="G45" s="136"/>
      <c r="H45" s="136">
        <f>'実質公債費比率（分子）の構造'!M$49</f>
        <v>27</v>
      </c>
      <c r="I45" s="136"/>
      <c r="J45" s="136"/>
      <c r="K45" s="136">
        <f>'実質公債費比率（分子）の構造'!N$49</f>
        <v>25</v>
      </c>
      <c r="L45" s="136"/>
      <c r="M45" s="136"/>
      <c r="N45" s="136">
        <f>'実質公債費比率（分子）の構造'!O$49</f>
        <v>33</v>
      </c>
      <c r="O45" s="136"/>
      <c r="P45" s="136"/>
    </row>
    <row r="46" spans="1:16">
      <c r="A46" s="136" t="s">
        <v>55</v>
      </c>
      <c r="B46" s="136">
        <f>'実質公債費比率（分子）の構造'!K$48</f>
        <v>201</v>
      </c>
      <c r="C46" s="136"/>
      <c r="D46" s="136"/>
      <c r="E46" s="136">
        <f>'実質公債費比率（分子）の構造'!L$48</f>
        <v>212</v>
      </c>
      <c r="F46" s="136"/>
      <c r="G46" s="136"/>
      <c r="H46" s="136">
        <f>'実質公債費比率（分子）の構造'!M$48</f>
        <v>237</v>
      </c>
      <c r="I46" s="136"/>
      <c r="J46" s="136"/>
      <c r="K46" s="136">
        <f>'実質公債費比率（分子）の構造'!N$48</f>
        <v>229</v>
      </c>
      <c r="L46" s="136"/>
      <c r="M46" s="136"/>
      <c r="N46" s="136">
        <f>'実質公債費比率（分子）の構造'!O$48</f>
        <v>228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1674</v>
      </c>
      <c r="C49" s="136"/>
      <c r="D49" s="136"/>
      <c r="E49" s="136">
        <f>'実質公債費比率（分子）の構造'!L$45</f>
        <v>1684</v>
      </c>
      <c r="F49" s="136"/>
      <c r="G49" s="136"/>
      <c r="H49" s="136">
        <f>'実質公債費比率（分子）の構造'!M$45</f>
        <v>1667</v>
      </c>
      <c r="I49" s="136"/>
      <c r="J49" s="136"/>
      <c r="K49" s="136">
        <f>'実質公債費比率（分子）の構造'!N$45</f>
        <v>1630</v>
      </c>
      <c r="L49" s="136"/>
      <c r="M49" s="136"/>
      <c r="N49" s="136">
        <f>'実質公債費比率（分子）の構造'!O$45</f>
        <v>1588</v>
      </c>
      <c r="O49" s="136"/>
      <c r="P49" s="136"/>
    </row>
    <row r="50" spans="1:16">
      <c r="A50" s="136" t="s">
        <v>59</v>
      </c>
      <c r="B50" s="136" t="e">
        <f>NA()</f>
        <v>#N/A</v>
      </c>
      <c r="C50" s="136">
        <f>IF(ISNUMBER('実質公債費比率（分子）の構造'!K$53),'実質公債費比率（分子）の構造'!K$53,NA())</f>
        <v>881</v>
      </c>
      <c r="D50" s="136" t="e">
        <f>NA()</f>
        <v>#N/A</v>
      </c>
      <c r="E50" s="136" t="e">
        <f>NA()</f>
        <v>#N/A</v>
      </c>
      <c r="F50" s="136">
        <f>IF(ISNUMBER('実質公債費比率（分子）の構造'!L$53),'実質公債費比率（分子）の構造'!L$53,NA())</f>
        <v>770</v>
      </c>
      <c r="G50" s="136" t="e">
        <f>NA()</f>
        <v>#N/A</v>
      </c>
      <c r="H50" s="136" t="e">
        <f>NA()</f>
        <v>#N/A</v>
      </c>
      <c r="I50" s="136">
        <f>IF(ISNUMBER('実質公債費比率（分子）の構造'!M$53),'実質公債費比率（分子）の構造'!M$53,NA())</f>
        <v>748</v>
      </c>
      <c r="J50" s="136" t="e">
        <f>NA()</f>
        <v>#N/A</v>
      </c>
      <c r="K50" s="136" t="e">
        <f>NA()</f>
        <v>#N/A</v>
      </c>
      <c r="L50" s="136">
        <f>IF(ISNUMBER('実質公債費比率（分子）の構造'!N$53),'実質公債費比率（分子）の構造'!N$53,NA())</f>
        <v>661</v>
      </c>
      <c r="M50" s="136" t="e">
        <f>NA()</f>
        <v>#N/A</v>
      </c>
      <c r="N50" s="136" t="e">
        <f>NA()</f>
        <v>#N/A</v>
      </c>
      <c r="O50" s="136">
        <f>IF(ISNUMBER('実質公債費比率（分子）の構造'!O$53),'実質公債費比率（分子）の構造'!O$53,NA())</f>
        <v>606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10876</v>
      </c>
      <c r="E56" s="135"/>
      <c r="F56" s="135"/>
      <c r="G56" s="135">
        <f>'将来負担比率（分子）の構造'!J$51</f>
        <v>10566</v>
      </c>
      <c r="H56" s="135"/>
      <c r="I56" s="135"/>
      <c r="J56" s="135">
        <f>'将来負担比率（分子）の構造'!K$51</f>
        <v>10280</v>
      </c>
      <c r="K56" s="135"/>
      <c r="L56" s="135"/>
      <c r="M56" s="135">
        <f>'将来負担比率（分子）の構造'!L$51</f>
        <v>10151</v>
      </c>
      <c r="N56" s="135"/>
      <c r="O56" s="135"/>
      <c r="P56" s="135">
        <f>'将来負担比率（分子）の構造'!M$51</f>
        <v>9827</v>
      </c>
    </row>
    <row r="57" spans="1:16">
      <c r="A57" s="135" t="s">
        <v>35</v>
      </c>
      <c r="B57" s="135"/>
      <c r="C57" s="135"/>
      <c r="D57" s="135">
        <f>'将来負担比率（分子）の構造'!I$50</f>
        <v>765</v>
      </c>
      <c r="E57" s="135"/>
      <c r="F57" s="135"/>
      <c r="G57" s="135">
        <f>'将来負担比率（分子）の構造'!J$50</f>
        <v>864</v>
      </c>
      <c r="H57" s="135"/>
      <c r="I57" s="135"/>
      <c r="J57" s="135">
        <f>'将来負担比率（分子）の構造'!K$50</f>
        <v>835</v>
      </c>
      <c r="K57" s="135"/>
      <c r="L57" s="135"/>
      <c r="M57" s="135">
        <f>'将来負担比率（分子）の構造'!L$50</f>
        <v>773</v>
      </c>
      <c r="N57" s="135"/>
      <c r="O57" s="135"/>
      <c r="P57" s="135">
        <f>'将来負担比率（分子）の構造'!M$50</f>
        <v>765</v>
      </c>
    </row>
    <row r="58" spans="1:16">
      <c r="A58" s="135" t="s">
        <v>34</v>
      </c>
      <c r="B58" s="135"/>
      <c r="C58" s="135"/>
      <c r="D58" s="135">
        <f>'将来負担比率（分子）の構造'!I$49</f>
        <v>2625</v>
      </c>
      <c r="E58" s="135"/>
      <c r="F58" s="135"/>
      <c r="G58" s="135">
        <f>'将来負担比率（分子）の構造'!J$49</f>
        <v>3041</v>
      </c>
      <c r="H58" s="135"/>
      <c r="I58" s="135"/>
      <c r="J58" s="135">
        <f>'将来負担比率（分子）の構造'!K$49</f>
        <v>3127</v>
      </c>
      <c r="K58" s="135"/>
      <c r="L58" s="135"/>
      <c r="M58" s="135">
        <f>'将来負担比率（分子）の構造'!L$49</f>
        <v>3748</v>
      </c>
      <c r="N58" s="135"/>
      <c r="O58" s="135"/>
      <c r="P58" s="135">
        <f>'将来負担比率（分子）の構造'!M$49</f>
        <v>4271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2023</v>
      </c>
      <c r="C62" s="135"/>
      <c r="D62" s="135"/>
      <c r="E62" s="135">
        <f>'将来負担比率（分子）の構造'!J$45</f>
        <v>2182</v>
      </c>
      <c r="F62" s="135"/>
      <c r="G62" s="135"/>
      <c r="H62" s="135">
        <f>'将来負担比率（分子）の構造'!K$45</f>
        <v>2123</v>
      </c>
      <c r="I62" s="135"/>
      <c r="J62" s="135"/>
      <c r="K62" s="135">
        <f>'将来負担比率（分子）の構造'!L$45</f>
        <v>2081</v>
      </c>
      <c r="L62" s="135"/>
      <c r="M62" s="135"/>
      <c r="N62" s="135">
        <f>'将来負担比率（分子）の構造'!M$45</f>
        <v>1965</v>
      </c>
      <c r="O62" s="135"/>
      <c r="P62" s="135"/>
    </row>
    <row r="63" spans="1:16">
      <c r="A63" s="135" t="s">
        <v>28</v>
      </c>
      <c r="B63" s="135">
        <f>'将来負担比率（分子）の構造'!I$44</f>
        <v>24</v>
      </c>
      <c r="C63" s="135"/>
      <c r="D63" s="135"/>
      <c r="E63" s="135">
        <f>'将来負担比率（分子）の構造'!J$44</f>
        <v>23</v>
      </c>
      <c r="F63" s="135"/>
      <c r="G63" s="135"/>
      <c r="H63" s="135">
        <f>'将来負担比率（分子）の構造'!K$44</f>
        <v>24</v>
      </c>
      <c r="I63" s="135"/>
      <c r="J63" s="135"/>
      <c r="K63" s="135">
        <f>'将来負担比率（分子）の構造'!L$44</f>
        <v>366</v>
      </c>
      <c r="L63" s="135"/>
      <c r="M63" s="135"/>
      <c r="N63" s="135">
        <f>'将来負担比率（分子）の構造'!M$44</f>
        <v>337</v>
      </c>
      <c r="O63" s="135"/>
      <c r="P63" s="135"/>
    </row>
    <row r="64" spans="1:16">
      <c r="A64" s="135" t="s">
        <v>27</v>
      </c>
      <c r="B64" s="135">
        <f>'将来負担比率（分子）の構造'!I$43</f>
        <v>2701</v>
      </c>
      <c r="C64" s="135"/>
      <c r="D64" s="135"/>
      <c r="E64" s="135">
        <f>'将来負担比率（分子）の構造'!J$43</f>
        <v>2805</v>
      </c>
      <c r="F64" s="135"/>
      <c r="G64" s="135"/>
      <c r="H64" s="135">
        <f>'将来負担比率（分子）の構造'!K$43</f>
        <v>2510</v>
      </c>
      <c r="I64" s="135"/>
      <c r="J64" s="135"/>
      <c r="K64" s="135">
        <f>'将来負担比率（分子）の構造'!L$43</f>
        <v>2127</v>
      </c>
      <c r="L64" s="135"/>
      <c r="M64" s="135"/>
      <c r="N64" s="135">
        <f>'将来負担比率（分子）の構造'!M$43</f>
        <v>2249</v>
      </c>
      <c r="O64" s="135"/>
      <c r="P64" s="135"/>
    </row>
    <row r="65" spans="1:16">
      <c r="A65" s="135" t="s">
        <v>26</v>
      </c>
      <c r="B65" s="135">
        <f>'将来負担比率（分子）の構造'!I$42</f>
        <v>201</v>
      </c>
      <c r="C65" s="135"/>
      <c r="D65" s="135"/>
      <c r="E65" s="135">
        <f>'将来負担比率（分子）の構造'!J$42</f>
        <v>156</v>
      </c>
      <c r="F65" s="135"/>
      <c r="G65" s="135"/>
      <c r="H65" s="135">
        <f>'将来負担比率（分子）の構造'!K$42</f>
        <v>137</v>
      </c>
      <c r="I65" s="135"/>
      <c r="J65" s="135"/>
      <c r="K65" s="135">
        <f>'将来負担比率（分子）の構造'!L$42</f>
        <v>101</v>
      </c>
      <c r="L65" s="135"/>
      <c r="M65" s="135"/>
      <c r="N65" s="135">
        <f>'将来負担比率（分子）の構造'!M$42</f>
        <v>79</v>
      </c>
      <c r="O65" s="135"/>
      <c r="P65" s="135"/>
    </row>
    <row r="66" spans="1:16">
      <c r="A66" s="135" t="s">
        <v>25</v>
      </c>
      <c r="B66" s="135">
        <f>'将来負担比率（分子）の構造'!I$41</f>
        <v>14785</v>
      </c>
      <c r="C66" s="135"/>
      <c r="D66" s="135"/>
      <c r="E66" s="135">
        <f>'将来負担比率（分子）の構造'!J$41</f>
        <v>13864</v>
      </c>
      <c r="F66" s="135"/>
      <c r="G66" s="135"/>
      <c r="H66" s="135">
        <f>'将来負担比率（分子）の構造'!K$41</f>
        <v>12806</v>
      </c>
      <c r="I66" s="135"/>
      <c r="J66" s="135"/>
      <c r="K66" s="135">
        <f>'将来負担比率（分子）の構造'!L$41</f>
        <v>11993</v>
      </c>
      <c r="L66" s="135"/>
      <c r="M66" s="135"/>
      <c r="N66" s="135">
        <f>'将来負担比率（分子）の構造'!M$41</f>
        <v>11449</v>
      </c>
      <c r="O66" s="135"/>
      <c r="P66" s="135"/>
    </row>
    <row r="67" spans="1:16">
      <c r="A67" s="135" t="s">
        <v>63</v>
      </c>
      <c r="B67" s="135" t="e">
        <f>NA()</f>
        <v>#N/A</v>
      </c>
      <c r="C67" s="135">
        <f>IF(ISNUMBER('将来負担比率（分子）の構造'!I$52), IF('将来負担比率（分子）の構造'!I$52 &lt; 0, 0, '将来負担比率（分子）の構造'!I$52), NA())</f>
        <v>5468</v>
      </c>
      <c r="D67" s="135" t="e">
        <f>NA()</f>
        <v>#N/A</v>
      </c>
      <c r="E67" s="135" t="e">
        <f>NA()</f>
        <v>#N/A</v>
      </c>
      <c r="F67" s="135">
        <f>IF(ISNUMBER('将来負担比率（分子）の構造'!J$52), IF('将来負担比率（分子）の構造'!J$52 &lt; 0, 0, '将来負担比率（分子）の構造'!J$52), NA())</f>
        <v>4559</v>
      </c>
      <c r="G67" s="135" t="e">
        <f>NA()</f>
        <v>#N/A</v>
      </c>
      <c r="H67" s="135" t="e">
        <f>NA()</f>
        <v>#N/A</v>
      </c>
      <c r="I67" s="135">
        <f>IF(ISNUMBER('将来負担比率（分子）の構造'!K$52), IF('将来負担比率（分子）の構造'!K$52 &lt; 0, 0, '将来負担比率（分子）の構造'!K$52), NA())</f>
        <v>3357</v>
      </c>
      <c r="J67" s="135" t="e">
        <f>NA()</f>
        <v>#N/A</v>
      </c>
      <c r="K67" s="135" t="e">
        <f>NA()</f>
        <v>#N/A</v>
      </c>
      <c r="L67" s="135">
        <f>IF(ISNUMBER('将来負担比率（分子）の構造'!L$52), IF('将来負担比率（分子）の構造'!L$52 &lt; 0, 0, '将来負担比率（分子）の構造'!L$52), NA())</f>
        <v>1996</v>
      </c>
      <c r="M67" s="135" t="e">
        <f>NA()</f>
        <v>#N/A</v>
      </c>
      <c r="N67" s="135" t="e">
        <f>NA()</f>
        <v>#N/A</v>
      </c>
      <c r="O67" s="135">
        <f>IF(ISNUMBER('将来負担比率（分子）の構造'!M$52), IF('将来負担比率（分子）の構造'!M$52 &lt; 0, 0, '将来負担比率（分子）の構造'!M$52), NA())</f>
        <v>1216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208</v>
      </c>
      <c r="C5" s="672"/>
      <c r="D5" s="672"/>
      <c r="E5" s="672"/>
      <c r="F5" s="672"/>
      <c r="G5" s="672"/>
      <c r="H5" s="672"/>
      <c r="I5" s="672"/>
      <c r="J5" s="672"/>
      <c r="K5" s="672"/>
      <c r="L5" s="672"/>
      <c r="M5" s="672"/>
      <c r="N5" s="672"/>
      <c r="O5" s="672"/>
      <c r="P5" s="672"/>
      <c r="Q5" s="673"/>
      <c r="R5" s="636">
        <v>901732</v>
      </c>
      <c r="S5" s="637"/>
      <c r="T5" s="637"/>
      <c r="U5" s="637"/>
      <c r="V5" s="637"/>
      <c r="W5" s="637"/>
      <c r="X5" s="637"/>
      <c r="Y5" s="684"/>
      <c r="Z5" s="697">
        <v>9.6</v>
      </c>
      <c r="AA5" s="697"/>
      <c r="AB5" s="697"/>
      <c r="AC5" s="697"/>
      <c r="AD5" s="698">
        <v>901732</v>
      </c>
      <c r="AE5" s="698"/>
      <c r="AF5" s="698"/>
      <c r="AG5" s="698"/>
      <c r="AH5" s="698"/>
      <c r="AI5" s="698"/>
      <c r="AJ5" s="698"/>
      <c r="AK5" s="698"/>
      <c r="AL5" s="685">
        <v>15.7</v>
      </c>
      <c r="AM5" s="654"/>
      <c r="AN5" s="654"/>
      <c r="AO5" s="686"/>
      <c r="AP5" s="671" t="s">
        <v>209</v>
      </c>
      <c r="AQ5" s="672"/>
      <c r="AR5" s="672"/>
      <c r="AS5" s="672"/>
      <c r="AT5" s="672"/>
      <c r="AU5" s="672"/>
      <c r="AV5" s="672"/>
      <c r="AW5" s="672"/>
      <c r="AX5" s="672"/>
      <c r="AY5" s="672"/>
      <c r="AZ5" s="672"/>
      <c r="BA5" s="672"/>
      <c r="BB5" s="672"/>
      <c r="BC5" s="672"/>
      <c r="BD5" s="672"/>
      <c r="BE5" s="672"/>
      <c r="BF5" s="673"/>
      <c r="BG5" s="586">
        <v>901285</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132459</v>
      </c>
      <c r="S6" s="587"/>
      <c r="T6" s="587"/>
      <c r="U6" s="587"/>
      <c r="V6" s="587"/>
      <c r="W6" s="587"/>
      <c r="X6" s="587"/>
      <c r="Y6" s="588"/>
      <c r="Z6" s="639">
        <v>1.4</v>
      </c>
      <c r="AA6" s="639"/>
      <c r="AB6" s="639"/>
      <c r="AC6" s="639"/>
      <c r="AD6" s="640">
        <v>132459</v>
      </c>
      <c r="AE6" s="640"/>
      <c r="AF6" s="640"/>
      <c r="AG6" s="640"/>
      <c r="AH6" s="640"/>
      <c r="AI6" s="640"/>
      <c r="AJ6" s="640"/>
      <c r="AK6" s="640"/>
      <c r="AL6" s="609">
        <v>2.2999999999999998</v>
      </c>
      <c r="AM6" s="641"/>
      <c r="AN6" s="641"/>
      <c r="AO6" s="642"/>
      <c r="AP6" s="583" t="s">
        <v>215</v>
      </c>
      <c r="AQ6" s="584"/>
      <c r="AR6" s="584"/>
      <c r="AS6" s="584"/>
      <c r="AT6" s="584"/>
      <c r="AU6" s="584"/>
      <c r="AV6" s="584"/>
      <c r="AW6" s="584"/>
      <c r="AX6" s="584"/>
      <c r="AY6" s="584"/>
      <c r="AZ6" s="584"/>
      <c r="BA6" s="584"/>
      <c r="BB6" s="584"/>
      <c r="BC6" s="584"/>
      <c r="BD6" s="584"/>
      <c r="BE6" s="584"/>
      <c r="BF6" s="585"/>
      <c r="BG6" s="586">
        <v>901285</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88696</v>
      </c>
      <c r="CS6" s="587"/>
      <c r="CT6" s="587"/>
      <c r="CU6" s="587"/>
      <c r="CV6" s="587"/>
      <c r="CW6" s="587"/>
      <c r="CX6" s="587"/>
      <c r="CY6" s="588"/>
      <c r="CZ6" s="639">
        <v>1</v>
      </c>
      <c r="DA6" s="639"/>
      <c r="DB6" s="639"/>
      <c r="DC6" s="639"/>
      <c r="DD6" s="592" t="s">
        <v>210</v>
      </c>
      <c r="DE6" s="587"/>
      <c r="DF6" s="587"/>
      <c r="DG6" s="587"/>
      <c r="DH6" s="587"/>
      <c r="DI6" s="587"/>
      <c r="DJ6" s="587"/>
      <c r="DK6" s="587"/>
      <c r="DL6" s="587"/>
      <c r="DM6" s="587"/>
      <c r="DN6" s="587"/>
      <c r="DO6" s="587"/>
      <c r="DP6" s="588"/>
      <c r="DQ6" s="592">
        <v>88688</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2259</v>
      </c>
      <c r="S7" s="587"/>
      <c r="T7" s="587"/>
      <c r="U7" s="587"/>
      <c r="V7" s="587"/>
      <c r="W7" s="587"/>
      <c r="X7" s="587"/>
      <c r="Y7" s="588"/>
      <c r="Z7" s="639">
        <v>0</v>
      </c>
      <c r="AA7" s="639"/>
      <c r="AB7" s="639"/>
      <c r="AC7" s="639"/>
      <c r="AD7" s="640">
        <v>2259</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373283</v>
      </c>
      <c r="BH7" s="587"/>
      <c r="BI7" s="587"/>
      <c r="BJ7" s="587"/>
      <c r="BK7" s="587"/>
      <c r="BL7" s="587"/>
      <c r="BM7" s="587"/>
      <c r="BN7" s="588"/>
      <c r="BO7" s="639">
        <v>41.4</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1671403</v>
      </c>
      <c r="CS7" s="587"/>
      <c r="CT7" s="587"/>
      <c r="CU7" s="587"/>
      <c r="CV7" s="587"/>
      <c r="CW7" s="587"/>
      <c r="CX7" s="587"/>
      <c r="CY7" s="588"/>
      <c r="CZ7" s="639">
        <v>18.3</v>
      </c>
      <c r="DA7" s="639"/>
      <c r="DB7" s="639"/>
      <c r="DC7" s="639"/>
      <c r="DD7" s="592">
        <v>347950</v>
      </c>
      <c r="DE7" s="587"/>
      <c r="DF7" s="587"/>
      <c r="DG7" s="587"/>
      <c r="DH7" s="587"/>
      <c r="DI7" s="587"/>
      <c r="DJ7" s="587"/>
      <c r="DK7" s="587"/>
      <c r="DL7" s="587"/>
      <c r="DM7" s="587"/>
      <c r="DN7" s="587"/>
      <c r="DO7" s="587"/>
      <c r="DP7" s="588"/>
      <c r="DQ7" s="592">
        <v>1222777</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1969</v>
      </c>
      <c r="S8" s="587"/>
      <c r="T8" s="587"/>
      <c r="U8" s="587"/>
      <c r="V8" s="587"/>
      <c r="W8" s="587"/>
      <c r="X8" s="587"/>
      <c r="Y8" s="588"/>
      <c r="Z8" s="639">
        <v>0</v>
      </c>
      <c r="AA8" s="639"/>
      <c r="AB8" s="639"/>
      <c r="AC8" s="639"/>
      <c r="AD8" s="640">
        <v>1969</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12541</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1369974</v>
      </c>
      <c r="CS8" s="587"/>
      <c r="CT8" s="587"/>
      <c r="CU8" s="587"/>
      <c r="CV8" s="587"/>
      <c r="CW8" s="587"/>
      <c r="CX8" s="587"/>
      <c r="CY8" s="588"/>
      <c r="CZ8" s="639">
        <v>15</v>
      </c>
      <c r="DA8" s="639"/>
      <c r="DB8" s="639"/>
      <c r="DC8" s="639"/>
      <c r="DD8" s="592">
        <v>30455</v>
      </c>
      <c r="DE8" s="587"/>
      <c r="DF8" s="587"/>
      <c r="DG8" s="587"/>
      <c r="DH8" s="587"/>
      <c r="DI8" s="587"/>
      <c r="DJ8" s="587"/>
      <c r="DK8" s="587"/>
      <c r="DL8" s="587"/>
      <c r="DM8" s="587"/>
      <c r="DN8" s="587"/>
      <c r="DO8" s="587"/>
      <c r="DP8" s="588"/>
      <c r="DQ8" s="592">
        <v>884380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2688</v>
      </c>
      <c r="S9" s="587"/>
      <c r="T9" s="587"/>
      <c r="U9" s="587"/>
      <c r="V9" s="587"/>
      <c r="W9" s="587"/>
      <c r="X9" s="587"/>
      <c r="Y9" s="588"/>
      <c r="Z9" s="639">
        <v>0</v>
      </c>
      <c r="AA9" s="639"/>
      <c r="AB9" s="639"/>
      <c r="AC9" s="639"/>
      <c r="AD9" s="640">
        <v>2688</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312791</v>
      </c>
      <c r="BH9" s="587"/>
      <c r="BI9" s="587"/>
      <c r="BJ9" s="587"/>
      <c r="BK9" s="587"/>
      <c r="BL9" s="587"/>
      <c r="BM9" s="587"/>
      <c r="BN9" s="588"/>
      <c r="BO9" s="639">
        <v>34.700000000000003</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968133</v>
      </c>
      <c r="CS9" s="587"/>
      <c r="CT9" s="587"/>
      <c r="CU9" s="587"/>
      <c r="CV9" s="587"/>
      <c r="CW9" s="587"/>
      <c r="CX9" s="587"/>
      <c r="CY9" s="588"/>
      <c r="CZ9" s="639">
        <v>10.6</v>
      </c>
      <c r="DA9" s="639"/>
      <c r="DB9" s="639"/>
      <c r="DC9" s="639"/>
      <c r="DD9" s="592">
        <v>11289</v>
      </c>
      <c r="DE9" s="587"/>
      <c r="DF9" s="587"/>
      <c r="DG9" s="587"/>
      <c r="DH9" s="587"/>
      <c r="DI9" s="587"/>
      <c r="DJ9" s="587"/>
      <c r="DK9" s="587"/>
      <c r="DL9" s="587"/>
      <c r="DM9" s="587"/>
      <c r="DN9" s="587"/>
      <c r="DO9" s="587"/>
      <c r="DP9" s="588"/>
      <c r="DQ9" s="592">
        <v>956205</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93156</v>
      </c>
      <c r="S10" s="587"/>
      <c r="T10" s="587"/>
      <c r="U10" s="587"/>
      <c r="V10" s="587"/>
      <c r="W10" s="587"/>
      <c r="X10" s="587"/>
      <c r="Y10" s="588"/>
      <c r="Z10" s="639">
        <v>1</v>
      </c>
      <c r="AA10" s="639"/>
      <c r="AB10" s="639"/>
      <c r="AC10" s="639"/>
      <c r="AD10" s="640">
        <v>93156</v>
      </c>
      <c r="AE10" s="640"/>
      <c r="AF10" s="640"/>
      <c r="AG10" s="640"/>
      <c r="AH10" s="640"/>
      <c r="AI10" s="640"/>
      <c r="AJ10" s="640"/>
      <c r="AK10" s="640"/>
      <c r="AL10" s="609">
        <v>1.6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27566</v>
      </c>
      <c r="BH10" s="587"/>
      <c r="BI10" s="587"/>
      <c r="BJ10" s="587"/>
      <c r="BK10" s="587"/>
      <c r="BL10" s="587"/>
      <c r="BM10" s="587"/>
      <c r="BN10" s="588"/>
      <c r="BO10" s="639">
        <v>3.1</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1379</v>
      </c>
      <c r="CS10" s="587"/>
      <c r="CT10" s="587"/>
      <c r="CU10" s="587"/>
      <c r="CV10" s="587"/>
      <c r="CW10" s="587"/>
      <c r="CX10" s="587"/>
      <c r="CY10" s="588"/>
      <c r="CZ10" s="639">
        <v>0</v>
      </c>
      <c r="DA10" s="639"/>
      <c r="DB10" s="639"/>
      <c r="DC10" s="639"/>
      <c r="DD10" s="592" t="s">
        <v>113</v>
      </c>
      <c r="DE10" s="587"/>
      <c r="DF10" s="587"/>
      <c r="DG10" s="587"/>
      <c r="DH10" s="587"/>
      <c r="DI10" s="587"/>
      <c r="DJ10" s="587"/>
      <c r="DK10" s="587"/>
      <c r="DL10" s="587"/>
      <c r="DM10" s="587"/>
      <c r="DN10" s="587"/>
      <c r="DO10" s="587"/>
      <c r="DP10" s="588"/>
      <c r="DQ10" s="592" t="s">
        <v>113</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2832</v>
      </c>
      <c r="S11" s="587"/>
      <c r="T11" s="587"/>
      <c r="U11" s="587"/>
      <c r="V11" s="587"/>
      <c r="W11" s="587"/>
      <c r="X11" s="587"/>
      <c r="Y11" s="588"/>
      <c r="Z11" s="639">
        <v>0</v>
      </c>
      <c r="AA11" s="639"/>
      <c r="AB11" s="639"/>
      <c r="AC11" s="639"/>
      <c r="AD11" s="640">
        <v>2832</v>
      </c>
      <c r="AE11" s="640"/>
      <c r="AF11" s="640"/>
      <c r="AG11" s="640"/>
      <c r="AH11" s="640"/>
      <c r="AI11" s="640"/>
      <c r="AJ11" s="640"/>
      <c r="AK11" s="640"/>
      <c r="AL11" s="609">
        <v>0</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20385</v>
      </c>
      <c r="BH11" s="587"/>
      <c r="BI11" s="587"/>
      <c r="BJ11" s="587"/>
      <c r="BK11" s="587"/>
      <c r="BL11" s="587"/>
      <c r="BM11" s="587"/>
      <c r="BN11" s="588"/>
      <c r="BO11" s="639">
        <v>2.2999999999999998</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847977</v>
      </c>
      <c r="CS11" s="587"/>
      <c r="CT11" s="587"/>
      <c r="CU11" s="587"/>
      <c r="CV11" s="587"/>
      <c r="CW11" s="587"/>
      <c r="CX11" s="587"/>
      <c r="CY11" s="588"/>
      <c r="CZ11" s="639">
        <v>9.3000000000000007</v>
      </c>
      <c r="DA11" s="639"/>
      <c r="DB11" s="639"/>
      <c r="DC11" s="639"/>
      <c r="DD11" s="592">
        <v>349682</v>
      </c>
      <c r="DE11" s="587"/>
      <c r="DF11" s="587"/>
      <c r="DG11" s="587"/>
      <c r="DH11" s="587"/>
      <c r="DI11" s="587"/>
      <c r="DJ11" s="587"/>
      <c r="DK11" s="587"/>
      <c r="DL11" s="587"/>
      <c r="DM11" s="587"/>
      <c r="DN11" s="587"/>
      <c r="DO11" s="587"/>
      <c r="DP11" s="588"/>
      <c r="DQ11" s="592">
        <v>331378</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419701</v>
      </c>
      <c r="BH12" s="587"/>
      <c r="BI12" s="587"/>
      <c r="BJ12" s="587"/>
      <c r="BK12" s="587"/>
      <c r="BL12" s="587"/>
      <c r="BM12" s="587"/>
      <c r="BN12" s="588"/>
      <c r="BO12" s="639">
        <v>46.5</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205378</v>
      </c>
      <c r="CS12" s="587"/>
      <c r="CT12" s="587"/>
      <c r="CU12" s="587"/>
      <c r="CV12" s="587"/>
      <c r="CW12" s="587"/>
      <c r="CX12" s="587"/>
      <c r="CY12" s="588"/>
      <c r="CZ12" s="639">
        <v>2.2999999999999998</v>
      </c>
      <c r="DA12" s="639"/>
      <c r="DB12" s="639"/>
      <c r="DC12" s="639"/>
      <c r="DD12" s="592" t="s">
        <v>113</v>
      </c>
      <c r="DE12" s="587"/>
      <c r="DF12" s="587"/>
      <c r="DG12" s="587"/>
      <c r="DH12" s="587"/>
      <c r="DI12" s="587"/>
      <c r="DJ12" s="587"/>
      <c r="DK12" s="587"/>
      <c r="DL12" s="587"/>
      <c r="DM12" s="587"/>
      <c r="DN12" s="587"/>
      <c r="DO12" s="587"/>
      <c r="DP12" s="588"/>
      <c r="DQ12" s="592">
        <v>147367</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34262</v>
      </c>
      <c r="S13" s="587"/>
      <c r="T13" s="587"/>
      <c r="U13" s="587"/>
      <c r="V13" s="587"/>
      <c r="W13" s="587"/>
      <c r="X13" s="587"/>
      <c r="Y13" s="588"/>
      <c r="Z13" s="639">
        <v>0.4</v>
      </c>
      <c r="AA13" s="639"/>
      <c r="AB13" s="639"/>
      <c r="AC13" s="639"/>
      <c r="AD13" s="640">
        <v>34262</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414357</v>
      </c>
      <c r="BH13" s="587"/>
      <c r="BI13" s="587"/>
      <c r="BJ13" s="587"/>
      <c r="BK13" s="587"/>
      <c r="BL13" s="587"/>
      <c r="BM13" s="587"/>
      <c r="BN13" s="588"/>
      <c r="BO13" s="639">
        <v>46</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894627</v>
      </c>
      <c r="CS13" s="587"/>
      <c r="CT13" s="587"/>
      <c r="CU13" s="587"/>
      <c r="CV13" s="587"/>
      <c r="CW13" s="587"/>
      <c r="CX13" s="587"/>
      <c r="CY13" s="588"/>
      <c r="CZ13" s="639">
        <v>9.8000000000000007</v>
      </c>
      <c r="DA13" s="639"/>
      <c r="DB13" s="639"/>
      <c r="DC13" s="639"/>
      <c r="DD13" s="592">
        <v>528776</v>
      </c>
      <c r="DE13" s="587"/>
      <c r="DF13" s="587"/>
      <c r="DG13" s="587"/>
      <c r="DH13" s="587"/>
      <c r="DI13" s="587"/>
      <c r="DJ13" s="587"/>
      <c r="DK13" s="587"/>
      <c r="DL13" s="587"/>
      <c r="DM13" s="587"/>
      <c r="DN13" s="587"/>
      <c r="DO13" s="587"/>
      <c r="DP13" s="588"/>
      <c r="DQ13" s="592">
        <v>539586</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18642</v>
      </c>
      <c r="BH14" s="587"/>
      <c r="BI14" s="587"/>
      <c r="BJ14" s="587"/>
      <c r="BK14" s="587"/>
      <c r="BL14" s="587"/>
      <c r="BM14" s="587"/>
      <c r="BN14" s="588"/>
      <c r="BO14" s="639">
        <v>2.1</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468493</v>
      </c>
      <c r="CS14" s="587"/>
      <c r="CT14" s="587"/>
      <c r="CU14" s="587"/>
      <c r="CV14" s="587"/>
      <c r="CW14" s="587"/>
      <c r="CX14" s="587"/>
      <c r="CY14" s="588"/>
      <c r="CZ14" s="639">
        <v>5.0999999999999996</v>
      </c>
      <c r="DA14" s="639"/>
      <c r="DB14" s="639"/>
      <c r="DC14" s="639"/>
      <c r="DD14" s="592">
        <v>8599</v>
      </c>
      <c r="DE14" s="587"/>
      <c r="DF14" s="587"/>
      <c r="DG14" s="587"/>
      <c r="DH14" s="587"/>
      <c r="DI14" s="587"/>
      <c r="DJ14" s="587"/>
      <c r="DK14" s="587"/>
      <c r="DL14" s="587"/>
      <c r="DM14" s="587"/>
      <c r="DN14" s="587"/>
      <c r="DO14" s="587"/>
      <c r="DP14" s="588"/>
      <c r="DQ14" s="592">
        <v>429223</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1300</v>
      </c>
      <c r="S15" s="587"/>
      <c r="T15" s="587"/>
      <c r="U15" s="587"/>
      <c r="V15" s="587"/>
      <c r="W15" s="587"/>
      <c r="X15" s="587"/>
      <c r="Y15" s="588"/>
      <c r="Z15" s="639">
        <v>0</v>
      </c>
      <c r="AA15" s="639"/>
      <c r="AB15" s="639"/>
      <c r="AC15" s="639"/>
      <c r="AD15" s="640">
        <v>1300</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89659</v>
      </c>
      <c r="BH15" s="587"/>
      <c r="BI15" s="587"/>
      <c r="BJ15" s="587"/>
      <c r="BK15" s="587"/>
      <c r="BL15" s="587"/>
      <c r="BM15" s="587"/>
      <c r="BN15" s="588"/>
      <c r="BO15" s="639">
        <v>9.9</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951754</v>
      </c>
      <c r="CS15" s="587"/>
      <c r="CT15" s="587"/>
      <c r="CU15" s="587"/>
      <c r="CV15" s="587"/>
      <c r="CW15" s="587"/>
      <c r="CX15" s="587"/>
      <c r="CY15" s="588"/>
      <c r="CZ15" s="639">
        <v>10.4</v>
      </c>
      <c r="DA15" s="639"/>
      <c r="DB15" s="639"/>
      <c r="DC15" s="639"/>
      <c r="DD15" s="592">
        <v>356269</v>
      </c>
      <c r="DE15" s="587"/>
      <c r="DF15" s="587"/>
      <c r="DG15" s="587"/>
      <c r="DH15" s="587"/>
      <c r="DI15" s="587"/>
      <c r="DJ15" s="587"/>
      <c r="DK15" s="587"/>
      <c r="DL15" s="587"/>
      <c r="DM15" s="587"/>
      <c r="DN15" s="587"/>
      <c r="DO15" s="587"/>
      <c r="DP15" s="588"/>
      <c r="DQ15" s="592">
        <v>589936</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5143294</v>
      </c>
      <c r="S16" s="587"/>
      <c r="T16" s="587"/>
      <c r="U16" s="587"/>
      <c r="V16" s="587"/>
      <c r="W16" s="587"/>
      <c r="X16" s="587"/>
      <c r="Y16" s="588"/>
      <c r="Z16" s="639">
        <v>55</v>
      </c>
      <c r="AA16" s="639"/>
      <c r="AB16" s="639"/>
      <c r="AC16" s="639"/>
      <c r="AD16" s="640">
        <v>4584301</v>
      </c>
      <c r="AE16" s="640"/>
      <c r="AF16" s="640"/>
      <c r="AG16" s="640"/>
      <c r="AH16" s="640"/>
      <c r="AI16" s="640"/>
      <c r="AJ16" s="640"/>
      <c r="AK16" s="640"/>
      <c r="AL16" s="609">
        <v>79.599999999999994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4584301</v>
      </c>
      <c r="S17" s="587"/>
      <c r="T17" s="587"/>
      <c r="U17" s="587"/>
      <c r="V17" s="587"/>
      <c r="W17" s="587"/>
      <c r="X17" s="587"/>
      <c r="Y17" s="588"/>
      <c r="Z17" s="639">
        <v>49</v>
      </c>
      <c r="AA17" s="639"/>
      <c r="AB17" s="639"/>
      <c r="AC17" s="639"/>
      <c r="AD17" s="640">
        <v>4584301</v>
      </c>
      <c r="AE17" s="640"/>
      <c r="AF17" s="640"/>
      <c r="AG17" s="640"/>
      <c r="AH17" s="640"/>
      <c r="AI17" s="640"/>
      <c r="AJ17" s="640"/>
      <c r="AK17" s="640"/>
      <c r="AL17" s="609">
        <v>79.599999999999994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1653609</v>
      </c>
      <c r="CS17" s="587"/>
      <c r="CT17" s="587"/>
      <c r="CU17" s="587"/>
      <c r="CV17" s="587"/>
      <c r="CW17" s="587"/>
      <c r="CX17" s="587"/>
      <c r="CY17" s="588"/>
      <c r="CZ17" s="639">
        <v>18.100000000000001</v>
      </c>
      <c r="DA17" s="639"/>
      <c r="DB17" s="639"/>
      <c r="DC17" s="639"/>
      <c r="DD17" s="592" t="s">
        <v>113</v>
      </c>
      <c r="DE17" s="587"/>
      <c r="DF17" s="587"/>
      <c r="DG17" s="587"/>
      <c r="DH17" s="587"/>
      <c r="DI17" s="587"/>
      <c r="DJ17" s="587"/>
      <c r="DK17" s="587"/>
      <c r="DL17" s="587"/>
      <c r="DM17" s="587"/>
      <c r="DN17" s="587"/>
      <c r="DO17" s="587"/>
      <c r="DP17" s="588"/>
      <c r="DQ17" s="592">
        <v>1543190</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556877</v>
      </c>
      <c r="S18" s="587"/>
      <c r="T18" s="587"/>
      <c r="U18" s="587"/>
      <c r="V18" s="587"/>
      <c r="W18" s="587"/>
      <c r="X18" s="587"/>
      <c r="Y18" s="588"/>
      <c r="Z18" s="639">
        <v>6</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2116</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447</v>
      </c>
      <c r="BH19" s="587"/>
      <c r="BI19" s="587"/>
      <c r="BJ19" s="587"/>
      <c r="BK19" s="587"/>
      <c r="BL19" s="587"/>
      <c r="BM19" s="587"/>
      <c r="BN19" s="588"/>
      <c r="BO19" s="639">
        <v>0</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6315951</v>
      </c>
      <c r="S20" s="587"/>
      <c r="T20" s="587"/>
      <c r="U20" s="587"/>
      <c r="V20" s="587"/>
      <c r="W20" s="587"/>
      <c r="X20" s="587"/>
      <c r="Y20" s="588"/>
      <c r="Z20" s="639">
        <v>67.599999999999994</v>
      </c>
      <c r="AA20" s="639"/>
      <c r="AB20" s="639"/>
      <c r="AC20" s="639"/>
      <c r="AD20" s="640">
        <v>5756958</v>
      </c>
      <c r="AE20" s="640"/>
      <c r="AF20" s="640"/>
      <c r="AG20" s="640"/>
      <c r="AH20" s="640"/>
      <c r="AI20" s="640"/>
      <c r="AJ20" s="640"/>
      <c r="AK20" s="640"/>
      <c r="AL20" s="609">
        <v>100</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447</v>
      </c>
      <c r="BH20" s="587"/>
      <c r="BI20" s="587"/>
      <c r="BJ20" s="587"/>
      <c r="BK20" s="587"/>
      <c r="BL20" s="587"/>
      <c r="BM20" s="587"/>
      <c r="BN20" s="588"/>
      <c r="BO20" s="639">
        <v>0</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9121423</v>
      </c>
      <c r="CS20" s="587"/>
      <c r="CT20" s="587"/>
      <c r="CU20" s="587"/>
      <c r="CV20" s="587"/>
      <c r="CW20" s="587"/>
      <c r="CX20" s="587"/>
      <c r="CY20" s="588"/>
      <c r="CZ20" s="639">
        <v>100</v>
      </c>
      <c r="DA20" s="639"/>
      <c r="DB20" s="639"/>
      <c r="DC20" s="639"/>
      <c r="DD20" s="592">
        <v>1633020</v>
      </c>
      <c r="DE20" s="587"/>
      <c r="DF20" s="587"/>
      <c r="DG20" s="587"/>
      <c r="DH20" s="587"/>
      <c r="DI20" s="587"/>
      <c r="DJ20" s="587"/>
      <c r="DK20" s="587"/>
      <c r="DL20" s="587"/>
      <c r="DM20" s="587"/>
      <c r="DN20" s="587"/>
      <c r="DO20" s="587"/>
      <c r="DP20" s="588"/>
      <c r="DQ20" s="592">
        <v>6732730</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1606</v>
      </c>
      <c r="S21" s="587"/>
      <c r="T21" s="587"/>
      <c r="U21" s="587"/>
      <c r="V21" s="587"/>
      <c r="W21" s="587"/>
      <c r="X21" s="587"/>
      <c r="Y21" s="588"/>
      <c r="Z21" s="639">
        <v>0</v>
      </c>
      <c r="AA21" s="639"/>
      <c r="AB21" s="639"/>
      <c r="AC21" s="639"/>
      <c r="AD21" s="640">
        <v>1606</v>
      </c>
      <c r="AE21" s="640"/>
      <c r="AF21" s="640"/>
      <c r="AG21" s="640"/>
      <c r="AH21" s="640"/>
      <c r="AI21" s="640"/>
      <c r="AJ21" s="640"/>
      <c r="AK21" s="640"/>
      <c r="AL21" s="609">
        <v>0</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447</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14315</v>
      </c>
      <c r="S22" s="587"/>
      <c r="T22" s="587"/>
      <c r="U22" s="587"/>
      <c r="V22" s="587"/>
      <c r="W22" s="587"/>
      <c r="X22" s="587"/>
      <c r="Y22" s="588"/>
      <c r="Z22" s="639">
        <v>0.2</v>
      </c>
      <c r="AA22" s="639"/>
      <c r="AB22" s="639"/>
      <c r="AC22" s="639"/>
      <c r="AD22" s="640" t="s">
        <v>113</v>
      </c>
      <c r="AE22" s="640"/>
      <c r="AF22" s="640"/>
      <c r="AG22" s="640"/>
      <c r="AH22" s="640"/>
      <c r="AI22" s="640"/>
      <c r="AJ22" s="640"/>
      <c r="AK22" s="640"/>
      <c r="AL22" s="609" t="s">
        <v>113</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199491</v>
      </c>
      <c r="S23" s="587"/>
      <c r="T23" s="587"/>
      <c r="U23" s="587"/>
      <c r="V23" s="587"/>
      <c r="W23" s="587"/>
      <c r="X23" s="587"/>
      <c r="Y23" s="588"/>
      <c r="Z23" s="639">
        <v>2.1</v>
      </c>
      <c r="AA23" s="639"/>
      <c r="AB23" s="639"/>
      <c r="AC23" s="639"/>
      <c r="AD23" s="640" t="s">
        <v>113</v>
      </c>
      <c r="AE23" s="640"/>
      <c r="AF23" s="640"/>
      <c r="AG23" s="640"/>
      <c r="AH23" s="640"/>
      <c r="AI23" s="640"/>
      <c r="AJ23" s="640"/>
      <c r="AK23" s="640"/>
      <c r="AL23" s="609" t="s">
        <v>113</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22644</v>
      </c>
      <c r="S24" s="587"/>
      <c r="T24" s="587"/>
      <c r="U24" s="587"/>
      <c r="V24" s="587"/>
      <c r="W24" s="587"/>
      <c r="X24" s="587"/>
      <c r="Y24" s="588"/>
      <c r="Z24" s="639">
        <v>0.2</v>
      </c>
      <c r="AA24" s="639"/>
      <c r="AB24" s="639"/>
      <c r="AC24" s="639"/>
      <c r="AD24" s="640" t="s">
        <v>113</v>
      </c>
      <c r="AE24" s="640"/>
      <c r="AF24" s="640"/>
      <c r="AG24" s="640"/>
      <c r="AH24" s="640"/>
      <c r="AI24" s="640"/>
      <c r="AJ24" s="640"/>
      <c r="AK24" s="640"/>
      <c r="AL24" s="609" t="s">
        <v>113</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3496868</v>
      </c>
      <c r="CS24" s="637"/>
      <c r="CT24" s="637"/>
      <c r="CU24" s="637"/>
      <c r="CV24" s="637"/>
      <c r="CW24" s="637"/>
      <c r="CX24" s="637"/>
      <c r="CY24" s="684"/>
      <c r="CZ24" s="688">
        <v>38.299999999999997</v>
      </c>
      <c r="DA24" s="689"/>
      <c r="DB24" s="689"/>
      <c r="DC24" s="690"/>
      <c r="DD24" s="683">
        <v>3012815</v>
      </c>
      <c r="DE24" s="637"/>
      <c r="DF24" s="637"/>
      <c r="DG24" s="637"/>
      <c r="DH24" s="637"/>
      <c r="DI24" s="637"/>
      <c r="DJ24" s="637"/>
      <c r="DK24" s="684"/>
      <c r="DL24" s="683">
        <v>2879177</v>
      </c>
      <c r="DM24" s="637"/>
      <c r="DN24" s="637"/>
      <c r="DO24" s="637"/>
      <c r="DP24" s="637"/>
      <c r="DQ24" s="637"/>
      <c r="DR24" s="637"/>
      <c r="DS24" s="637"/>
      <c r="DT24" s="637"/>
      <c r="DU24" s="637"/>
      <c r="DV24" s="684"/>
      <c r="DW24" s="685">
        <v>47.3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990834</v>
      </c>
      <c r="S25" s="587"/>
      <c r="T25" s="587"/>
      <c r="U25" s="587"/>
      <c r="V25" s="587"/>
      <c r="W25" s="587"/>
      <c r="X25" s="587"/>
      <c r="Y25" s="588"/>
      <c r="Z25" s="639">
        <v>10.6</v>
      </c>
      <c r="AA25" s="639"/>
      <c r="AB25" s="639"/>
      <c r="AC25" s="639"/>
      <c r="AD25" s="640" t="s">
        <v>113</v>
      </c>
      <c r="AE25" s="640"/>
      <c r="AF25" s="640"/>
      <c r="AG25" s="640"/>
      <c r="AH25" s="640"/>
      <c r="AI25" s="640"/>
      <c r="AJ25" s="640"/>
      <c r="AK25" s="640"/>
      <c r="AL25" s="609" t="s">
        <v>113</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1384380</v>
      </c>
      <c r="CS25" s="605"/>
      <c r="CT25" s="605"/>
      <c r="CU25" s="605"/>
      <c r="CV25" s="605"/>
      <c r="CW25" s="605"/>
      <c r="CX25" s="605"/>
      <c r="CY25" s="606"/>
      <c r="CZ25" s="589">
        <v>15.2</v>
      </c>
      <c r="DA25" s="607"/>
      <c r="DB25" s="607"/>
      <c r="DC25" s="608"/>
      <c r="DD25" s="592">
        <v>1330335</v>
      </c>
      <c r="DE25" s="605"/>
      <c r="DF25" s="605"/>
      <c r="DG25" s="605"/>
      <c r="DH25" s="605"/>
      <c r="DI25" s="605"/>
      <c r="DJ25" s="605"/>
      <c r="DK25" s="606"/>
      <c r="DL25" s="592">
        <v>1299658</v>
      </c>
      <c r="DM25" s="605"/>
      <c r="DN25" s="605"/>
      <c r="DO25" s="605"/>
      <c r="DP25" s="605"/>
      <c r="DQ25" s="605"/>
      <c r="DR25" s="605"/>
      <c r="DS25" s="605"/>
      <c r="DT25" s="605"/>
      <c r="DU25" s="605"/>
      <c r="DV25" s="606"/>
      <c r="DW25" s="609">
        <v>21.3</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881647</v>
      </c>
      <c r="CS26" s="587"/>
      <c r="CT26" s="587"/>
      <c r="CU26" s="587"/>
      <c r="CV26" s="587"/>
      <c r="CW26" s="587"/>
      <c r="CX26" s="587"/>
      <c r="CY26" s="588"/>
      <c r="CZ26" s="589">
        <v>9.6999999999999993</v>
      </c>
      <c r="DA26" s="607"/>
      <c r="DB26" s="607"/>
      <c r="DC26" s="608"/>
      <c r="DD26" s="592">
        <v>836040</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472247</v>
      </c>
      <c r="S27" s="587"/>
      <c r="T27" s="587"/>
      <c r="U27" s="587"/>
      <c r="V27" s="587"/>
      <c r="W27" s="587"/>
      <c r="X27" s="587"/>
      <c r="Y27" s="588"/>
      <c r="Z27" s="639">
        <v>5.0999999999999996</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901732</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458879</v>
      </c>
      <c r="CS27" s="605"/>
      <c r="CT27" s="605"/>
      <c r="CU27" s="605"/>
      <c r="CV27" s="605"/>
      <c r="CW27" s="605"/>
      <c r="CX27" s="605"/>
      <c r="CY27" s="606"/>
      <c r="CZ27" s="589">
        <v>5</v>
      </c>
      <c r="DA27" s="607"/>
      <c r="DB27" s="607"/>
      <c r="DC27" s="608"/>
      <c r="DD27" s="592">
        <v>139290</v>
      </c>
      <c r="DE27" s="605"/>
      <c r="DF27" s="605"/>
      <c r="DG27" s="605"/>
      <c r="DH27" s="605"/>
      <c r="DI27" s="605"/>
      <c r="DJ27" s="605"/>
      <c r="DK27" s="606"/>
      <c r="DL27" s="592">
        <v>102089</v>
      </c>
      <c r="DM27" s="605"/>
      <c r="DN27" s="605"/>
      <c r="DO27" s="605"/>
      <c r="DP27" s="605"/>
      <c r="DQ27" s="605"/>
      <c r="DR27" s="605"/>
      <c r="DS27" s="605"/>
      <c r="DT27" s="605"/>
      <c r="DU27" s="605"/>
      <c r="DV27" s="606"/>
      <c r="DW27" s="609">
        <v>1.7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80549</v>
      </c>
      <c r="S28" s="587"/>
      <c r="T28" s="587"/>
      <c r="U28" s="587"/>
      <c r="V28" s="587"/>
      <c r="W28" s="587"/>
      <c r="X28" s="587"/>
      <c r="Y28" s="588"/>
      <c r="Z28" s="639">
        <v>0.9</v>
      </c>
      <c r="AA28" s="639"/>
      <c r="AB28" s="639"/>
      <c r="AC28" s="639"/>
      <c r="AD28" s="640" t="s">
        <v>113</v>
      </c>
      <c r="AE28" s="640"/>
      <c r="AF28" s="640"/>
      <c r="AG28" s="640"/>
      <c r="AH28" s="640"/>
      <c r="AI28" s="640"/>
      <c r="AJ28" s="640"/>
      <c r="AK28" s="640"/>
      <c r="AL28" s="609" t="s">
        <v>113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1653609</v>
      </c>
      <c r="CS28" s="587"/>
      <c r="CT28" s="587"/>
      <c r="CU28" s="587"/>
      <c r="CV28" s="587"/>
      <c r="CW28" s="587"/>
      <c r="CX28" s="587"/>
      <c r="CY28" s="588"/>
      <c r="CZ28" s="589">
        <v>18.100000000000001</v>
      </c>
      <c r="DA28" s="607"/>
      <c r="DB28" s="607"/>
      <c r="DC28" s="608"/>
      <c r="DD28" s="592">
        <v>1543190</v>
      </c>
      <c r="DE28" s="587"/>
      <c r="DF28" s="587"/>
      <c r="DG28" s="587"/>
      <c r="DH28" s="587"/>
      <c r="DI28" s="587"/>
      <c r="DJ28" s="587"/>
      <c r="DK28" s="588"/>
      <c r="DL28" s="592">
        <v>1477430</v>
      </c>
      <c r="DM28" s="587"/>
      <c r="DN28" s="587"/>
      <c r="DO28" s="587"/>
      <c r="DP28" s="587"/>
      <c r="DQ28" s="587"/>
      <c r="DR28" s="587"/>
      <c r="DS28" s="587"/>
      <c r="DT28" s="587"/>
      <c r="DU28" s="587"/>
      <c r="DV28" s="588"/>
      <c r="DW28" s="609">
        <v>24.3</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49918</v>
      </c>
      <c r="S29" s="587"/>
      <c r="T29" s="587"/>
      <c r="U29" s="587"/>
      <c r="V29" s="587"/>
      <c r="W29" s="587"/>
      <c r="X29" s="587"/>
      <c r="Y29" s="588"/>
      <c r="Z29" s="639">
        <v>0.5</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23" t="s">
        <v>58</v>
      </c>
      <c r="CG29" s="620"/>
      <c r="CH29" s="620"/>
      <c r="CI29" s="620"/>
      <c r="CJ29" s="620"/>
      <c r="CK29" s="620"/>
      <c r="CL29" s="620"/>
      <c r="CM29" s="620"/>
      <c r="CN29" s="620"/>
      <c r="CO29" s="620"/>
      <c r="CP29" s="620"/>
      <c r="CQ29" s="621"/>
      <c r="CR29" s="586">
        <v>1653609</v>
      </c>
      <c r="CS29" s="605"/>
      <c r="CT29" s="605"/>
      <c r="CU29" s="605"/>
      <c r="CV29" s="605"/>
      <c r="CW29" s="605"/>
      <c r="CX29" s="605"/>
      <c r="CY29" s="606"/>
      <c r="CZ29" s="589">
        <v>18.100000000000001</v>
      </c>
      <c r="DA29" s="607"/>
      <c r="DB29" s="607"/>
      <c r="DC29" s="608"/>
      <c r="DD29" s="592">
        <v>1543190</v>
      </c>
      <c r="DE29" s="605"/>
      <c r="DF29" s="605"/>
      <c r="DG29" s="605"/>
      <c r="DH29" s="605"/>
      <c r="DI29" s="605"/>
      <c r="DJ29" s="605"/>
      <c r="DK29" s="606"/>
      <c r="DL29" s="592">
        <v>1477430</v>
      </c>
      <c r="DM29" s="605"/>
      <c r="DN29" s="605"/>
      <c r="DO29" s="605"/>
      <c r="DP29" s="605"/>
      <c r="DQ29" s="605"/>
      <c r="DR29" s="605"/>
      <c r="DS29" s="605"/>
      <c r="DT29" s="605"/>
      <c r="DU29" s="605"/>
      <c r="DV29" s="606"/>
      <c r="DW29" s="609">
        <v>24.3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51887</v>
      </c>
      <c r="S30" s="587"/>
      <c r="T30" s="587"/>
      <c r="U30" s="587"/>
      <c r="V30" s="587"/>
      <c r="W30" s="587"/>
      <c r="X30" s="587"/>
      <c r="Y30" s="588"/>
      <c r="Z30" s="639">
        <v>0.6</v>
      </c>
      <c r="AA30" s="639"/>
      <c r="AB30" s="639"/>
      <c r="AC30" s="639"/>
      <c r="AD30" s="640" t="s">
        <v>113</v>
      </c>
      <c r="AE30" s="640"/>
      <c r="AF30" s="640"/>
      <c r="AG30" s="640"/>
      <c r="AH30" s="640"/>
      <c r="AI30" s="640"/>
      <c r="AJ30" s="640"/>
      <c r="AK30" s="640"/>
      <c r="AL30" s="609" t="s">
        <v>113</v>
      </c>
      <c r="AM30" s="641"/>
      <c r="AN30" s="641"/>
      <c r="AO30" s="642"/>
      <c r="AP30" s="662" t="s">
        <v>290</v>
      </c>
      <c r="AQ30" s="663"/>
      <c r="AR30" s="663"/>
      <c r="AS30" s="663"/>
      <c r="AT30" s="668" t="s">
        <v>291</v>
      </c>
      <c r="AU30" s="182"/>
      <c r="AV30" s="182"/>
      <c r="AW30" s="182"/>
      <c r="AX30" s="671" t="s">
        <v>171</v>
      </c>
      <c r="AY30" s="672"/>
      <c r="AZ30" s="672"/>
      <c r="BA30" s="672"/>
      <c r="BB30" s="672"/>
      <c r="BC30" s="672"/>
      <c r="BD30" s="672"/>
      <c r="BE30" s="672"/>
      <c r="BF30" s="673"/>
      <c r="BG30" s="652">
        <v>97.9</v>
      </c>
      <c r="BH30" s="653"/>
      <c r="BI30" s="653"/>
      <c r="BJ30" s="653"/>
      <c r="BK30" s="653"/>
      <c r="BL30" s="653"/>
      <c r="BM30" s="654">
        <v>81.099999999999994</v>
      </c>
      <c r="BN30" s="653"/>
      <c r="BO30" s="653"/>
      <c r="BP30" s="653"/>
      <c r="BQ30" s="655"/>
      <c r="BR30" s="652">
        <v>97.3</v>
      </c>
      <c r="BS30" s="653"/>
      <c r="BT30" s="653"/>
      <c r="BU30" s="653"/>
      <c r="BV30" s="653"/>
      <c r="BW30" s="653"/>
      <c r="BX30" s="654">
        <v>81.099999999999994</v>
      </c>
      <c r="BY30" s="653"/>
      <c r="BZ30" s="653"/>
      <c r="CA30" s="653"/>
      <c r="CB30" s="655"/>
      <c r="CD30" s="658"/>
      <c r="CE30" s="659"/>
      <c r="CF30" s="623" t="s">
        <v>292</v>
      </c>
      <c r="CG30" s="620"/>
      <c r="CH30" s="620"/>
      <c r="CI30" s="620"/>
      <c r="CJ30" s="620"/>
      <c r="CK30" s="620"/>
      <c r="CL30" s="620"/>
      <c r="CM30" s="620"/>
      <c r="CN30" s="620"/>
      <c r="CO30" s="620"/>
      <c r="CP30" s="620"/>
      <c r="CQ30" s="621"/>
      <c r="CR30" s="586">
        <v>1467762</v>
      </c>
      <c r="CS30" s="587"/>
      <c r="CT30" s="587"/>
      <c r="CU30" s="587"/>
      <c r="CV30" s="587"/>
      <c r="CW30" s="587"/>
      <c r="CX30" s="587"/>
      <c r="CY30" s="588"/>
      <c r="CZ30" s="589">
        <v>16.100000000000001</v>
      </c>
      <c r="DA30" s="607"/>
      <c r="DB30" s="607"/>
      <c r="DC30" s="608"/>
      <c r="DD30" s="592">
        <v>1357343</v>
      </c>
      <c r="DE30" s="587"/>
      <c r="DF30" s="587"/>
      <c r="DG30" s="587"/>
      <c r="DH30" s="587"/>
      <c r="DI30" s="587"/>
      <c r="DJ30" s="587"/>
      <c r="DK30" s="588"/>
      <c r="DL30" s="592">
        <v>1291583</v>
      </c>
      <c r="DM30" s="587"/>
      <c r="DN30" s="587"/>
      <c r="DO30" s="587"/>
      <c r="DP30" s="587"/>
      <c r="DQ30" s="587"/>
      <c r="DR30" s="587"/>
      <c r="DS30" s="587"/>
      <c r="DT30" s="587"/>
      <c r="DU30" s="587"/>
      <c r="DV30" s="588"/>
      <c r="DW30" s="609">
        <v>21.2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83919</v>
      </c>
      <c r="S31" s="587"/>
      <c r="T31" s="587"/>
      <c r="U31" s="587"/>
      <c r="V31" s="587"/>
      <c r="W31" s="587"/>
      <c r="X31" s="587"/>
      <c r="Y31" s="588"/>
      <c r="Z31" s="639">
        <v>0.9</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98.6</v>
      </c>
      <c r="BH31" s="605"/>
      <c r="BI31" s="605"/>
      <c r="BJ31" s="605"/>
      <c r="BK31" s="605"/>
      <c r="BL31" s="605"/>
      <c r="BM31" s="641">
        <v>91.4</v>
      </c>
      <c r="BN31" s="651"/>
      <c r="BO31" s="651"/>
      <c r="BP31" s="651"/>
      <c r="BQ31" s="615"/>
      <c r="BR31" s="650">
        <v>98</v>
      </c>
      <c r="BS31" s="605"/>
      <c r="BT31" s="605"/>
      <c r="BU31" s="605"/>
      <c r="BV31" s="605"/>
      <c r="BW31" s="605"/>
      <c r="BX31" s="641">
        <v>91.5</v>
      </c>
      <c r="BY31" s="651"/>
      <c r="BZ31" s="651"/>
      <c r="CA31" s="651"/>
      <c r="CB31" s="615"/>
      <c r="CD31" s="658"/>
      <c r="CE31" s="659"/>
      <c r="CF31" s="623" t="s">
        <v>296</v>
      </c>
      <c r="CG31" s="620"/>
      <c r="CH31" s="620"/>
      <c r="CI31" s="620"/>
      <c r="CJ31" s="620"/>
      <c r="CK31" s="620"/>
      <c r="CL31" s="620"/>
      <c r="CM31" s="620"/>
      <c r="CN31" s="620"/>
      <c r="CO31" s="620"/>
      <c r="CP31" s="620"/>
      <c r="CQ31" s="621"/>
      <c r="CR31" s="586">
        <v>185847</v>
      </c>
      <c r="CS31" s="605"/>
      <c r="CT31" s="605"/>
      <c r="CU31" s="605"/>
      <c r="CV31" s="605"/>
      <c r="CW31" s="605"/>
      <c r="CX31" s="605"/>
      <c r="CY31" s="606"/>
      <c r="CZ31" s="589">
        <v>2</v>
      </c>
      <c r="DA31" s="607"/>
      <c r="DB31" s="607"/>
      <c r="DC31" s="608"/>
      <c r="DD31" s="592">
        <v>185847</v>
      </c>
      <c r="DE31" s="605"/>
      <c r="DF31" s="605"/>
      <c r="DG31" s="605"/>
      <c r="DH31" s="605"/>
      <c r="DI31" s="605"/>
      <c r="DJ31" s="605"/>
      <c r="DK31" s="606"/>
      <c r="DL31" s="592">
        <v>185847</v>
      </c>
      <c r="DM31" s="605"/>
      <c r="DN31" s="605"/>
      <c r="DO31" s="605"/>
      <c r="DP31" s="605"/>
      <c r="DQ31" s="605"/>
      <c r="DR31" s="605"/>
      <c r="DS31" s="605"/>
      <c r="DT31" s="605"/>
      <c r="DU31" s="605"/>
      <c r="DV31" s="606"/>
      <c r="DW31" s="609">
        <v>3.1</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140866</v>
      </c>
      <c r="S32" s="587"/>
      <c r="T32" s="587"/>
      <c r="U32" s="587"/>
      <c r="V32" s="587"/>
      <c r="W32" s="587"/>
      <c r="X32" s="587"/>
      <c r="Y32" s="588"/>
      <c r="Z32" s="639">
        <v>1.5</v>
      </c>
      <c r="AA32" s="639"/>
      <c r="AB32" s="639"/>
      <c r="AC32" s="639"/>
      <c r="AD32" s="640">
        <v>544</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96.7</v>
      </c>
      <c r="BH32" s="571"/>
      <c r="BI32" s="571"/>
      <c r="BJ32" s="571"/>
      <c r="BK32" s="571"/>
      <c r="BL32" s="571"/>
      <c r="BM32" s="634">
        <v>70.5</v>
      </c>
      <c r="BN32" s="571"/>
      <c r="BO32" s="571"/>
      <c r="BP32" s="571"/>
      <c r="BQ32" s="628"/>
      <c r="BR32" s="649">
        <v>96.1</v>
      </c>
      <c r="BS32" s="571"/>
      <c r="BT32" s="571"/>
      <c r="BU32" s="571"/>
      <c r="BV32" s="571"/>
      <c r="BW32" s="571"/>
      <c r="BX32" s="634">
        <v>70.599999999999994</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923674</v>
      </c>
      <c r="S33" s="587"/>
      <c r="T33" s="587"/>
      <c r="U33" s="587"/>
      <c r="V33" s="587"/>
      <c r="W33" s="587"/>
      <c r="X33" s="587"/>
      <c r="Y33" s="588"/>
      <c r="Z33" s="639">
        <v>9.9</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3990156</v>
      </c>
      <c r="CS33" s="605"/>
      <c r="CT33" s="605"/>
      <c r="CU33" s="605"/>
      <c r="CV33" s="605"/>
      <c r="CW33" s="605"/>
      <c r="CX33" s="605"/>
      <c r="CY33" s="606"/>
      <c r="CZ33" s="589">
        <v>43.7</v>
      </c>
      <c r="DA33" s="607"/>
      <c r="DB33" s="607"/>
      <c r="DC33" s="608"/>
      <c r="DD33" s="592">
        <v>3329133</v>
      </c>
      <c r="DE33" s="605"/>
      <c r="DF33" s="605"/>
      <c r="DG33" s="605"/>
      <c r="DH33" s="605"/>
      <c r="DI33" s="605"/>
      <c r="DJ33" s="605"/>
      <c r="DK33" s="606"/>
      <c r="DL33" s="592">
        <v>2289417</v>
      </c>
      <c r="DM33" s="605"/>
      <c r="DN33" s="605"/>
      <c r="DO33" s="605"/>
      <c r="DP33" s="605"/>
      <c r="DQ33" s="605"/>
      <c r="DR33" s="605"/>
      <c r="DS33" s="605"/>
      <c r="DT33" s="605"/>
      <c r="DU33" s="605"/>
      <c r="DV33" s="606"/>
      <c r="DW33" s="609">
        <v>37.6</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910263</v>
      </c>
      <c r="CS34" s="587"/>
      <c r="CT34" s="587"/>
      <c r="CU34" s="587"/>
      <c r="CV34" s="587"/>
      <c r="CW34" s="587"/>
      <c r="CX34" s="587"/>
      <c r="CY34" s="588"/>
      <c r="CZ34" s="589">
        <v>10</v>
      </c>
      <c r="DA34" s="607"/>
      <c r="DB34" s="607"/>
      <c r="DC34" s="608"/>
      <c r="DD34" s="592">
        <v>705170</v>
      </c>
      <c r="DE34" s="587"/>
      <c r="DF34" s="587"/>
      <c r="DG34" s="587"/>
      <c r="DH34" s="587"/>
      <c r="DI34" s="587"/>
      <c r="DJ34" s="587"/>
      <c r="DK34" s="588"/>
      <c r="DL34" s="592">
        <v>523591</v>
      </c>
      <c r="DM34" s="587"/>
      <c r="DN34" s="587"/>
      <c r="DO34" s="587"/>
      <c r="DP34" s="587"/>
      <c r="DQ34" s="587"/>
      <c r="DR34" s="587"/>
      <c r="DS34" s="587"/>
      <c r="DT34" s="587"/>
      <c r="DU34" s="587"/>
      <c r="DV34" s="588"/>
      <c r="DW34" s="609">
        <v>8.6</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331774</v>
      </c>
      <c r="S35" s="587"/>
      <c r="T35" s="587"/>
      <c r="U35" s="587"/>
      <c r="V35" s="587"/>
      <c r="W35" s="587"/>
      <c r="X35" s="587"/>
      <c r="Y35" s="588"/>
      <c r="Z35" s="639">
        <v>3.5</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1187250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42466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170034</v>
      </c>
      <c r="CS35" s="605"/>
      <c r="CT35" s="605"/>
      <c r="CU35" s="605"/>
      <c r="CV35" s="605"/>
      <c r="CW35" s="605"/>
      <c r="CX35" s="605"/>
      <c r="CY35" s="606"/>
      <c r="CZ35" s="589">
        <v>1.9</v>
      </c>
      <c r="DA35" s="607"/>
      <c r="DB35" s="607"/>
      <c r="DC35" s="608"/>
      <c r="DD35" s="592">
        <v>154042</v>
      </c>
      <c r="DE35" s="605"/>
      <c r="DF35" s="605"/>
      <c r="DG35" s="605"/>
      <c r="DH35" s="605"/>
      <c r="DI35" s="605"/>
      <c r="DJ35" s="605"/>
      <c r="DK35" s="606"/>
      <c r="DL35" s="592">
        <v>40423</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9347901</v>
      </c>
      <c r="S36" s="627"/>
      <c r="T36" s="627"/>
      <c r="U36" s="627"/>
      <c r="V36" s="627"/>
      <c r="W36" s="627"/>
      <c r="X36" s="627"/>
      <c r="Y36" s="630"/>
      <c r="Z36" s="631">
        <v>100</v>
      </c>
      <c r="AA36" s="631"/>
      <c r="AB36" s="631"/>
      <c r="AC36" s="631"/>
      <c r="AD36" s="632">
        <v>5759108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270675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70442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1665850</v>
      </c>
      <c r="CS36" s="587"/>
      <c r="CT36" s="587"/>
      <c r="CU36" s="587"/>
      <c r="CV36" s="587"/>
      <c r="CW36" s="587"/>
      <c r="CX36" s="587"/>
      <c r="CY36" s="588"/>
      <c r="CZ36" s="589">
        <v>18.3</v>
      </c>
      <c r="DA36" s="607"/>
      <c r="DB36" s="607"/>
      <c r="DC36" s="608"/>
      <c r="DD36" s="592">
        <v>1418620</v>
      </c>
      <c r="DE36" s="587"/>
      <c r="DF36" s="587"/>
      <c r="DG36" s="587"/>
      <c r="DH36" s="587"/>
      <c r="DI36" s="587"/>
      <c r="DJ36" s="587"/>
      <c r="DK36" s="588"/>
      <c r="DL36" s="592">
        <v>1205542</v>
      </c>
      <c r="DM36" s="587"/>
      <c r="DN36" s="587"/>
      <c r="DO36" s="587"/>
      <c r="DP36" s="587"/>
      <c r="DQ36" s="587"/>
      <c r="DR36" s="587"/>
      <c r="DS36" s="587"/>
      <c r="DT36" s="587"/>
      <c r="DU36" s="587"/>
      <c r="DV36" s="588"/>
      <c r="DW36" s="609">
        <v>19.8</v>
      </c>
      <c r="DX36" s="610"/>
      <c r="DY36" s="610"/>
      <c r="DZ36" s="610"/>
      <c r="EA36" s="610"/>
      <c r="EB36" s="610"/>
      <c r="EC36" s="611"/>
    </row>
    <row r="37" spans="2:133" ht="11.25" customHeight="1">
      <c r="AQ37" s="612" t="s">
        <v>314</v>
      </c>
      <c r="AR37" s="613"/>
      <c r="AS37" s="613"/>
      <c r="AT37" s="613"/>
      <c r="AU37" s="613"/>
      <c r="AV37" s="613"/>
      <c r="AW37" s="613"/>
      <c r="AX37" s="613"/>
      <c r="AY37" s="614"/>
      <c r="AZ37" s="586">
        <v>143739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1853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608719</v>
      </c>
      <c r="CS37" s="605"/>
      <c r="CT37" s="605"/>
      <c r="CU37" s="605"/>
      <c r="CV37" s="605"/>
      <c r="CW37" s="605"/>
      <c r="CX37" s="605"/>
      <c r="CY37" s="606"/>
      <c r="CZ37" s="589">
        <v>6.7</v>
      </c>
      <c r="DA37" s="607"/>
      <c r="DB37" s="607"/>
      <c r="DC37" s="608"/>
      <c r="DD37" s="592">
        <v>569928</v>
      </c>
      <c r="DE37" s="605"/>
      <c r="DF37" s="605"/>
      <c r="DG37" s="605"/>
      <c r="DH37" s="605"/>
      <c r="DI37" s="605"/>
      <c r="DJ37" s="605"/>
      <c r="DK37" s="606"/>
      <c r="DL37" s="592">
        <v>567752</v>
      </c>
      <c r="DM37" s="605"/>
      <c r="DN37" s="605"/>
      <c r="DO37" s="605"/>
      <c r="DP37" s="605"/>
      <c r="DQ37" s="605"/>
      <c r="DR37" s="605"/>
      <c r="DS37" s="605"/>
      <c r="DT37" s="605"/>
      <c r="DU37" s="605"/>
      <c r="DV37" s="606"/>
      <c r="DW37" s="609">
        <v>9.3000000000000007</v>
      </c>
      <c r="DX37" s="610"/>
      <c r="DY37" s="610"/>
      <c r="DZ37" s="610"/>
      <c r="EA37" s="610"/>
      <c r="EB37" s="610"/>
      <c r="EC37" s="611"/>
    </row>
    <row r="38" spans="2:133" ht="11.25" customHeight="1">
      <c r="AQ38" s="612" t="s">
        <v>317</v>
      </c>
      <c r="AR38" s="613"/>
      <c r="AS38" s="613"/>
      <c r="AT38" s="613"/>
      <c r="AU38" s="613"/>
      <c r="AV38" s="613"/>
      <c r="AW38" s="613"/>
      <c r="AX38" s="613"/>
      <c r="AY38" s="614"/>
      <c r="AZ38" s="586">
        <v>57626</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3308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715210</v>
      </c>
      <c r="CS38" s="587"/>
      <c r="CT38" s="587"/>
      <c r="CU38" s="587"/>
      <c r="CV38" s="587"/>
      <c r="CW38" s="587"/>
      <c r="CX38" s="587"/>
      <c r="CY38" s="588"/>
      <c r="CZ38" s="589">
        <v>7.8</v>
      </c>
      <c r="DA38" s="607"/>
      <c r="DB38" s="607"/>
      <c r="DC38" s="608"/>
      <c r="DD38" s="592">
        <v>640669</v>
      </c>
      <c r="DE38" s="587"/>
      <c r="DF38" s="587"/>
      <c r="DG38" s="587"/>
      <c r="DH38" s="587"/>
      <c r="DI38" s="587"/>
      <c r="DJ38" s="587"/>
      <c r="DK38" s="588"/>
      <c r="DL38" s="592">
        <v>519861</v>
      </c>
      <c r="DM38" s="587"/>
      <c r="DN38" s="587"/>
      <c r="DO38" s="587"/>
      <c r="DP38" s="587"/>
      <c r="DQ38" s="587"/>
      <c r="DR38" s="587"/>
      <c r="DS38" s="587"/>
      <c r="DT38" s="587"/>
      <c r="DU38" s="587"/>
      <c r="DV38" s="588"/>
      <c r="DW38" s="609">
        <v>8.5</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116</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432342</v>
      </c>
      <c r="CS39" s="605"/>
      <c r="CT39" s="605"/>
      <c r="CU39" s="605"/>
      <c r="CV39" s="605"/>
      <c r="CW39" s="605"/>
      <c r="CX39" s="605"/>
      <c r="CY39" s="606"/>
      <c r="CZ39" s="589">
        <v>4.7</v>
      </c>
      <c r="DA39" s="607"/>
      <c r="DB39" s="607"/>
      <c r="DC39" s="608"/>
      <c r="DD39" s="592">
        <v>394375</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430103</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108</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96457</v>
      </c>
      <c r="CS40" s="587"/>
      <c r="CT40" s="587"/>
      <c r="CU40" s="587"/>
      <c r="CV40" s="587"/>
      <c r="CW40" s="587"/>
      <c r="CX40" s="587"/>
      <c r="CY40" s="588"/>
      <c r="CZ40" s="589">
        <v>1.1000000000000001</v>
      </c>
      <c r="DA40" s="607"/>
      <c r="DB40" s="607"/>
      <c r="DC40" s="608"/>
      <c r="DD40" s="592">
        <v>16257</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285107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292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1634399</v>
      </c>
      <c r="CS42" s="587"/>
      <c r="CT42" s="587"/>
      <c r="CU42" s="587"/>
      <c r="CV42" s="587"/>
      <c r="CW42" s="587"/>
      <c r="CX42" s="587"/>
      <c r="CY42" s="588"/>
      <c r="CZ42" s="589">
        <v>17.899999999999999</v>
      </c>
      <c r="DA42" s="590"/>
      <c r="DB42" s="590"/>
      <c r="DC42" s="591"/>
      <c r="DD42" s="592">
        <v>390782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t="s">
        <v>321</v>
      </c>
      <c r="CS43" s="605"/>
      <c r="CT43" s="605"/>
      <c r="CU43" s="605"/>
      <c r="CV43" s="605"/>
      <c r="CW43" s="605"/>
      <c r="CX43" s="605"/>
      <c r="CY43" s="606"/>
      <c r="CZ43" s="589" t="s">
        <v>321</v>
      </c>
      <c r="DA43" s="607"/>
      <c r="DB43" s="607"/>
      <c r="DC43" s="608"/>
      <c r="DD43" s="592" t="s">
        <v>321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1633020</v>
      </c>
      <c r="CS44" s="587"/>
      <c r="CT44" s="587"/>
      <c r="CU44" s="587"/>
      <c r="CV44" s="587"/>
      <c r="CW44" s="587"/>
      <c r="CX44" s="587"/>
      <c r="CY44" s="588"/>
      <c r="CZ44" s="589">
        <v>17.899999999999999</v>
      </c>
      <c r="DA44" s="590"/>
      <c r="DB44" s="590"/>
      <c r="DC44" s="591"/>
      <c r="DD44" s="592">
        <v>390782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1185912</v>
      </c>
      <c r="CS45" s="605"/>
      <c r="CT45" s="605"/>
      <c r="CU45" s="605"/>
      <c r="CV45" s="605"/>
      <c r="CW45" s="605"/>
      <c r="CX45" s="605"/>
      <c r="CY45" s="606"/>
      <c r="CZ45" s="589">
        <v>13</v>
      </c>
      <c r="DA45" s="607"/>
      <c r="DB45" s="607"/>
      <c r="DC45" s="608"/>
      <c r="DD45" s="592">
        <v>58314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430070</v>
      </c>
      <c r="CS46" s="587"/>
      <c r="CT46" s="587"/>
      <c r="CU46" s="587"/>
      <c r="CV46" s="587"/>
      <c r="CW46" s="587"/>
      <c r="CX46" s="587"/>
      <c r="CY46" s="588"/>
      <c r="CZ46" s="589">
        <v>4.7</v>
      </c>
      <c r="DA46" s="590"/>
      <c r="DB46" s="590"/>
      <c r="DC46" s="591"/>
      <c r="DD46" s="592">
        <v>327676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321</v>
      </c>
      <c r="CS47" s="605"/>
      <c r="CT47" s="605"/>
      <c r="CU47" s="605"/>
      <c r="CV47" s="605"/>
      <c r="CW47" s="605"/>
      <c r="CX47" s="605"/>
      <c r="CY47" s="606"/>
      <c r="CZ47" s="589" t="s">
        <v>321</v>
      </c>
      <c r="DA47" s="607"/>
      <c r="DB47" s="607"/>
      <c r="DC47" s="608"/>
      <c r="DD47" s="592" t="s">
        <v>321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v>1379</v>
      </c>
      <c r="CS48" s="587"/>
      <c r="CT48" s="587"/>
      <c r="CU48" s="587"/>
      <c r="CV48" s="587"/>
      <c r="CW48" s="587"/>
      <c r="CX48" s="587"/>
      <c r="CY48" s="588"/>
      <c r="CZ48" s="589">
        <v>0</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9121423</v>
      </c>
      <c r="CS49" s="571"/>
      <c r="CT49" s="571"/>
      <c r="CU49" s="571"/>
      <c r="CV49" s="571"/>
      <c r="CW49" s="571"/>
      <c r="CX49" s="571"/>
      <c r="CY49" s="572"/>
      <c r="CZ49" s="573">
        <v>100</v>
      </c>
      <c r="DA49" s="574"/>
      <c r="DB49" s="574"/>
      <c r="DC49" s="575"/>
      <c r="DD49" s="576">
        <v>6732730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9348</v>
      </c>
      <c r="R7" s="1099"/>
      <c r="S7" s="1099"/>
      <c r="T7" s="1099"/>
      <c r="U7" s="1099"/>
      <c r="V7" s="1099">
        <v>9121</v>
      </c>
      <c r="W7" s="1099"/>
      <c r="X7" s="1099"/>
      <c r="Y7" s="1099"/>
      <c r="Z7" s="1099"/>
      <c r="AA7" s="1099">
        <v>227</v>
      </c>
      <c r="AB7" s="1099"/>
      <c r="AC7" s="1099"/>
      <c r="AD7" s="1099"/>
      <c r="AE7" s="1100"/>
      <c r="AF7" s="1101">
        <v>178</v>
      </c>
      <c r="AG7" s="1102"/>
      <c r="AH7" s="1102"/>
      <c r="AI7" s="1102"/>
      <c r="AJ7" s="1103"/>
      <c r="AK7" s="1085">
        <v>4</v>
      </c>
      <c r="AL7" s="1086"/>
      <c r="AM7" s="1086"/>
      <c r="AN7" s="1086"/>
      <c r="AO7" s="1086"/>
      <c r="AP7" s="1086">
        <v>11449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537</v>
      </c>
      <c r="BT7" s="1090"/>
      <c r="BU7" s="1090"/>
      <c r="BV7" s="1090"/>
      <c r="BW7" s="1090"/>
      <c r="BX7" s="1090"/>
      <c r="BY7" s="1090"/>
      <c r="BZ7" s="1090"/>
      <c r="CA7" s="1090"/>
      <c r="CB7" s="1090"/>
      <c r="CC7" s="1090"/>
      <c r="CD7" s="1090"/>
      <c r="CE7" s="1090"/>
      <c r="CF7" s="1090"/>
      <c r="CG7" s="1091"/>
      <c r="CH7" s="1082">
        <v>8</v>
      </c>
      <c r="CI7" s="1083"/>
      <c r="CJ7" s="1083"/>
      <c r="CK7" s="1083"/>
      <c r="CL7" s="1084"/>
      <c r="CM7" s="1082">
        <v>45</v>
      </c>
      <c r="CN7" s="1083"/>
      <c r="CO7" s="1083"/>
      <c r="CP7" s="1083"/>
      <c r="CQ7" s="1084"/>
      <c r="CR7" s="1082">
        <v>40</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9348</v>
      </c>
      <c r="R23" s="1063"/>
      <c r="S23" s="1063"/>
      <c r="T23" s="1063"/>
      <c r="U23" s="1063"/>
      <c r="V23" s="1063">
        <v>9121</v>
      </c>
      <c r="W23" s="1063"/>
      <c r="X23" s="1063"/>
      <c r="Y23" s="1063"/>
      <c r="Z23" s="1063"/>
      <c r="AA23" s="1063">
        <v>227</v>
      </c>
      <c r="AB23" s="1063"/>
      <c r="AC23" s="1063"/>
      <c r="AD23" s="1063"/>
      <c r="AE23" s="1064"/>
      <c r="AF23" s="1065">
        <v>178</v>
      </c>
      <c r="AG23" s="1063"/>
      <c r="AH23" s="1063"/>
      <c r="AI23" s="1063"/>
      <c r="AJ23" s="1066"/>
      <c r="AK23" s="1067"/>
      <c r="AL23" s="1068"/>
      <c r="AM23" s="1068"/>
      <c r="AN23" s="1068"/>
      <c r="AO23" s="1068"/>
      <c r="AP23" s="1063">
        <v>11449</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1576</v>
      </c>
      <c r="R28" s="1048"/>
      <c r="S28" s="1048"/>
      <c r="T28" s="1048"/>
      <c r="U28" s="1048"/>
      <c r="V28" s="1048">
        <v>1534</v>
      </c>
      <c r="W28" s="1048"/>
      <c r="X28" s="1048"/>
      <c r="Y28" s="1048"/>
      <c r="Z28" s="1048"/>
      <c r="AA28" s="1048">
        <v>42</v>
      </c>
      <c r="AB28" s="1048"/>
      <c r="AC28" s="1048"/>
      <c r="AD28" s="1048"/>
      <c r="AE28" s="1049"/>
      <c r="AF28" s="1050">
        <v>42</v>
      </c>
      <c r="AG28" s="1048"/>
      <c r="AH28" s="1048"/>
      <c r="AI28" s="1048"/>
      <c r="AJ28" s="1051"/>
      <c r="AK28" s="1052"/>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508</v>
      </c>
      <c r="R29" s="1038"/>
      <c r="S29" s="1038"/>
      <c r="T29" s="1038"/>
      <c r="U29" s="1038"/>
      <c r="V29" s="1038">
        <v>508</v>
      </c>
      <c r="W29" s="1038"/>
      <c r="X29" s="1038"/>
      <c r="Y29" s="1038"/>
      <c r="Z29" s="1038"/>
      <c r="AA29" s="1038"/>
      <c r="AB29" s="1038"/>
      <c r="AC29" s="1038"/>
      <c r="AD29" s="1038"/>
      <c r="AE29" s="1039"/>
      <c r="AF29" s="1031">
        <v>0</v>
      </c>
      <c r="AG29" s="1032"/>
      <c r="AH29" s="1032"/>
      <c r="AI29" s="1032"/>
      <c r="AJ29" s="1033"/>
      <c r="AK29" s="974"/>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834</v>
      </c>
      <c r="R30" s="1038"/>
      <c r="S30" s="1038"/>
      <c r="T30" s="1038"/>
      <c r="U30" s="1038"/>
      <c r="V30" s="1038">
        <v>826</v>
      </c>
      <c r="W30" s="1038"/>
      <c r="X30" s="1038"/>
      <c r="Y30" s="1038"/>
      <c r="Z30" s="1038"/>
      <c r="AA30" s="1038">
        <v>8</v>
      </c>
      <c r="AB30" s="1038"/>
      <c r="AC30" s="1038"/>
      <c r="AD30" s="1038"/>
      <c r="AE30" s="1039"/>
      <c r="AF30" s="1031">
        <v>8</v>
      </c>
      <c r="AG30" s="1032"/>
      <c r="AH30" s="1032"/>
      <c r="AI30" s="1032"/>
      <c r="AJ30" s="1033"/>
      <c r="AK30" s="974"/>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119</v>
      </c>
      <c r="R31" s="1038"/>
      <c r="S31" s="1038"/>
      <c r="T31" s="1038"/>
      <c r="U31" s="1038"/>
      <c r="V31" s="1038">
        <v>119</v>
      </c>
      <c r="W31" s="1038"/>
      <c r="X31" s="1038"/>
      <c r="Y31" s="1038"/>
      <c r="Z31" s="1038"/>
      <c r="AA31" s="1038">
        <v>0</v>
      </c>
      <c r="AB31" s="1038"/>
      <c r="AC31" s="1038"/>
      <c r="AD31" s="1038"/>
      <c r="AE31" s="1039"/>
      <c r="AF31" s="1031">
        <v>0</v>
      </c>
      <c r="AG31" s="1032"/>
      <c r="AH31" s="1032"/>
      <c r="AI31" s="1032"/>
      <c r="AJ31" s="1033"/>
      <c r="AK31" s="974"/>
      <c r="AL31" s="965"/>
      <c r="AM31" s="965"/>
      <c r="AN31" s="965"/>
      <c r="AO31" s="965"/>
      <c r="AP31" s="965"/>
      <c r="AQ31" s="965"/>
      <c r="AR31" s="965"/>
      <c r="AS31" s="965"/>
      <c r="AT31" s="965"/>
      <c r="AU31" s="965"/>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224</v>
      </c>
      <c r="R32" s="1038"/>
      <c r="S32" s="1038"/>
      <c r="T32" s="1038"/>
      <c r="U32" s="1038"/>
      <c r="V32" s="1038">
        <v>198</v>
      </c>
      <c r="W32" s="1038"/>
      <c r="X32" s="1038"/>
      <c r="Y32" s="1038"/>
      <c r="Z32" s="1038"/>
      <c r="AA32" s="1038">
        <v>26</v>
      </c>
      <c r="AB32" s="1038"/>
      <c r="AC32" s="1038"/>
      <c r="AD32" s="1038"/>
      <c r="AE32" s="1039"/>
      <c r="AF32" s="1031">
        <v>233</v>
      </c>
      <c r="AG32" s="1032"/>
      <c r="AH32" s="1032"/>
      <c r="AI32" s="1032"/>
      <c r="AJ32" s="1033"/>
      <c r="AK32" s="974">
        <v>45</v>
      </c>
      <c r="AL32" s="965"/>
      <c r="AM32" s="965"/>
      <c r="AN32" s="965"/>
      <c r="AO32" s="965"/>
      <c r="AP32" s="965">
        <v>494</v>
      </c>
      <c r="AQ32" s="965"/>
      <c r="AR32" s="965"/>
      <c r="AS32" s="965"/>
      <c r="AT32" s="965"/>
      <c r="AU32" s="965">
        <v>168</v>
      </c>
      <c r="AV32" s="965"/>
      <c r="AW32" s="965"/>
      <c r="AX32" s="965"/>
      <c r="AY32" s="965"/>
      <c r="AZ32" s="1036"/>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227</v>
      </c>
      <c r="R33" s="1038"/>
      <c r="S33" s="1038"/>
      <c r="T33" s="1038"/>
      <c r="U33" s="1038"/>
      <c r="V33" s="1038">
        <v>224</v>
      </c>
      <c r="W33" s="1038"/>
      <c r="X33" s="1038"/>
      <c r="Y33" s="1038"/>
      <c r="Z33" s="1038"/>
      <c r="AA33" s="1038">
        <v>3</v>
      </c>
      <c r="AB33" s="1038"/>
      <c r="AC33" s="1038"/>
      <c r="AD33" s="1038"/>
      <c r="AE33" s="1039"/>
      <c r="AF33" s="1031">
        <v>63</v>
      </c>
      <c r="AG33" s="1032"/>
      <c r="AH33" s="1032"/>
      <c r="AI33" s="1032"/>
      <c r="AJ33" s="1033"/>
      <c r="AK33" s="974">
        <v>140</v>
      </c>
      <c r="AL33" s="965"/>
      <c r="AM33" s="965"/>
      <c r="AN33" s="965"/>
      <c r="AO33" s="965"/>
      <c r="AP33" s="965">
        <v>2257</v>
      </c>
      <c r="AQ33" s="965"/>
      <c r="AR33" s="965"/>
      <c r="AS33" s="965"/>
      <c r="AT33" s="965"/>
      <c r="AU33" s="965">
        <v>1640</v>
      </c>
      <c r="AV33" s="965"/>
      <c r="AW33" s="965"/>
      <c r="AX33" s="965"/>
      <c r="AY33" s="965"/>
      <c r="AZ33" s="1036"/>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386</v>
      </c>
      <c r="C34" s="1026"/>
      <c r="D34" s="1026"/>
      <c r="E34" s="1026"/>
      <c r="F34" s="1026"/>
      <c r="G34" s="1026"/>
      <c r="H34" s="1026"/>
      <c r="I34" s="1026"/>
      <c r="J34" s="1026"/>
      <c r="K34" s="1026"/>
      <c r="L34" s="1026"/>
      <c r="M34" s="1026"/>
      <c r="N34" s="1026"/>
      <c r="O34" s="1026"/>
      <c r="P34" s="1027"/>
      <c r="Q34" s="1037">
        <v>275</v>
      </c>
      <c r="R34" s="1038"/>
      <c r="S34" s="1038"/>
      <c r="T34" s="1038"/>
      <c r="U34" s="1038"/>
      <c r="V34" s="1038">
        <v>275</v>
      </c>
      <c r="W34" s="1038"/>
      <c r="X34" s="1038"/>
      <c r="Y34" s="1038"/>
      <c r="Z34" s="1038"/>
      <c r="AA34" s="1038">
        <v>0</v>
      </c>
      <c r="AB34" s="1038"/>
      <c r="AC34" s="1038"/>
      <c r="AD34" s="1038"/>
      <c r="AE34" s="1039"/>
      <c r="AF34" s="1031">
        <v>153</v>
      </c>
      <c r="AG34" s="1032"/>
      <c r="AH34" s="1032"/>
      <c r="AI34" s="1032"/>
      <c r="AJ34" s="1033"/>
      <c r="AK34" s="974">
        <v>153</v>
      </c>
      <c r="AL34" s="965"/>
      <c r="AM34" s="965"/>
      <c r="AN34" s="965"/>
      <c r="AO34" s="965"/>
      <c r="AP34" s="965">
        <v>1369</v>
      </c>
      <c r="AQ34" s="965"/>
      <c r="AR34" s="965"/>
      <c r="AS34" s="965"/>
      <c r="AT34" s="965"/>
      <c r="AU34" s="965">
        <v>684</v>
      </c>
      <c r="AV34" s="965"/>
      <c r="AW34" s="965"/>
      <c r="AX34" s="965"/>
      <c r="AY34" s="965"/>
      <c r="AZ34" s="1036"/>
      <c r="BA34" s="1036"/>
      <c r="BB34" s="1036"/>
      <c r="BC34" s="1036"/>
      <c r="BD34" s="1036"/>
      <c r="BE34" s="1020" t="s">
        <v>384</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499</v>
      </c>
      <c r="AG63" s="953"/>
      <c r="AH63" s="953"/>
      <c r="AI63" s="953"/>
      <c r="AJ63" s="1018"/>
      <c r="AK63" s="1019"/>
      <c r="AL63" s="957"/>
      <c r="AM63" s="957"/>
      <c r="AN63" s="957"/>
      <c r="AO63" s="957"/>
      <c r="AP63" s="953">
        <v>4120</v>
      </c>
      <c r="AQ63" s="953"/>
      <c r="AR63" s="953"/>
      <c r="AS63" s="953"/>
      <c r="AT63" s="953"/>
      <c r="AU63" s="953">
        <v>2492</v>
      </c>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522</v>
      </c>
      <c r="R68" s="976"/>
      <c r="S68" s="976"/>
      <c r="T68" s="976"/>
      <c r="U68" s="976"/>
      <c r="V68" s="976">
        <v>499</v>
      </c>
      <c r="W68" s="976"/>
      <c r="X68" s="976"/>
      <c r="Y68" s="976"/>
      <c r="Z68" s="976"/>
      <c r="AA68" s="976">
        <v>23</v>
      </c>
      <c r="AB68" s="976"/>
      <c r="AC68" s="976"/>
      <c r="AD68" s="976"/>
      <c r="AE68" s="976"/>
      <c r="AF68" s="976">
        <v>23</v>
      </c>
      <c r="AG68" s="976"/>
      <c r="AH68" s="976"/>
      <c r="AI68" s="976"/>
      <c r="AJ68" s="976"/>
      <c r="AK68" s="976"/>
      <c r="AL68" s="976"/>
      <c r="AM68" s="976"/>
      <c r="AN68" s="976"/>
      <c r="AO68" s="976"/>
      <c r="AP68" s="976">
        <v>484</v>
      </c>
      <c r="AQ68" s="976"/>
      <c r="AR68" s="976"/>
      <c r="AS68" s="976"/>
      <c r="AT68" s="976"/>
      <c r="AU68" s="976">
        <v>146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190</v>
      </c>
      <c r="R69" s="965"/>
      <c r="S69" s="965"/>
      <c r="T69" s="965"/>
      <c r="U69" s="965"/>
      <c r="V69" s="965">
        <v>186</v>
      </c>
      <c r="W69" s="965"/>
      <c r="X69" s="965"/>
      <c r="Y69" s="965"/>
      <c r="Z69" s="965"/>
      <c r="AA69" s="965">
        <v>4</v>
      </c>
      <c r="AB69" s="965"/>
      <c r="AC69" s="965"/>
      <c r="AD69" s="965"/>
      <c r="AE69" s="965"/>
      <c r="AF69" s="965">
        <v>4</v>
      </c>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1143</v>
      </c>
      <c r="R70" s="965"/>
      <c r="S70" s="965"/>
      <c r="T70" s="965"/>
      <c r="U70" s="965"/>
      <c r="V70" s="965">
        <v>1133</v>
      </c>
      <c r="W70" s="965"/>
      <c r="X70" s="965"/>
      <c r="Y70" s="965"/>
      <c r="Z70" s="965"/>
      <c r="AA70" s="965">
        <v>10</v>
      </c>
      <c r="AB70" s="965"/>
      <c r="AC70" s="965"/>
      <c r="AD70" s="965"/>
      <c r="AE70" s="965"/>
      <c r="AF70" s="965">
        <v>10</v>
      </c>
      <c r="AG70" s="965"/>
      <c r="AH70" s="965"/>
      <c r="AI70" s="965"/>
      <c r="AJ70" s="965"/>
      <c r="AK70" s="965"/>
      <c r="AL70" s="965"/>
      <c r="AM70" s="965"/>
      <c r="AN70" s="965"/>
      <c r="AO70" s="965"/>
      <c r="AP70" s="965">
        <v>435</v>
      </c>
      <c r="AQ70" s="965"/>
      <c r="AR70" s="965"/>
      <c r="AS70" s="965"/>
      <c r="AT70" s="965"/>
      <c r="AU70" s="965">
        <v>190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37</v>
      </c>
      <c r="AG88" s="953"/>
      <c r="AH88" s="953"/>
      <c r="AI88" s="953"/>
      <c r="AJ88" s="953"/>
      <c r="AK88" s="957"/>
      <c r="AL88" s="957"/>
      <c r="AM88" s="957"/>
      <c r="AN88" s="957"/>
      <c r="AO88" s="957"/>
      <c r="AP88" s="953">
        <v>919</v>
      </c>
      <c r="AQ88" s="953"/>
      <c r="AR88" s="953"/>
      <c r="AS88" s="953"/>
      <c r="AT88" s="953"/>
      <c r="AU88" s="953">
        <v>336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40</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287</v>
      </c>
      <c r="AG109" s="886"/>
      <c r="AH109" s="886"/>
      <c r="AI109" s="886"/>
      <c r="AJ109" s="887"/>
      <c r="AK109" s="888" t="s">
        <v>286</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287</v>
      </c>
      <c r="BW109" s="886"/>
      <c r="BX109" s="886"/>
      <c r="BY109" s="886"/>
      <c r="BZ109" s="887"/>
      <c r="CA109" s="888" t="s">
        <v>286</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287</v>
      </c>
      <c r="DM109" s="886"/>
      <c r="DN109" s="886"/>
      <c r="DO109" s="886"/>
      <c r="DP109" s="887"/>
      <c r="DQ109" s="888" t="s">
        <v>286</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1666575</v>
      </c>
      <c r="AB110" s="871"/>
      <c r="AC110" s="871"/>
      <c r="AD110" s="871"/>
      <c r="AE110" s="872"/>
      <c r="AF110" s="873">
        <v>1629538</v>
      </c>
      <c r="AG110" s="871"/>
      <c r="AH110" s="871"/>
      <c r="AI110" s="871"/>
      <c r="AJ110" s="872"/>
      <c r="AK110" s="873">
        <v>1587849</v>
      </c>
      <c r="AL110" s="871"/>
      <c r="AM110" s="871"/>
      <c r="AN110" s="871"/>
      <c r="AO110" s="872"/>
      <c r="AP110" s="874">
        <v>32.1</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12806148</v>
      </c>
      <c r="BR110" s="798"/>
      <c r="BS110" s="798"/>
      <c r="BT110" s="798"/>
      <c r="BU110" s="798"/>
      <c r="BV110" s="798">
        <v>11993185</v>
      </c>
      <c r="BW110" s="798"/>
      <c r="BX110" s="798"/>
      <c r="BY110" s="798"/>
      <c r="BZ110" s="798"/>
      <c r="CA110" s="798">
        <v>11449097</v>
      </c>
      <c r="CB110" s="798"/>
      <c r="CC110" s="798"/>
      <c r="CD110" s="798"/>
      <c r="CE110" s="798"/>
      <c r="CF110" s="859">
        <v>231.2</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408</v>
      </c>
      <c r="DH110" s="798"/>
      <c r="DI110" s="798"/>
      <c r="DJ110" s="798"/>
      <c r="DK110" s="798"/>
      <c r="DL110" s="798" t="s">
        <v>408</v>
      </c>
      <c r="DM110" s="798"/>
      <c r="DN110" s="798"/>
      <c r="DO110" s="798"/>
      <c r="DP110" s="798"/>
      <c r="DQ110" s="798" t="s">
        <v>408</v>
      </c>
      <c r="DR110" s="798"/>
      <c r="DS110" s="798"/>
      <c r="DT110" s="798"/>
      <c r="DU110" s="798"/>
      <c r="DV110" s="799" t="s">
        <v>408</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136937</v>
      </c>
      <c r="BR111" s="769"/>
      <c r="BS111" s="769"/>
      <c r="BT111" s="769"/>
      <c r="BU111" s="769"/>
      <c r="BV111" s="769">
        <v>100636</v>
      </c>
      <c r="BW111" s="769"/>
      <c r="BX111" s="769"/>
      <c r="BY111" s="769"/>
      <c r="BZ111" s="769"/>
      <c r="CA111" s="769">
        <v>79068</v>
      </c>
      <c r="CB111" s="769"/>
      <c r="CC111" s="769"/>
      <c r="CD111" s="769"/>
      <c r="CE111" s="769"/>
      <c r="CF111" s="846">
        <v>1.6</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412</v>
      </c>
      <c r="DH111" s="769"/>
      <c r="DI111" s="769"/>
      <c r="DJ111" s="769"/>
      <c r="DK111" s="769"/>
      <c r="DL111" s="769" t="s">
        <v>412</v>
      </c>
      <c r="DM111" s="769"/>
      <c r="DN111" s="769"/>
      <c r="DO111" s="769"/>
      <c r="DP111" s="769"/>
      <c r="DQ111" s="769" t="s">
        <v>412</v>
      </c>
      <c r="DR111" s="769"/>
      <c r="DS111" s="769"/>
      <c r="DT111" s="769"/>
      <c r="DU111" s="769"/>
      <c r="DV111" s="821" t="s">
        <v>412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415</v>
      </c>
      <c r="AB112" s="782"/>
      <c r="AC112" s="782"/>
      <c r="AD112" s="782"/>
      <c r="AE112" s="783"/>
      <c r="AF112" s="784" t="s">
        <v>415</v>
      </c>
      <c r="AG112" s="782"/>
      <c r="AH112" s="782"/>
      <c r="AI112" s="782"/>
      <c r="AJ112" s="783"/>
      <c r="AK112" s="784" t="s">
        <v>415</v>
      </c>
      <c r="AL112" s="782"/>
      <c r="AM112" s="782"/>
      <c r="AN112" s="782"/>
      <c r="AO112" s="783"/>
      <c r="AP112" s="752" t="s">
        <v>415</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2510227</v>
      </c>
      <c r="BR112" s="769"/>
      <c r="BS112" s="769"/>
      <c r="BT112" s="769"/>
      <c r="BU112" s="769"/>
      <c r="BV112" s="769">
        <v>2127066</v>
      </c>
      <c r="BW112" s="769"/>
      <c r="BX112" s="769"/>
      <c r="BY112" s="769"/>
      <c r="BZ112" s="769"/>
      <c r="CA112" s="769">
        <v>2249473</v>
      </c>
      <c r="CB112" s="769"/>
      <c r="CC112" s="769"/>
      <c r="CD112" s="769"/>
      <c r="CE112" s="769"/>
      <c r="CF112" s="846">
        <v>45.4</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415</v>
      </c>
      <c r="DH112" s="769"/>
      <c r="DI112" s="769"/>
      <c r="DJ112" s="769"/>
      <c r="DK112" s="769"/>
      <c r="DL112" s="769" t="s">
        <v>415</v>
      </c>
      <c r="DM112" s="769"/>
      <c r="DN112" s="769"/>
      <c r="DO112" s="769"/>
      <c r="DP112" s="769"/>
      <c r="DQ112" s="769" t="s">
        <v>415</v>
      </c>
      <c r="DR112" s="769"/>
      <c r="DS112" s="769"/>
      <c r="DT112" s="769"/>
      <c r="DU112" s="769"/>
      <c r="DV112" s="821" t="s">
        <v>415</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236844</v>
      </c>
      <c r="AB113" s="907"/>
      <c r="AC113" s="907"/>
      <c r="AD113" s="907"/>
      <c r="AE113" s="908"/>
      <c r="AF113" s="909">
        <v>229422</v>
      </c>
      <c r="AG113" s="907"/>
      <c r="AH113" s="907"/>
      <c r="AI113" s="907"/>
      <c r="AJ113" s="908"/>
      <c r="AK113" s="909">
        <v>228266</v>
      </c>
      <c r="AL113" s="907"/>
      <c r="AM113" s="907"/>
      <c r="AN113" s="907"/>
      <c r="AO113" s="908"/>
      <c r="AP113" s="910">
        <v>4.5999999999999996</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23820</v>
      </c>
      <c r="BR113" s="769"/>
      <c r="BS113" s="769"/>
      <c r="BT113" s="769"/>
      <c r="BU113" s="769"/>
      <c r="BV113" s="769">
        <v>366027</v>
      </c>
      <c r="BW113" s="769"/>
      <c r="BX113" s="769"/>
      <c r="BY113" s="769"/>
      <c r="BZ113" s="769"/>
      <c r="CA113" s="769">
        <v>336913</v>
      </c>
      <c r="CB113" s="769"/>
      <c r="CC113" s="769"/>
      <c r="CD113" s="769"/>
      <c r="CE113" s="769"/>
      <c r="CF113" s="846">
        <v>6.8</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415</v>
      </c>
      <c r="DH113" s="782"/>
      <c r="DI113" s="782"/>
      <c r="DJ113" s="782"/>
      <c r="DK113" s="783"/>
      <c r="DL113" s="784" t="s">
        <v>415</v>
      </c>
      <c r="DM113" s="782"/>
      <c r="DN113" s="782"/>
      <c r="DO113" s="782"/>
      <c r="DP113" s="783"/>
      <c r="DQ113" s="784" t="s">
        <v>415</v>
      </c>
      <c r="DR113" s="782"/>
      <c r="DS113" s="782"/>
      <c r="DT113" s="782"/>
      <c r="DU113" s="783"/>
      <c r="DV113" s="752" t="s">
        <v>415</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27014</v>
      </c>
      <c r="AB114" s="782"/>
      <c r="AC114" s="782"/>
      <c r="AD114" s="782"/>
      <c r="AE114" s="783"/>
      <c r="AF114" s="784">
        <v>24910</v>
      </c>
      <c r="AG114" s="782"/>
      <c r="AH114" s="782"/>
      <c r="AI114" s="782"/>
      <c r="AJ114" s="783"/>
      <c r="AK114" s="784">
        <v>32516</v>
      </c>
      <c r="AL114" s="782"/>
      <c r="AM114" s="782"/>
      <c r="AN114" s="782"/>
      <c r="AO114" s="783"/>
      <c r="AP114" s="752">
        <v>0.7</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2122652</v>
      </c>
      <c r="BR114" s="769"/>
      <c r="BS114" s="769"/>
      <c r="BT114" s="769"/>
      <c r="BU114" s="769"/>
      <c r="BV114" s="769">
        <v>2081431</v>
      </c>
      <c r="BW114" s="769"/>
      <c r="BX114" s="769"/>
      <c r="BY114" s="769"/>
      <c r="BZ114" s="769"/>
      <c r="CA114" s="769">
        <v>1964795</v>
      </c>
      <c r="CB114" s="769"/>
      <c r="CC114" s="769"/>
      <c r="CD114" s="769"/>
      <c r="CE114" s="769"/>
      <c r="CF114" s="846">
        <v>39.700000000000003</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88466</v>
      </c>
      <c r="DH114" s="782"/>
      <c r="DI114" s="782"/>
      <c r="DJ114" s="782"/>
      <c r="DK114" s="783"/>
      <c r="DL114" s="784">
        <v>62507</v>
      </c>
      <c r="DM114" s="782"/>
      <c r="DN114" s="782"/>
      <c r="DO114" s="782"/>
      <c r="DP114" s="783"/>
      <c r="DQ114" s="784">
        <v>44173</v>
      </c>
      <c r="DR114" s="782"/>
      <c r="DS114" s="782"/>
      <c r="DT114" s="782"/>
      <c r="DU114" s="783"/>
      <c r="DV114" s="752">
        <v>0.9</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39123</v>
      </c>
      <c r="AB115" s="907"/>
      <c r="AC115" s="907"/>
      <c r="AD115" s="907"/>
      <c r="AE115" s="908"/>
      <c r="AF115" s="909">
        <v>35858</v>
      </c>
      <c r="AG115" s="907"/>
      <c r="AH115" s="907"/>
      <c r="AI115" s="907"/>
      <c r="AJ115" s="908"/>
      <c r="AK115" s="909">
        <v>14069</v>
      </c>
      <c r="AL115" s="907"/>
      <c r="AM115" s="907"/>
      <c r="AN115" s="907"/>
      <c r="AO115" s="908"/>
      <c r="AP115" s="910">
        <v>0.3</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415</v>
      </c>
      <c r="BR115" s="769"/>
      <c r="BS115" s="769"/>
      <c r="BT115" s="769"/>
      <c r="BU115" s="769"/>
      <c r="BV115" s="769" t="s">
        <v>415</v>
      </c>
      <c r="BW115" s="769"/>
      <c r="BX115" s="769"/>
      <c r="BY115" s="769"/>
      <c r="BZ115" s="769"/>
      <c r="CA115" s="769" t="s">
        <v>415</v>
      </c>
      <c r="CB115" s="769"/>
      <c r="CC115" s="769"/>
      <c r="CD115" s="769"/>
      <c r="CE115" s="769"/>
      <c r="CF115" s="846" t="s">
        <v>415</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415</v>
      </c>
      <c r="DH115" s="782"/>
      <c r="DI115" s="782"/>
      <c r="DJ115" s="782"/>
      <c r="DK115" s="783"/>
      <c r="DL115" s="784" t="s">
        <v>415</v>
      </c>
      <c r="DM115" s="782"/>
      <c r="DN115" s="782"/>
      <c r="DO115" s="782"/>
      <c r="DP115" s="783"/>
      <c r="DQ115" s="784" t="s">
        <v>415</v>
      </c>
      <c r="DR115" s="782"/>
      <c r="DS115" s="782"/>
      <c r="DT115" s="782"/>
      <c r="DU115" s="783"/>
      <c r="DV115" s="752" t="s">
        <v>415</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551</v>
      </c>
      <c r="AB116" s="782"/>
      <c r="AC116" s="782"/>
      <c r="AD116" s="782"/>
      <c r="AE116" s="783"/>
      <c r="AF116" s="784" t="s">
        <v>415</v>
      </c>
      <c r="AG116" s="782"/>
      <c r="AH116" s="782"/>
      <c r="AI116" s="782"/>
      <c r="AJ116" s="783"/>
      <c r="AK116" s="784" t="s">
        <v>415</v>
      </c>
      <c r="AL116" s="782"/>
      <c r="AM116" s="782"/>
      <c r="AN116" s="782"/>
      <c r="AO116" s="783"/>
      <c r="AP116" s="752" t="s">
        <v>415</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415</v>
      </c>
      <c r="BR116" s="769"/>
      <c r="BS116" s="769"/>
      <c r="BT116" s="769"/>
      <c r="BU116" s="769"/>
      <c r="BV116" s="769" t="s">
        <v>415</v>
      </c>
      <c r="BW116" s="769"/>
      <c r="BX116" s="769"/>
      <c r="BY116" s="769"/>
      <c r="BZ116" s="769"/>
      <c r="CA116" s="769" t="s">
        <v>415</v>
      </c>
      <c r="CB116" s="769"/>
      <c r="CC116" s="769"/>
      <c r="CD116" s="769"/>
      <c r="CE116" s="769"/>
      <c r="CF116" s="846" t="s">
        <v>415</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39117</v>
      </c>
      <c r="DH116" s="782"/>
      <c r="DI116" s="782"/>
      <c r="DJ116" s="782"/>
      <c r="DK116" s="783"/>
      <c r="DL116" s="784">
        <v>38129</v>
      </c>
      <c r="DM116" s="782"/>
      <c r="DN116" s="782"/>
      <c r="DO116" s="782"/>
      <c r="DP116" s="783"/>
      <c r="DQ116" s="784">
        <v>34895</v>
      </c>
      <c r="DR116" s="782"/>
      <c r="DS116" s="782"/>
      <c r="DT116" s="782"/>
      <c r="DU116" s="783"/>
      <c r="DV116" s="752">
        <v>0.7</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1970107</v>
      </c>
      <c r="AB117" s="893"/>
      <c r="AC117" s="893"/>
      <c r="AD117" s="893"/>
      <c r="AE117" s="894"/>
      <c r="AF117" s="896">
        <v>1919728</v>
      </c>
      <c r="AG117" s="893"/>
      <c r="AH117" s="893"/>
      <c r="AI117" s="893"/>
      <c r="AJ117" s="894"/>
      <c r="AK117" s="896">
        <v>1862700</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287</v>
      </c>
      <c r="AG118" s="886"/>
      <c r="AH118" s="886"/>
      <c r="AI118" s="886"/>
      <c r="AJ118" s="887"/>
      <c r="AK118" s="888" t="s">
        <v>286</v>
      </c>
      <c r="AL118" s="886"/>
      <c r="AM118" s="886"/>
      <c r="AN118" s="886"/>
      <c r="AO118" s="887"/>
      <c r="AP118" s="889" t="s">
        <v>402</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17599784</v>
      </c>
      <c r="BR118" s="856"/>
      <c r="BS118" s="856"/>
      <c r="BT118" s="856"/>
      <c r="BU118" s="856"/>
      <c r="BV118" s="856">
        <v>16668345</v>
      </c>
      <c r="BW118" s="856"/>
      <c r="BX118" s="856"/>
      <c r="BY118" s="856"/>
      <c r="BZ118" s="856"/>
      <c r="CA118" s="856">
        <v>16079346</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3127092</v>
      </c>
      <c r="BR119" s="798"/>
      <c r="BS119" s="798"/>
      <c r="BT119" s="798"/>
      <c r="BU119" s="798"/>
      <c r="BV119" s="798">
        <v>3748449</v>
      </c>
      <c r="BW119" s="798"/>
      <c r="BX119" s="798"/>
      <c r="BY119" s="798"/>
      <c r="BZ119" s="798"/>
      <c r="CA119" s="798">
        <v>4271349</v>
      </c>
      <c r="CB119" s="798"/>
      <c r="CC119" s="798"/>
      <c r="CD119" s="798"/>
      <c r="CE119" s="798"/>
      <c r="CF119" s="859">
        <v>86.3</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9354</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835366</v>
      </c>
      <c r="BR120" s="769"/>
      <c r="BS120" s="769"/>
      <c r="BT120" s="769"/>
      <c r="BU120" s="769"/>
      <c r="BV120" s="769">
        <v>773030</v>
      </c>
      <c r="BW120" s="769"/>
      <c r="BX120" s="769"/>
      <c r="BY120" s="769"/>
      <c r="BZ120" s="769"/>
      <c r="CA120" s="769">
        <v>765276</v>
      </c>
      <c r="CB120" s="769"/>
      <c r="CC120" s="769"/>
      <c r="CD120" s="769"/>
      <c r="CE120" s="769"/>
      <c r="CF120" s="846">
        <v>15.5</v>
      </c>
      <c r="CG120" s="847"/>
      <c r="CH120" s="847"/>
      <c r="CI120" s="847"/>
      <c r="CJ120" s="847"/>
      <c r="CK120" s="848" t="s">
        <v>439</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1958826</v>
      </c>
      <c r="DH120" s="798"/>
      <c r="DI120" s="798"/>
      <c r="DJ120" s="798"/>
      <c r="DK120" s="798"/>
      <c r="DL120" s="798">
        <v>1615092</v>
      </c>
      <c r="DM120" s="798"/>
      <c r="DN120" s="798"/>
      <c r="DO120" s="798"/>
      <c r="DP120" s="798"/>
      <c r="DQ120" s="798">
        <v>1186958</v>
      </c>
      <c r="DR120" s="798"/>
      <c r="DS120" s="798"/>
      <c r="DT120" s="798"/>
      <c r="DU120" s="798"/>
      <c r="DV120" s="799">
        <v>24</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10280302</v>
      </c>
      <c r="BR121" s="856"/>
      <c r="BS121" s="856"/>
      <c r="BT121" s="856"/>
      <c r="BU121" s="856"/>
      <c r="BV121" s="856">
        <v>10150890</v>
      </c>
      <c r="BW121" s="856"/>
      <c r="BX121" s="856"/>
      <c r="BY121" s="856"/>
      <c r="BZ121" s="856"/>
      <c r="CA121" s="856">
        <v>9827019</v>
      </c>
      <c r="CB121" s="856"/>
      <c r="CC121" s="856"/>
      <c r="CD121" s="856"/>
      <c r="CE121" s="856"/>
      <c r="CF121" s="857">
        <v>198.5</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t="s">
        <v>113</v>
      </c>
      <c r="DH121" s="769"/>
      <c r="DI121" s="769"/>
      <c r="DJ121" s="769"/>
      <c r="DK121" s="769"/>
      <c r="DL121" s="769" t="s">
        <v>113</v>
      </c>
      <c r="DM121" s="769"/>
      <c r="DN121" s="769"/>
      <c r="DO121" s="769"/>
      <c r="DP121" s="769"/>
      <c r="DQ121" s="769">
        <v>684250</v>
      </c>
      <c r="DR121" s="769"/>
      <c r="DS121" s="769"/>
      <c r="DT121" s="769"/>
      <c r="DU121" s="769"/>
      <c r="DV121" s="821">
        <v>13.8</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21898</v>
      </c>
      <c r="AB122" s="782"/>
      <c r="AC122" s="782"/>
      <c r="AD122" s="782"/>
      <c r="AE122" s="783"/>
      <c r="AF122" s="784">
        <v>22119</v>
      </c>
      <c r="AG122" s="782"/>
      <c r="AH122" s="782"/>
      <c r="AI122" s="782"/>
      <c r="AJ122" s="783"/>
      <c r="AK122" s="784">
        <v>7835</v>
      </c>
      <c r="AL122" s="782"/>
      <c r="AM122" s="782"/>
      <c r="AN122" s="782"/>
      <c r="AO122" s="783"/>
      <c r="AP122" s="752">
        <v>0.2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14242760</v>
      </c>
      <c r="BR122" s="838"/>
      <c r="BS122" s="838"/>
      <c r="BT122" s="838"/>
      <c r="BU122" s="838"/>
      <c r="BV122" s="838">
        <v>14672369</v>
      </c>
      <c r="BW122" s="838"/>
      <c r="BX122" s="838"/>
      <c r="BY122" s="838"/>
      <c r="BZ122" s="838"/>
      <c r="CA122" s="838">
        <v>14863644</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241243</v>
      </c>
      <c r="DH122" s="769"/>
      <c r="DI122" s="769"/>
      <c r="DJ122" s="769"/>
      <c r="DK122" s="769"/>
      <c r="DL122" s="769">
        <v>224135</v>
      </c>
      <c r="DM122" s="769"/>
      <c r="DN122" s="769"/>
      <c r="DO122" s="769"/>
      <c r="DP122" s="769"/>
      <c r="DQ122" s="769">
        <v>133242</v>
      </c>
      <c r="DR122" s="769"/>
      <c r="DS122" s="769"/>
      <c r="DT122" s="769"/>
      <c r="DU122" s="769"/>
      <c r="DV122" s="821">
        <v>2.7</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69.2</v>
      </c>
      <c r="BR123" s="830"/>
      <c r="BS123" s="830"/>
      <c r="BT123" s="830"/>
      <c r="BU123" s="830"/>
      <c r="BV123" s="830">
        <v>39.6</v>
      </c>
      <c r="BW123" s="830"/>
      <c r="BX123" s="830"/>
      <c r="BY123" s="830"/>
      <c r="BZ123" s="830"/>
      <c r="CA123" s="830">
        <v>24.5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8866</v>
      </c>
      <c r="AB126" s="782"/>
      <c r="AC126" s="782"/>
      <c r="AD126" s="782"/>
      <c r="AE126" s="783"/>
      <c r="AF126" s="784">
        <v>6685</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8359</v>
      </c>
      <c r="AB127" s="782"/>
      <c r="AC127" s="782"/>
      <c r="AD127" s="782"/>
      <c r="AE127" s="783"/>
      <c r="AF127" s="784">
        <v>7054</v>
      </c>
      <c r="AG127" s="782"/>
      <c r="AH127" s="782"/>
      <c r="AI127" s="782"/>
      <c r="AJ127" s="783"/>
      <c r="AK127" s="784">
        <v>6234</v>
      </c>
      <c r="AL127" s="782"/>
      <c r="AM127" s="782"/>
      <c r="AN127" s="782"/>
      <c r="AO127" s="783"/>
      <c r="AP127" s="752">
        <v>0.1</v>
      </c>
      <c r="AQ127" s="753"/>
      <c r="AR127" s="753"/>
      <c r="AS127" s="753"/>
      <c r="AT127" s="754"/>
      <c r="AU127" s="233"/>
      <c r="AV127" s="233"/>
      <c r="AW127" s="233"/>
      <c r="AX127" s="755" t="s">
        <v>453</v>
      </c>
      <c r="AY127" s="756"/>
      <c r="AZ127" s="756"/>
      <c r="BA127" s="756"/>
      <c r="BB127" s="756"/>
      <c r="BC127" s="756"/>
      <c r="BD127" s="756"/>
      <c r="BE127" s="757"/>
      <c r="BF127" s="758" t="s">
        <v>113</v>
      </c>
      <c r="BG127" s="759"/>
      <c r="BH127" s="759"/>
      <c r="BI127" s="759"/>
      <c r="BJ127" s="759"/>
      <c r="BK127" s="759"/>
      <c r="BL127" s="760"/>
      <c r="BM127" s="758">
        <v>14.4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87098</v>
      </c>
      <c r="AB128" s="722"/>
      <c r="AC128" s="722"/>
      <c r="AD128" s="722"/>
      <c r="AE128" s="723"/>
      <c r="AF128" s="724">
        <v>107625</v>
      </c>
      <c r="AG128" s="722"/>
      <c r="AH128" s="722"/>
      <c r="AI128" s="722"/>
      <c r="AJ128" s="723"/>
      <c r="AK128" s="724">
        <v>110419</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113</v>
      </c>
      <c r="BG128" s="789"/>
      <c r="BH128" s="789"/>
      <c r="BI128" s="789"/>
      <c r="BJ128" s="789"/>
      <c r="BK128" s="789"/>
      <c r="BL128" s="790"/>
      <c r="BM128" s="788">
        <v>19.399999999999999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5981058</v>
      </c>
      <c r="AB129" s="782"/>
      <c r="AC129" s="782"/>
      <c r="AD129" s="782"/>
      <c r="AE129" s="783"/>
      <c r="AF129" s="784">
        <v>6187212</v>
      </c>
      <c r="AG129" s="782"/>
      <c r="AH129" s="782"/>
      <c r="AI129" s="782"/>
      <c r="AJ129" s="783"/>
      <c r="AK129" s="784">
        <v>6099068</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13.5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1136436</v>
      </c>
      <c r="AB130" s="782"/>
      <c r="AC130" s="782"/>
      <c r="AD130" s="782"/>
      <c r="AE130" s="783"/>
      <c r="AF130" s="784">
        <v>1151021</v>
      </c>
      <c r="AG130" s="782"/>
      <c r="AH130" s="782"/>
      <c r="AI130" s="782"/>
      <c r="AJ130" s="783"/>
      <c r="AK130" s="784">
        <v>1147795</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24.5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4844622</v>
      </c>
      <c r="AB131" s="715"/>
      <c r="AC131" s="715"/>
      <c r="AD131" s="715"/>
      <c r="AE131" s="716"/>
      <c r="AF131" s="717">
        <v>5036191</v>
      </c>
      <c r="AG131" s="715"/>
      <c r="AH131" s="715"/>
      <c r="AI131" s="715"/>
      <c r="AJ131" s="716"/>
      <c r="AK131" s="717">
        <v>4951273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15.41034574</v>
      </c>
      <c r="AB132" s="738"/>
      <c r="AC132" s="738"/>
      <c r="AD132" s="738"/>
      <c r="AE132" s="739"/>
      <c r="AF132" s="740">
        <v>13.126626849999999</v>
      </c>
      <c r="AG132" s="738"/>
      <c r="AH132" s="738"/>
      <c r="AI132" s="738"/>
      <c r="AJ132" s="739"/>
      <c r="AK132" s="740">
        <v>12.208698650000001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16.5</v>
      </c>
      <c r="AB133" s="747"/>
      <c r="AC133" s="747"/>
      <c r="AD133" s="747"/>
      <c r="AE133" s="748"/>
      <c r="AF133" s="746">
        <v>14.5</v>
      </c>
      <c r="AG133" s="747"/>
      <c r="AH133" s="747"/>
      <c r="AI133" s="747"/>
      <c r="AJ133" s="748"/>
      <c r="AK133" s="746">
        <v>13.5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3" zoomScaleNormal="85" zoomScaleSheetLayoutView="55" workbookViewId="0">
      <selection activeCell="BY34" sqref="BY34:CM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BY34" sqref="BY34:CM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Y34" sqref="BY34:CM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1384380</v>
      </c>
      <c r="L9" s="264">
        <v>150280</v>
      </c>
      <c r="M9" s="265">
        <v>132943</v>
      </c>
      <c r="N9" s="266">
        <v>13</v>
      </c>
    </row>
    <row r="10" spans="1:16">
      <c r="A10" s="248"/>
      <c r="B10" s="244"/>
      <c r="C10" s="244"/>
      <c r="D10" s="244"/>
      <c r="E10" s="244"/>
      <c r="F10" s="244"/>
      <c r="G10" s="1131" t="s">
        <v>475</v>
      </c>
      <c r="H10" s="1132"/>
      <c r="I10" s="1132"/>
      <c r="J10" s="1133"/>
      <c r="K10" s="267">
        <v>62505</v>
      </c>
      <c r="L10" s="268">
        <v>6785</v>
      </c>
      <c r="M10" s="269">
        <v>15355</v>
      </c>
      <c r="N10" s="270">
        <v>-55.8</v>
      </c>
    </row>
    <row r="11" spans="1:16" ht="13.5" customHeight="1">
      <c r="A11" s="248"/>
      <c r="B11" s="244"/>
      <c r="C11" s="244"/>
      <c r="D11" s="244"/>
      <c r="E11" s="244"/>
      <c r="F11" s="244"/>
      <c r="G11" s="1131" t="s">
        <v>476</v>
      </c>
      <c r="H11" s="1132"/>
      <c r="I11" s="1132"/>
      <c r="J11" s="1133"/>
      <c r="K11" s="267">
        <v>364931</v>
      </c>
      <c r="L11" s="268">
        <v>39615</v>
      </c>
      <c r="M11" s="269">
        <v>21605</v>
      </c>
      <c r="N11" s="270">
        <v>83.4</v>
      </c>
    </row>
    <row r="12" spans="1:16" ht="13.5" customHeight="1">
      <c r="A12" s="248"/>
      <c r="B12" s="244"/>
      <c r="C12" s="244"/>
      <c r="D12" s="244"/>
      <c r="E12" s="244"/>
      <c r="F12" s="244"/>
      <c r="G12" s="1131" t="s">
        <v>477</v>
      </c>
      <c r="H12" s="1132"/>
      <c r="I12" s="1132"/>
      <c r="J12" s="1133"/>
      <c r="K12" s="267" t="s">
        <v>478</v>
      </c>
      <c r="L12" s="268" t="s">
        <v>478</v>
      </c>
      <c r="M12" s="269">
        <v>2278</v>
      </c>
      <c r="N12" s="270" t="s">
        <v>478</v>
      </c>
    </row>
    <row r="13" spans="1:16" ht="13.5" customHeight="1">
      <c r="A13" s="248"/>
      <c r="B13" s="244"/>
      <c r="C13" s="244"/>
      <c r="D13" s="244"/>
      <c r="E13" s="244"/>
      <c r="F13" s="244"/>
      <c r="G13" s="1131" t="s">
        <v>479</v>
      </c>
      <c r="H13" s="1132"/>
      <c r="I13" s="1132"/>
      <c r="J13" s="1133"/>
      <c r="K13" s="267" t="s">
        <v>478</v>
      </c>
      <c r="L13" s="268" t="s">
        <v>478</v>
      </c>
      <c r="M13" s="269" t="s">
        <v>478</v>
      </c>
      <c r="N13" s="270" t="s">
        <v>478</v>
      </c>
    </row>
    <row r="14" spans="1:16" ht="13.5" customHeight="1">
      <c r="A14" s="248"/>
      <c r="B14" s="244"/>
      <c r="C14" s="244"/>
      <c r="D14" s="244"/>
      <c r="E14" s="244"/>
      <c r="F14" s="244"/>
      <c r="G14" s="1131" t="s">
        <v>480</v>
      </c>
      <c r="H14" s="1132"/>
      <c r="I14" s="1132"/>
      <c r="J14" s="1133"/>
      <c r="K14" s="267" t="s">
        <v>478</v>
      </c>
      <c r="L14" s="268" t="s">
        <v>478</v>
      </c>
      <c r="M14" s="269">
        <v>5589</v>
      </c>
      <c r="N14" s="270" t="s">
        <v>478</v>
      </c>
    </row>
    <row r="15" spans="1:16" ht="13.5" customHeight="1">
      <c r="A15" s="248"/>
      <c r="B15" s="244"/>
      <c r="C15" s="244"/>
      <c r="D15" s="244"/>
      <c r="E15" s="244"/>
      <c r="F15" s="244"/>
      <c r="G15" s="1131" t="s">
        <v>481</v>
      </c>
      <c r="H15" s="1132"/>
      <c r="I15" s="1132"/>
      <c r="J15" s="1133"/>
      <c r="K15" s="267" t="s">
        <v>478</v>
      </c>
      <c r="L15" s="268" t="s">
        <v>478</v>
      </c>
      <c r="M15" s="269">
        <v>2911</v>
      </c>
      <c r="N15" s="270" t="s">
        <v>478</v>
      </c>
    </row>
    <row r="16" spans="1:16">
      <c r="A16" s="248"/>
      <c r="B16" s="244"/>
      <c r="C16" s="244"/>
      <c r="D16" s="244"/>
      <c r="E16" s="244"/>
      <c r="F16" s="244"/>
      <c r="G16" s="1134" t="s">
        <v>482</v>
      </c>
      <c r="H16" s="1135"/>
      <c r="I16" s="1135"/>
      <c r="J16" s="1136"/>
      <c r="K16" s="268">
        <v>-155718</v>
      </c>
      <c r="L16" s="268">
        <v>-16904</v>
      </c>
      <c r="M16" s="269">
        <v>-16243</v>
      </c>
      <c r="N16" s="270">
        <v>4.0999999999999996</v>
      </c>
    </row>
    <row r="17" spans="1:16">
      <c r="A17" s="248"/>
      <c r="B17" s="244"/>
      <c r="C17" s="244"/>
      <c r="D17" s="244"/>
      <c r="E17" s="244"/>
      <c r="F17" s="244"/>
      <c r="G17" s="1134" t="s">
        <v>171</v>
      </c>
      <c r="H17" s="1135"/>
      <c r="I17" s="1135"/>
      <c r="J17" s="1136"/>
      <c r="K17" s="268">
        <v>1656098</v>
      </c>
      <c r="L17" s="268">
        <v>179776</v>
      </c>
      <c r="M17" s="269">
        <v>164438</v>
      </c>
      <c r="N17" s="270">
        <v>9.3000000000000007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14.87</v>
      </c>
      <c r="L21" s="281">
        <v>15.05</v>
      </c>
      <c r="M21" s="282">
        <v>-0.18</v>
      </c>
      <c r="N21" s="249"/>
      <c r="O21" s="283"/>
      <c r="P21" s="279"/>
    </row>
    <row r="22" spans="1:16" s="284" customFormat="1">
      <c r="A22" s="279"/>
      <c r="B22" s="249"/>
      <c r="C22" s="249"/>
      <c r="D22" s="249"/>
      <c r="E22" s="249"/>
      <c r="F22" s="249"/>
      <c r="G22" s="1128" t="s">
        <v>488</v>
      </c>
      <c r="H22" s="1129"/>
      <c r="I22" s="1129"/>
      <c r="J22" s="1130"/>
      <c r="K22" s="285">
        <v>98.3</v>
      </c>
      <c r="L22" s="286">
        <v>95.7</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1587849</v>
      </c>
      <c r="L32" s="294">
        <v>172367</v>
      </c>
      <c r="M32" s="295">
        <v>104657</v>
      </c>
      <c r="N32" s="296">
        <v>64.7</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t="s">
        <v>478</v>
      </c>
      <c r="L34" s="294" t="s">
        <v>478</v>
      </c>
      <c r="M34" s="295">
        <v>419</v>
      </c>
      <c r="N34" s="296" t="s">
        <v>478</v>
      </c>
    </row>
    <row r="35" spans="1:16" ht="27" customHeight="1">
      <c r="A35" s="248"/>
      <c r="B35" s="244"/>
      <c r="C35" s="244"/>
      <c r="D35" s="244"/>
      <c r="E35" s="244"/>
      <c r="F35" s="244"/>
      <c r="G35" s="1119" t="s">
        <v>495</v>
      </c>
      <c r="H35" s="1120"/>
      <c r="I35" s="1120"/>
      <c r="J35" s="1121"/>
      <c r="K35" s="294">
        <v>228266</v>
      </c>
      <c r="L35" s="294">
        <v>24779</v>
      </c>
      <c r="M35" s="295">
        <v>24121</v>
      </c>
      <c r="N35" s="296">
        <v>2.7</v>
      </c>
    </row>
    <row r="36" spans="1:16" ht="27" customHeight="1">
      <c r="A36" s="248"/>
      <c r="B36" s="244"/>
      <c r="C36" s="244"/>
      <c r="D36" s="244"/>
      <c r="E36" s="244"/>
      <c r="F36" s="244"/>
      <c r="G36" s="1119" t="s">
        <v>496</v>
      </c>
      <c r="H36" s="1120"/>
      <c r="I36" s="1120"/>
      <c r="J36" s="1121"/>
      <c r="K36" s="294">
        <v>32516</v>
      </c>
      <c r="L36" s="294">
        <v>3530</v>
      </c>
      <c r="M36" s="295">
        <v>4863</v>
      </c>
      <c r="N36" s="296">
        <v>-27.4</v>
      </c>
    </row>
    <row r="37" spans="1:16" ht="13.5" customHeight="1">
      <c r="A37" s="248"/>
      <c r="B37" s="244"/>
      <c r="C37" s="244"/>
      <c r="D37" s="244"/>
      <c r="E37" s="244"/>
      <c r="F37" s="244"/>
      <c r="G37" s="1119" t="s">
        <v>497</v>
      </c>
      <c r="H37" s="1120"/>
      <c r="I37" s="1120"/>
      <c r="J37" s="1121"/>
      <c r="K37" s="294">
        <v>14069</v>
      </c>
      <c r="L37" s="294">
        <v>1527</v>
      </c>
      <c r="M37" s="295">
        <v>2362</v>
      </c>
      <c r="N37" s="296">
        <v>-35.4</v>
      </c>
    </row>
    <row r="38" spans="1:16" ht="27" customHeight="1">
      <c r="A38" s="248"/>
      <c r="B38" s="244"/>
      <c r="C38" s="244"/>
      <c r="D38" s="244"/>
      <c r="E38" s="244"/>
      <c r="F38" s="244"/>
      <c r="G38" s="1122" t="s">
        <v>498</v>
      </c>
      <c r="H38" s="1123"/>
      <c r="I38" s="1123"/>
      <c r="J38" s="1124"/>
      <c r="K38" s="297" t="s">
        <v>478</v>
      </c>
      <c r="L38" s="297" t="s">
        <v>478</v>
      </c>
      <c r="M38" s="298">
        <v>22</v>
      </c>
      <c r="N38" s="299" t="s">
        <v>478</v>
      </c>
      <c r="O38" s="293"/>
    </row>
    <row r="39" spans="1:16">
      <c r="A39" s="248"/>
      <c r="B39" s="244"/>
      <c r="C39" s="244"/>
      <c r="D39" s="244"/>
      <c r="E39" s="244"/>
      <c r="F39" s="244"/>
      <c r="G39" s="1122" t="s">
        <v>499</v>
      </c>
      <c r="H39" s="1123"/>
      <c r="I39" s="1123"/>
      <c r="J39" s="1124"/>
      <c r="K39" s="300">
        <v>-110419</v>
      </c>
      <c r="L39" s="300">
        <v>-11986</v>
      </c>
      <c r="M39" s="301">
        <v>-5112</v>
      </c>
      <c r="N39" s="302">
        <v>134.5</v>
      </c>
      <c r="O39" s="293"/>
    </row>
    <row r="40" spans="1:16" ht="27" customHeight="1">
      <c r="A40" s="248"/>
      <c r="B40" s="244"/>
      <c r="C40" s="244"/>
      <c r="D40" s="244"/>
      <c r="E40" s="244"/>
      <c r="F40" s="244"/>
      <c r="G40" s="1119" t="s">
        <v>500</v>
      </c>
      <c r="H40" s="1120"/>
      <c r="I40" s="1120"/>
      <c r="J40" s="1121"/>
      <c r="K40" s="300">
        <v>-1147795</v>
      </c>
      <c r="L40" s="300">
        <v>-124598</v>
      </c>
      <c r="M40" s="301">
        <v>-91802</v>
      </c>
      <c r="N40" s="302">
        <v>35.700000000000003</v>
      </c>
      <c r="O40" s="293"/>
    </row>
    <row r="41" spans="1:16">
      <c r="A41" s="248"/>
      <c r="B41" s="244"/>
      <c r="C41" s="244"/>
      <c r="D41" s="244"/>
      <c r="E41" s="244"/>
      <c r="F41" s="244"/>
      <c r="G41" s="1125" t="s">
        <v>281</v>
      </c>
      <c r="H41" s="1126"/>
      <c r="I41" s="1126"/>
      <c r="J41" s="1127"/>
      <c r="K41" s="294">
        <v>604486</v>
      </c>
      <c r="L41" s="300">
        <v>65619</v>
      </c>
      <c r="M41" s="301">
        <v>39530</v>
      </c>
      <c r="N41" s="302">
        <v>66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2184725</v>
      </c>
      <c r="J51" s="320">
        <v>222931</v>
      </c>
      <c r="K51" s="321">
        <v>-7</v>
      </c>
      <c r="L51" s="322">
        <v>127151</v>
      </c>
      <c r="M51" s="323">
        <v>51.8</v>
      </c>
      <c r="N51" s="324">
        <v>-58.8</v>
      </c>
    </row>
    <row r="52" spans="1:14">
      <c r="A52" s="248"/>
      <c r="B52" s="244"/>
      <c r="C52" s="244"/>
      <c r="D52" s="244"/>
      <c r="E52" s="244"/>
      <c r="F52" s="244"/>
      <c r="G52" s="325"/>
      <c r="H52" s="326" t="s">
        <v>511</v>
      </c>
      <c r="I52" s="327">
        <v>718567</v>
      </c>
      <c r="J52" s="328">
        <v>73323</v>
      </c>
      <c r="K52" s="329">
        <v>75.099999999999994</v>
      </c>
      <c r="L52" s="330">
        <v>72559</v>
      </c>
      <c r="M52" s="331">
        <v>74.900000000000006</v>
      </c>
      <c r="N52" s="332">
        <v>0.2</v>
      </c>
    </row>
    <row r="53" spans="1:14">
      <c r="A53" s="248"/>
      <c r="B53" s="244"/>
      <c r="C53" s="244"/>
      <c r="D53" s="244"/>
      <c r="E53" s="244"/>
      <c r="F53" s="244"/>
      <c r="G53" s="310" t="s">
        <v>512</v>
      </c>
      <c r="H53" s="311"/>
      <c r="I53" s="319">
        <v>1485231</v>
      </c>
      <c r="J53" s="320">
        <v>154310</v>
      </c>
      <c r="K53" s="321">
        <v>-30.8</v>
      </c>
      <c r="L53" s="322">
        <v>147869</v>
      </c>
      <c r="M53" s="323">
        <v>16.3</v>
      </c>
      <c r="N53" s="324">
        <v>-47.1</v>
      </c>
    </row>
    <row r="54" spans="1:14">
      <c r="A54" s="248"/>
      <c r="B54" s="244"/>
      <c r="C54" s="244"/>
      <c r="D54" s="244"/>
      <c r="E54" s="244"/>
      <c r="F54" s="244"/>
      <c r="G54" s="325"/>
      <c r="H54" s="326" t="s">
        <v>511</v>
      </c>
      <c r="I54" s="327">
        <v>212241</v>
      </c>
      <c r="J54" s="328">
        <v>22051</v>
      </c>
      <c r="K54" s="329">
        <v>-69.900000000000006</v>
      </c>
      <c r="L54" s="330">
        <v>63271</v>
      </c>
      <c r="M54" s="331">
        <v>-12.8</v>
      </c>
      <c r="N54" s="332">
        <v>-57.1</v>
      </c>
    </row>
    <row r="55" spans="1:14">
      <c r="A55" s="248"/>
      <c r="B55" s="244"/>
      <c r="C55" s="244"/>
      <c r="D55" s="244"/>
      <c r="E55" s="244"/>
      <c r="F55" s="244"/>
      <c r="G55" s="310" t="s">
        <v>513</v>
      </c>
      <c r="H55" s="311"/>
      <c r="I55" s="319">
        <v>864238</v>
      </c>
      <c r="J55" s="320">
        <v>91203</v>
      </c>
      <c r="K55" s="321">
        <v>-40.9</v>
      </c>
      <c r="L55" s="322">
        <v>146140</v>
      </c>
      <c r="M55" s="323">
        <v>-1.2</v>
      </c>
      <c r="N55" s="324">
        <v>-39.700000000000003</v>
      </c>
    </row>
    <row r="56" spans="1:14">
      <c r="A56" s="248"/>
      <c r="B56" s="244"/>
      <c r="C56" s="244"/>
      <c r="D56" s="244"/>
      <c r="E56" s="244"/>
      <c r="F56" s="244"/>
      <c r="G56" s="325"/>
      <c r="H56" s="326" t="s">
        <v>511</v>
      </c>
      <c r="I56" s="327">
        <v>336978</v>
      </c>
      <c r="J56" s="328">
        <v>35561</v>
      </c>
      <c r="K56" s="329">
        <v>61.3</v>
      </c>
      <c r="L56" s="330">
        <v>75451</v>
      </c>
      <c r="M56" s="331">
        <v>19.3</v>
      </c>
      <c r="N56" s="332">
        <v>42</v>
      </c>
    </row>
    <row r="57" spans="1:14">
      <c r="A57" s="248"/>
      <c r="B57" s="244"/>
      <c r="C57" s="244"/>
      <c r="D57" s="244"/>
      <c r="E57" s="244"/>
      <c r="F57" s="244"/>
      <c r="G57" s="310" t="s">
        <v>514</v>
      </c>
      <c r="H57" s="311"/>
      <c r="I57" s="319">
        <v>1245922</v>
      </c>
      <c r="J57" s="320">
        <v>133097</v>
      </c>
      <c r="K57" s="321">
        <v>45.9</v>
      </c>
      <c r="L57" s="322">
        <v>146641</v>
      </c>
      <c r="M57" s="323">
        <v>0.3</v>
      </c>
      <c r="N57" s="324">
        <v>45.6</v>
      </c>
    </row>
    <row r="58" spans="1:14">
      <c r="A58" s="248"/>
      <c r="B58" s="244"/>
      <c r="C58" s="244"/>
      <c r="D58" s="244"/>
      <c r="E58" s="244"/>
      <c r="F58" s="244"/>
      <c r="G58" s="325"/>
      <c r="H58" s="326" t="s">
        <v>511</v>
      </c>
      <c r="I58" s="327">
        <v>365743</v>
      </c>
      <c r="J58" s="328">
        <v>39071</v>
      </c>
      <c r="K58" s="329">
        <v>9.9</v>
      </c>
      <c r="L58" s="330">
        <v>68142</v>
      </c>
      <c r="M58" s="331">
        <v>-9.6999999999999993</v>
      </c>
      <c r="N58" s="332">
        <v>19.600000000000001</v>
      </c>
    </row>
    <row r="59" spans="1:14">
      <c r="A59" s="248"/>
      <c r="B59" s="244"/>
      <c r="C59" s="244"/>
      <c r="D59" s="244"/>
      <c r="E59" s="244"/>
      <c r="F59" s="244"/>
      <c r="G59" s="310" t="s">
        <v>515</v>
      </c>
      <c r="H59" s="311"/>
      <c r="I59" s="319">
        <v>1633020</v>
      </c>
      <c r="J59" s="320">
        <v>177271</v>
      </c>
      <c r="K59" s="321">
        <v>33.200000000000003</v>
      </c>
      <c r="L59" s="322">
        <v>174587</v>
      </c>
      <c r="M59" s="323">
        <v>19.100000000000001</v>
      </c>
      <c r="N59" s="324">
        <v>14.1</v>
      </c>
    </row>
    <row r="60" spans="1:14">
      <c r="A60" s="248"/>
      <c r="B60" s="244"/>
      <c r="C60" s="244"/>
      <c r="D60" s="244"/>
      <c r="E60" s="244"/>
      <c r="F60" s="244"/>
      <c r="G60" s="325"/>
      <c r="H60" s="326" t="s">
        <v>511</v>
      </c>
      <c r="I60" s="333">
        <v>430070</v>
      </c>
      <c r="J60" s="328">
        <v>46686</v>
      </c>
      <c r="K60" s="329">
        <v>19.5</v>
      </c>
      <c r="L60" s="330">
        <v>79695</v>
      </c>
      <c r="M60" s="331">
        <v>17</v>
      </c>
      <c r="N60" s="332">
        <v>2.5</v>
      </c>
    </row>
    <row r="61" spans="1:14">
      <c r="A61" s="248"/>
      <c r="B61" s="244"/>
      <c r="C61" s="244"/>
      <c r="D61" s="244"/>
      <c r="E61" s="244"/>
      <c r="F61" s="244"/>
      <c r="G61" s="310" t="s">
        <v>516</v>
      </c>
      <c r="H61" s="334"/>
      <c r="I61" s="335">
        <v>1482627</v>
      </c>
      <c r="J61" s="336">
        <v>155762</v>
      </c>
      <c r="K61" s="337">
        <v>0.1</v>
      </c>
      <c r="L61" s="338">
        <v>148478</v>
      </c>
      <c r="M61" s="339">
        <v>17.3</v>
      </c>
      <c r="N61" s="324">
        <v>-17.2</v>
      </c>
    </row>
    <row r="62" spans="1:14">
      <c r="A62" s="248"/>
      <c r="B62" s="244"/>
      <c r="C62" s="244"/>
      <c r="D62" s="244"/>
      <c r="E62" s="244"/>
      <c r="F62" s="244"/>
      <c r="G62" s="325"/>
      <c r="H62" s="326" t="s">
        <v>511</v>
      </c>
      <c r="I62" s="327">
        <v>412720</v>
      </c>
      <c r="J62" s="328">
        <v>43338</v>
      </c>
      <c r="K62" s="329">
        <v>19.2</v>
      </c>
      <c r="L62" s="330">
        <v>71824</v>
      </c>
      <c r="M62" s="331">
        <v>17.7</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election activeCell="BY34" sqref="BY34:CM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15.45</v>
      </c>
      <c r="G47" s="12">
        <v>15.1</v>
      </c>
      <c r="H47" s="12">
        <v>16.71</v>
      </c>
      <c r="I47" s="12">
        <v>16</v>
      </c>
      <c r="J47" s="13">
        <v>19.399999999999999</v>
      </c>
    </row>
    <row r="48" spans="2:10" ht="57.75" customHeight="1">
      <c r="B48" s="14"/>
      <c r="C48" s="1139" t="s">
        <v>4</v>
      </c>
      <c r="D48" s="1139"/>
      <c r="E48" s="1140"/>
      <c r="F48" s="15">
        <v>2</v>
      </c>
      <c r="G48" s="16">
        <v>2.67</v>
      </c>
      <c r="H48" s="16">
        <v>2.58</v>
      </c>
      <c r="I48" s="16">
        <v>2.4500000000000002</v>
      </c>
      <c r="J48" s="17">
        <v>2.92</v>
      </c>
    </row>
    <row r="49" spans="2:10" ht="57.75" customHeight="1" thickBot="1">
      <c r="B49" s="18"/>
      <c r="C49" s="1141" t="s">
        <v>5</v>
      </c>
      <c r="D49" s="1141"/>
      <c r="E49" s="1142"/>
      <c r="F49" s="19">
        <v>6.15</v>
      </c>
      <c r="G49" s="20">
        <v>5.01</v>
      </c>
      <c r="H49" s="20">
        <v>3.82</v>
      </c>
      <c r="I49" s="20" t="s">
        <v>523</v>
      </c>
      <c r="J49" s="21">
        <v>3.2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Y34" sqref="BY34:CM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4.03</v>
      </c>
      <c r="G34" s="33">
        <v>3.15</v>
      </c>
      <c r="H34" s="33">
        <v>2.56</v>
      </c>
      <c r="I34" s="33">
        <v>2.0499999999999998</v>
      </c>
      <c r="J34" s="34">
        <v>3.82</v>
      </c>
      <c r="K34" s="22"/>
      <c r="L34" s="22"/>
      <c r="M34" s="22"/>
      <c r="N34" s="22"/>
      <c r="O34" s="22"/>
      <c r="P34" s="22"/>
    </row>
    <row r="35" spans="1:16" ht="39" customHeight="1">
      <c r="A35" s="22"/>
      <c r="B35" s="35"/>
      <c r="C35" s="1143" t="s">
        <v>525</v>
      </c>
      <c r="D35" s="1144"/>
      <c r="E35" s="1145"/>
      <c r="F35" s="36">
        <v>2</v>
      </c>
      <c r="G35" s="37">
        <v>2.67</v>
      </c>
      <c r="H35" s="37">
        <v>2.58</v>
      </c>
      <c r="I35" s="37">
        <v>2.4500000000000002</v>
      </c>
      <c r="J35" s="38">
        <v>2.92</v>
      </c>
      <c r="K35" s="22"/>
      <c r="L35" s="22"/>
      <c r="M35" s="22"/>
      <c r="N35" s="22"/>
      <c r="O35" s="22"/>
      <c r="P35" s="22"/>
    </row>
    <row r="36" spans="1:16" ht="39" customHeight="1">
      <c r="A36" s="22"/>
      <c r="B36" s="35"/>
      <c r="C36" s="1143" t="s">
        <v>526</v>
      </c>
      <c r="D36" s="1144"/>
      <c r="E36" s="1145"/>
      <c r="F36" s="36">
        <v>0</v>
      </c>
      <c r="G36" s="37">
        <v>0</v>
      </c>
      <c r="H36" s="37">
        <v>0.8</v>
      </c>
      <c r="I36" s="37">
        <v>0.86</v>
      </c>
      <c r="J36" s="38">
        <v>2.5</v>
      </c>
      <c r="K36" s="22"/>
      <c r="L36" s="22"/>
      <c r="M36" s="22"/>
      <c r="N36" s="22"/>
      <c r="O36" s="22"/>
      <c r="P36" s="22"/>
    </row>
    <row r="37" spans="1:16" ht="39" customHeight="1">
      <c r="A37" s="22"/>
      <c r="B37" s="35"/>
      <c r="C37" s="1143" t="s">
        <v>527</v>
      </c>
      <c r="D37" s="1144"/>
      <c r="E37" s="1145"/>
      <c r="F37" s="36">
        <v>1.17</v>
      </c>
      <c r="G37" s="37">
        <v>0.99</v>
      </c>
      <c r="H37" s="37">
        <v>1.19</v>
      </c>
      <c r="I37" s="37">
        <v>1.22</v>
      </c>
      <c r="J37" s="38">
        <v>1.03</v>
      </c>
      <c r="K37" s="22"/>
      <c r="L37" s="22"/>
      <c r="M37" s="22"/>
      <c r="N37" s="22"/>
      <c r="O37" s="22"/>
      <c r="P37" s="22"/>
    </row>
    <row r="38" spans="1:16" ht="39" customHeight="1">
      <c r="A38" s="22"/>
      <c r="B38" s="35"/>
      <c r="C38" s="1143" t="s">
        <v>528</v>
      </c>
      <c r="D38" s="1144"/>
      <c r="E38" s="1145"/>
      <c r="F38" s="36">
        <v>0.06</v>
      </c>
      <c r="G38" s="37">
        <v>0.06</v>
      </c>
      <c r="H38" s="37">
        <v>0.81</v>
      </c>
      <c r="I38" s="37">
        <v>0.34</v>
      </c>
      <c r="J38" s="38">
        <v>0.7</v>
      </c>
      <c r="K38" s="22"/>
      <c r="L38" s="22"/>
      <c r="M38" s="22"/>
      <c r="N38" s="22"/>
      <c r="O38" s="22"/>
      <c r="P38" s="22"/>
    </row>
    <row r="39" spans="1:16" ht="39" customHeight="1">
      <c r="A39" s="22"/>
      <c r="B39" s="35"/>
      <c r="C39" s="1143" t="s">
        <v>529</v>
      </c>
      <c r="D39" s="1144"/>
      <c r="E39" s="1145"/>
      <c r="F39" s="36">
        <v>0.31</v>
      </c>
      <c r="G39" s="37">
        <v>0.12</v>
      </c>
      <c r="H39" s="37">
        <v>0.04</v>
      </c>
      <c r="I39" s="37">
        <v>0.08</v>
      </c>
      <c r="J39" s="38">
        <v>0.13</v>
      </c>
      <c r="K39" s="22"/>
      <c r="L39" s="22"/>
      <c r="M39" s="22"/>
      <c r="N39" s="22"/>
      <c r="O39" s="22"/>
      <c r="P39" s="22"/>
    </row>
    <row r="40" spans="1:16" ht="39" customHeight="1">
      <c r="A40" s="22"/>
      <c r="B40" s="35"/>
      <c r="C40" s="1143" t="s">
        <v>530</v>
      </c>
      <c r="D40" s="1144"/>
      <c r="E40" s="1145"/>
      <c r="F40" s="36">
        <v>0</v>
      </c>
      <c r="G40" s="37">
        <v>0</v>
      </c>
      <c r="H40" s="37">
        <v>0.02</v>
      </c>
      <c r="I40" s="37">
        <v>0.01</v>
      </c>
      <c r="J40" s="38">
        <v>0.01</v>
      </c>
      <c r="K40" s="22"/>
      <c r="L40" s="22"/>
      <c r="M40" s="22"/>
      <c r="N40" s="22"/>
      <c r="O40" s="22"/>
      <c r="P40" s="22"/>
    </row>
    <row r="41" spans="1:16" ht="39" customHeight="1">
      <c r="A41" s="22"/>
      <c r="B41" s="35"/>
      <c r="C41" s="1143" t="s">
        <v>531</v>
      </c>
      <c r="D41" s="1144"/>
      <c r="E41" s="1145"/>
      <c r="F41" s="36">
        <v>0.02</v>
      </c>
      <c r="G41" s="37">
        <v>0.02</v>
      </c>
      <c r="H41" s="37">
        <v>0.02</v>
      </c>
      <c r="I41" s="37">
        <v>0</v>
      </c>
      <c r="J41" s="38">
        <v>0</v>
      </c>
      <c r="K41" s="22"/>
      <c r="L41" s="22"/>
      <c r="M41" s="22"/>
      <c r="N41" s="22"/>
      <c r="O41" s="22"/>
      <c r="P41" s="22"/>
    </row>
    <row r="42" spans="1:16" ht="39" customHeight="1">
      <c r="A42" s="22"/>
      <c r="B42" s="39"/>
      <c r="C42" s="1143" t="s">
        <v>532</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533</v>
      </c>
      <c r="D43" s="1147"/>
      <c r="E43" s="1148"/>
      <c r="F43" s="41">
        <v>0</v>
      </c>
      <c r="G43" s="42">
        <v>0</v>
      </c>
      <c r="H43" s="42">
        <v>0</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election activeCell="BY34" sqref="BY34:CM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1674</v>
      </c>
      <c r="L45" s="60">
        <v>1684</v>
      </c>
      <c r="M45" s="60">
        <v>1667</v>
      </c>
      <c r="N45" s="60">
        <v>1630</v>
      </c>
      <c r="O45" s="61">
        <v>1588</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201</v>
      </c>
      <c r="L48" s="64">
        <v>212</v>
      </c>
      <c r="M48" s="64">
        <v>237</v>
      </c>
      <c r="N48" s="64">
        <v>229</v>
      </c>
      <c r="O48" s="65">
        <v>228</v>
      </c>
      <c r="P48" s="48"/>
      <c r="Q48" s="48"/>
      <c r="R48" s="48"/>
      <c r="S48" s="48"/>
      <c r="T48" s="48"/>
      <c r="U48" s="48"/>
    </row>
    <row r="49" spans="1:21" ht="30.75" customHeight="1">
      <c r="A49" s="48"/>
      <c r="B49" s="1161"/>
      <c r="C49" s="1162"/>
      <c r="D49" s="62"/>
      <c r="E49" s="1153" t="s">
        <v>16</v>
      </c>
      <c r="F49" s="1153"/>
      <c r="G49" s="1153"/>
      <c r="H49" s="1153"/>
      <c r="I49" s="1153"/>
      <c r="J49" s="1154"/>
      <c r="K49" s="63">
        <v>31</v>
      </c>
      <c r="L49" s="64">
        <v>26</v>
      </c>
      <c r="M49" s="64">
        <v>27</v>
      </c>
      <c r="N49" s="64">
        <v>25</v>
      </c>
      <c r="O49" s="65">
        <v>33</v>
      </c>
      <c r="P49" s="48"/>
      <c r="Q49" s="48"/>
      <c r="R49" s="48"/>
      <c r="S49" s="48"/>
      <c r="T49" s="48"/>
      <c r="U49" s="48"/>
    </row>
    <row r="50" spans="1:21" ht="30.75" customHeight="1">
      <c r="A50" s="48"/>
      <c r="B50" s="1161"/>
      <c r="C50" s="1162"/>
      <c r="D50" s="62"/>
      <c r="E50" s="1153" t="s">
        <v>17</v>
      </c>
      <c r="F50" s="1153"/>
      <c r="G50" s="1153"/>
      <c r="H50" s="1153"/>
      <c r="I50" s="1153"/>
      <c r="J50" s="1154"/>
      <c r="K50" s="63">
        <v>58</v>
      </c>
      <c r="L50" s="64">
        <v>37</v>
      </c>
      <c r="M50" s="64">
        <v>39</v>
      </c>
      <c r="N50" s="64">
        <v>36</v>
      </c>
      <c r="O50" s="65">
        <v>14</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v>1</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1083</v>
      </c>
      <c r="L52" s="64">
        <v>1189</v>
      </c>
      <c r="M52" s="64">
        <v>1223</v>
      </c>
      <c r="N52" s="64">
        <v>1259</v>
      </c>
      <c r="O52" s="65">
        <v>1257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881</v>
      </c>
      <c r="L53" s="69">
        <v>770</v>
      </c>
      <c r="M53" s="69">
        <v>748</v>
      </c>
      <c r="N53" s="69">
        <v>661</v>
      </c>
      <c r="O53" s="70">
        <v>606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2015-05-08T02:02:31Z</cp:lastPrinted>
  <dcterms:created xsi:type="dcterms:W3CDTF">2015-02-17T05:52:47Z</dcterms:created>
  <dcterms:modified xsi:type="dcterms:W3CDTF">2015-05-08T03:27:49Z</dcterms:modified>
  <cp:category/>
</cp:coreProperties>
</file>