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C36" i="9"/>
  <c r="CO35" i="9"/>
  <c r="BW35" i="9"/>
  <c r="BE35" i="9"/>
  <c r="C35" i="9"/>
  <c r="CO34" i="9"/>
  <c r="BW34" i="9"/>
  <c r="BE34" i="9"/>
  <c r="U34" i="9"/>
  <c r="U35" i="9" s="1"/>
  <c r="U36" i="9" s="1"/>
  <c r="U37" i="9" s="1"/>
  <c r="C34" i="9"/>
  <c r="AM34" i="9" l="1"/>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<sst xmlns="http://schemas.openxmlformats.org/spreadsheetml/2006/main" count="971" uniqueCount="536">
  <si>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</si>
  <si>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</si>
  <si>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</si>
  <si>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</si>
  <si>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</si>
  <si>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</si>
  <si>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</si>
  <si>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</si>
  <si>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</si>
  <si>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</si>
  <si>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</si>
  <si>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</si>
  <si>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</si>
  <si>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</si>
  <si>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</si>
  <si>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</si>
  <si>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</si>
  <si>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</si>
  <si>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</si>
  <si>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</si>
  <si>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</si>
  <si>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</si>
  <si>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</si>
  <si>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</si>
  <si>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</si>
  <si>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</si>
  <si>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</si>
  <si>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</si>
  <si>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</si>
  <si>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</si>
  <si>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</si>
  <si>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</si>
  <si>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</si>
  <si>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</si>
  <si>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</si>
  <si>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</si>
  <si>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</si>
  <si>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</si>
  <si>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</si>
  <si>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</si>
  <si>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</si>
  <si>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</si>
  <si>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</si>
  <si>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</si>
  <si>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</si>
  <si>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</si>
  <si>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</si>
  <si>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</si>
  <si>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</si>
  <si>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</si>
  <si>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</si>
  <si>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</si>
  <si>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</si>
  <si>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</si>
  <si>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</si>
  <si>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</si>
  <si>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</si>
  <si>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</si>
  <si>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</si>
  <si>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</si>
  <si>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</si>
  <si>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</si>
  <si>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</si>
  <si>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</si>
  <si>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</si>
  <si>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</si>
  <si>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</si>
  <si>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</si>
  <si>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</si>
  <si>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</si>
  <si>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</si>
  <si>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</si>
  <si>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</si>
  <si>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</si>
  <si>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</si>
  <si>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</si>
  <si>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</si>
  <si>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</si>
  <si>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</si>
  <si>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</si>
  <si>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</si>
  <si>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</si>
  <si>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むかわ町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</si>
  <si>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</si>
  <si>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</si>
  <si>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</si>
  <si>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</si>
  <si>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</si>
  <si>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</si>
  <si>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</si>
  <si>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</si>
  <si>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</si>
  <si>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</si>
  <si>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</si>
  <si>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</si>
  <si>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</si>
  <si>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</si>
  <si>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</si>
  <si>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</si>
  <si>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</si>
  <si>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</si>
  <si>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</si>
  <si>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</si>
  <si>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</si>
  <si>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</si>
  <si>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</si>
  <si>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</si>
  <si>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</si>
  <si>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</si>
  <si>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</si>
  <si>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</si>
  <si>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</si>
  <si>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</si>
  <si>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</si>
  <si>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</si>
  <si>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</si>
  <si>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</si>
  <si>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</si>
  <si>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</si>
  <si>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</si>
  <si>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</si>
  <si>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</si>
  <si>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</si>
  <si>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</si>
  <si>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</si>
  <si>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</si>
  <si>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</si>
  <si>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</si>
  <si>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</si>
  <si>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</si>
  <si>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</si>
  <si>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</si>
  <si>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</si>
  <si>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</si>
  <si>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</si>
  <si>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</si>
  <si>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</si>
  <si>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</si>
  <si>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</si>
  <si>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</si>
  <si>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</si>
  <si>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</si>
  <si>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</si>
  <si>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</si>
  <si>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</si>
  <si>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</si>
  <si>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</si>
  <si>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</si>
  <si>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</si>
  <si>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</si>
  <si>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</si>
  <si>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</si>
  <si>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</si>
  <si>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</si>
  <si>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</si>
  <si>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</si>
  <si>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</si>
  <si>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</si>
  <si>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</si>
  <si>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</si>
  <si>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</si>
  <si>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</si>
  <si>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</si>
  <si>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</si>
  <si>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</si>
  <si>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</si>
  <si>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</si>
  <si>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</si>
  <si>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</si>
  <si>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</si>
  <si>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</si>
  <si>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</si>
  <si>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</si>
  <si>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</si>
  <si>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</si>
  <si>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</si>
  <si>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</si>
  <si>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</si>
  <si>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</si>
  <si>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</si>
  <si>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</si>
  <si>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</si>
  <si>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</si>
  <si>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</si>
  <si>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</si>
  <si>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</si>
  <si>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</si>
  <si>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</si>
  <si>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</si>
  <si>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</si>
  <si>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</si>
  <si>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</si>
  <si>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</si>
  <si>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</si>
  <si>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</si>
  <si>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</si>
  <si>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北海道むかわ町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</si>
  <si>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</si>
  <si>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</si>
  <si>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</si>
  <si>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</si>
  <si>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</si>
  <si>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</si>
  <si>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</si>
  <si>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</si>
  <si>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</si>
  <si>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</si>
  <si>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</si>
  <si>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</si>
  <si>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</si>
  <si>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</si>
  <si>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</si>
  <si>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</si>
  <si>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</si>
  <si>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</si>
  <si>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</si>
  <si>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</si>
  <si>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</si>
  <si>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</si>
  <si>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</si>
  <si>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</si>
  <si>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</si>
  <si>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</si>
  <si>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</si>
  <si>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</si>
  <si>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</si>
  <si>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</si>
  <si>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</si>
  <si>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</si>
  <si>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</si>
  <si>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</si>
  <si>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</si>
  <si>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</si>
  <si>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</si>
  <si>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</si>
  <si>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</si>
  <si>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</si>
  <si>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</si>
  <si>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</si>
  <si>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</si>
  <si>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</si>
  <si>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</si>
  <si>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</si>
  <si>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</si>
  <si>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</si>
  <si>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</si>
  <si>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</si>
  <si>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</si>
  <si>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</si>
  <si>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</si>
  <si>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</si>
  <si>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</si>
  <si>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</si>
  <si>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</si>
  <si>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</si>
  <si>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</si>
  <si>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</si>
  <si>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</si>
  <si>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</si>
  <si>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</si>
  <si>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</si>
  <si>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</si>
  <si>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</si>
  <si>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</si>
  <si>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</si>
  <si>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</si>
  <si>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</si>
  <si>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</si>
  <si>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</si>
  <si>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</si>
  <si>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</si>
  <si>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</si>
  <si>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</si>
  <si>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</si>
  <si>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</si>
  <si>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</si>
  <si>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</si>
  <si>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</si>
  <si>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</si>
  <si>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</si>
  <si>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</si>
  <si>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</si>
  <si>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</si>
  <si>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</si>
  <si>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</si>
  <si>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</si>
  <si>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</si>
  <si>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</si>
  <si>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</si>
  <si>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</si>
  <si>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</si>
  <si>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</si>
  <si>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</si>
  <si>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</si>
  <si>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</si>
  <si>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</si>
  <si>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</si>
  <si>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</si>
  <si>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</si>
  <si>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</si>
  <si>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</si>
  <si>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</si>
  <si>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</si>
  <si>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</si>
  <si>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</si>
  <si>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</si>
  <si>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</si>
  <si>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</si>
  <si>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</si>
  <si>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</si>
  <si>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</si>
  <si>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</si>
  <si>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</si>
  <si>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</si>
  <si>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</si>
  <si>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</si>
  <si>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</si>
  <si>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</si>
  <si>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</si>
  <si>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</si>
  <si>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</si>
  <si>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</si>
  <si>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</si>
  <si>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</si>
  <si>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</si>
  <si>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</si>
  <si>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</si>
  <si>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</si>
  <si>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</si>
  <si>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</si>
  <si>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</si>
  <si>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</si>
  <si>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</si>
  <si>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</si>
  <si>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</si>
  <si>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</si>
  <si>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</si>
  <si>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</si>
  <si>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</si>
  <si>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</si>
  <si>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</si>
  <si>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</si>
  <si>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</si>
  <si>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</si>
  <si>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</si>
  <si>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</si>
  <si>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</si>
  <si>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北海道むかわ町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</si>
  <si>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</si>
  <si>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</si>
  <si>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</si>
  <si>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</si>
  <si>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</si>
  <si>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</si>
  <si>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</si>
  <si>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</si>
  <si>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</si>
  <si>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</si>
  <si>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</si>
  <si>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</si>
  <si>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</si>
  <si>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</si>
  <si>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</si>
  <si>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</si>
  <si>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</si>
  <si>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</si>
  <si>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</si>
  <si>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</si>
  <si>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</si>
  <si>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</si>
  <si>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</si>
  <si>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</si>
  <si>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</si>
  <si>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</si>
  <si>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</si>
  <si>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</si>
  <si>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</si>
  <si>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</si>
  <si>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</si>
  <si>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</si>
  <si>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</si>
  <si>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国民健康保険特別会計（保険事業勘定）</t>
    <phoneticPr fontId="5"/>
  </si>
  <si>
    <t>国民健康保険特別会計（直診勘定）</t>
    <phoneticPr fontId="5"/>
  </si>
  <si>
    <t>介護保険特別会計</t>
    <phoneticPr fontId="5"/>
  </si>
  <si>
    <t>後期高齢者医療特別会計</t>
    <phoneticPr fontId="5"/>
  </si>
  <si>
    <t>上水道事業会計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</si>
  <si>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</si>
  <si>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</si>
  <si>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</si>
  <si>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</si>
  <si>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</si>
  <si>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</si>
  <si>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</si>
  <si>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</si>
  <si>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</si>
  <si>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</si>
  <si>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</si>
  <si>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</si>
  <si>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</si>
  <si>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</si>
  <si>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</si>
  <si>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</si>
  <si>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</si>
  <si>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</si>
  <si>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</si>
  <si>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</si>
  <si>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</si>
  <si>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</si>
  <si>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</si>
  <si>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</si>
  <si>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</si>
  <si>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</si>
  <si>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</si>
  <si>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</si>
  <si>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</si>
  <si>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</si>
  <si>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</si>
  <si>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</si>
  <si>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</si>
  <si>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</si>
  <si>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</si>
  <si>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</si>
  <si>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</si>
  <si>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</si>
  <si>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</si>
  <si>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</si>
  <si>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</si>
  <si>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</si>
  <si>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</si>
  <si>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</si>
  <si>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</si>
  <si>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</si>
  <si>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</si>
  <si>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</si>
  <si>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</si>
  <si>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</si>
  <si>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</si>
  <si>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</si>
  <si>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</si>
  <si>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</si>
  <si>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</si>
  <si>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</si>
  <si>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</si>
  <si>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</si>
  <si>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</si>
  <si>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</si>
  <si>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</si>
  <si>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</si>
  <si>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</si>
  <si>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</si>
  <si>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</si>
  <si>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</si>
  <si>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</si>
  <si>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</si>
  <si>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</si>
  <si>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</si>
  <si>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</si>
  <si>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</si>
  <si>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</si>
  <si>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</si>
  <si>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</si>
  <si>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</si>
  <si>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</si>
  <si>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</si>
  <si>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</si>
  <si>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</si>
  <si>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</si>
  <si>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</si>
  <si>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</si>
  <si>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</si>
  <si>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</si>
  <si>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</si>
  <si>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</si>
  <si>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</si>
  <si>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</si>
  <si>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</si>
  <si>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</si>
  <si>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</si>
  <si>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</si>
  <si>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</si>
  <si>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</si>
  <si>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</si>
  <si>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</si>
  <si>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</si>
  <si>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</si>
  <si>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</si>
  <si>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</si>
  <si>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</si>
  <si>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</si>
  <si>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</si>
  <si>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</si>
  <si>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</si>
  <si>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</si>
  <si>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</si>
  <si>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</si>
  <si>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</si>
  <si>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</si>
  <si>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</si>
  <si>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</si>
  <si>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</si>
  <si>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</si>
  <si>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</si>
  <si>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</si>
  <si>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</si>
  <si>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</si>
  <si>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</si>
  <si>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</si>
  <si>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</si>
  <si>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</si>
  <si>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</si>
  <si>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</si>
  <si>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</si>
  <si>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</si>
  <si>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</si>
  <si>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</si>
  <si>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</si>
  <si>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</si>
  <si>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</si>
  <si>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</si>
  <si>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</si>
  <si>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</si>
  <si>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0.42</t>
  </si>
  <si>
    <t>一般会計</t>
  </si>
  <si>
    <t>病院事業会計</t>
  </si>
  <si>
    <t>上水道事業会計</t>
  </si>
  <si>
    <t>下水道事業会計</t>
  </si>
  <si>
    <t>介護保険特別会計</t>
  </si>
  <si>
    <t>国民健康保険特別会計（保険事業勘定）</t>
  </si>
  <si>
    <t>後期高齢者医療特別会計</t>
  </si>
  <si>
    <t>国民健康保険特別会計（直診勘定）</t>
  </si>
  <si>
    <t>その他会計（赤字）</t>
  </si>
  <si>
    <t>その他会計（黒字）</t>
  </si>
  <si>
    <t>平取外２町衛生施設組合</t>
    <rPh sb="0" eb="2">
      <t>ビラトリ</t>
    </rPh>
    <rPh sb="2" eb="3">
      <t>ホカ</t>
    </rPh>
    <rPh sb="4" eb="5">
      <t>チョウ</t>
    </rPh>
    <rPh sb="5" eb="7">
      <t>エイセイ</t>
    </rPh>
    <rPh sb="7" eb="9">
      <t>シセツ</t>
    </rPh>
    <rPh sb="9" eb="11">
      <t>クミアイ</t>
    </rPh>
    <phoneticPr fontId="2"/>
  </si>
  <si>
    <t>胆振東部日高西部衛生組合</t>
    <rPh sb="0" eb="2">
      <t>イブリ</t>
    </rPh>
    <rPh sb="2" eb="4">
      <t>トウブ</t>
    </rPh>
    <rPh sb="4" eb="6">
      <t>ヒダカ</t>
    </rPh>
    <rPh sb="6" eb="8">
      <t>セイブ</t>
    </rPh>
    <rPh sb="8" eb="10">
      <t>エイセイ</t>
    </rPh>
    <rPh sb="10" eb="12">
      <t>クミアイ</t>
    </rPh>
    <phoneticPr fontId="2"/>
  </si>
  <si>
    <t>胆振東部消防組合</t>
    <rPh sb="0" eb="2">
      <t>イブリ</t>
    </rPh>
    <rPh sb="2" eb="4">
      <t>トウブ</t>
    </rPh>
    <rPh sb="4" eb="6">
      <t>ショウボウ</t>
    </rPh>
    <rPh sb="6" eb="8">
      <t>クミアイ</t>
    </rPh>
    <phoneticPr fontId="2"/>
  </si>
  <si>
    <t>株式会社　果夢工房</t>
    <rPh sb="0" eb="2">
      <t>カブシキ</t>
    </rPh>
    <rPh sb="2" eb="4">
      <t>ガイシャ</t>
    </rPh>
    <rPh sb="5" eb="6">
      <t>カ</t>
    </rPh>
    <rPh sb="6" eb="7">
      <t>ム</t>
    </rPh>
    <rPh sb="7" eb="9">
      <t>コウボウ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</si>
</sst>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147869</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154310</c:v>
                </c:pt>
                <c:pt idx="1">
                  <c:v>91203</c:v>
                </c:pt>
                <c:pt idx="2">
                  <c:v>133097</c:v>
                </c:pt>
                <c:pt idx="3">
                  <c:v>177271</c:v>
                </c:pt>
                <c:pt idx="4">
                  <c:v>148538</c:v>
                </c:pt>
              </c:numCache>
            </c:numRef>
          </c:val>
          <c:smooth val="0"/>
        </c:ser>
        <c:dLbls>
          <c:showLegendKey val="0"/>
          <c:showVal val="0"/>
          <c:showCatName val="0"/>
          <c:showSerName val="0"/>
          <c:showPercent val="0"/>
          <c:showBubbleSize val="0"/>
        </c:dLbls>
        <c:marker val="1"/>
        <c:smooth val="0"/>
        <c:axId val="108276352"/>
        <c:axId val="108282624"/>
      </c:lineChart>
      <c:catAx>
        <c:axId val="1082763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282624"/>
        <c:crosses val="autoZero"/>
        <c:auto val="1"/>
        <c:lblAlgn val="ctr"/>
        <c:lblOffset val="100"/>
        <c:tickLblSkip val="1"/>
        <c:tickMarkSkip val="1"/>
        <c:noMultiLvlLbl val="0"/>
      </c:catAx>
      <c:valAx>
        <c:axId val="10828262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276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2.67</c:v>
                </c:pt>
                <c:pt idx="1">
                  <c:v>2.58</c:v>
                </c:pt>
                <c:pt idx="2">
                  <c:v>2.4500000000000002</c:v>
                </c:pt>
                <c:pt idx="3">
                  <c:v>2.92</c:v>
                </c:pt>
                <c:pt idx="4">
                  <c:v>3.48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15.1</c:v>
                </c:pt>
                <c:pt idx="1">
                  <c:v>16.71</c:v>
                </c:pt>
                <c:pt idx="2">
                  <c:v>16</c:v>
                </c:pt>
                <c:pt idx="3">
                  <c:v>19.399999999999999</c:v>
                </c:pt>
                <c:pt idx="4">
                  <c:v>25.42</c:v>
                </c:pt>
              </c:numCache>
            </c:numRef>
          </c:val>
        </c:ser>
        <c:dLbls>
          <c:showLegendKey val="0"/>
          <c:showVal val="0"/>
          <c:showCatName val="0"/>
          <c:showSerName val="0"/>
          <c:showPercent val="0"/>
          <c:showBubbleSize val="0"/>
        </c:dLbls>
        <c:gapWidth val="250"/>
        <c:overlap val="100"/>
        <c:axId val="124420480"/>
        <c:axId val="124422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5.01</c:v>
                </c:pt>
                <c:pt idx="1">
                  <c:v>3.82</c:v>
                </c:pt>
                <c:pt idx="2">
                  <c:v>-0.42</c:v>
                </c:pt>
                <c:pt idx="3">
                  <c:v>3.2</c:v>
                </c:pt>
                <c:pt idx="4">
                  <c:v>4.5</c:v>
                </c:pt>
              </c:numCache>
            </c:numRef>
          </c:val>
          <c:smooth val="0"/>
        </c:ser>
        <c:dLbls>
          <c:showLegendKey val="0"/>
          <c:showVal val="0"/>
          <c:showCatName val="0"/>
          <c:showSerName val="0"/>
          <c:showPercent val="0"/>
          <c:showBubbleSize val="0"/>
        </c:dLbls>
        <c:marker val="1"/>
        <c:smooth val="0"/>
        <c:axId val="124420480"/>
        <c:axId val="124422400"/>
      </c:lineChart>
      <c:catAx>
        <c:axId val="12442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422400"/>
        <c:crosses val="autoZero"/>
        <c:auto val="1"/>
        <c:lblAlgn val="ctr"/>
        <c:lblOffset val="100"/>
        <c:tickLblSkip val="1"/>
        <c:tickMarkSkip val="1"/>
        <c:noMultiLvlLbl val="0"/>
      </c:catAx>
      <c:valAx>
        <c:axId val="124422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42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ser>
        <c:ser>
          <c:idx val="4"/>
          <c:order val="4"/>
          <c:tx>
            <c:strRef>
              <c:f>データシート!$A$31</c:f>
              <c:strCache>
                <c:ptCount val="1"/>
                <c:pt idx="0">
                  <c:v>国民健康保険特別会計（保険事業勘定）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0.05</c:v>
                </c:pt>
                <c:pt idx="2">
                  <c:v>#N/A</c:v>
                </c:pt>
                <c:pt idx="3">
                  <c:v>0.8</c:v>
                </c:pt>
                <c:pt idx="4">
                  <c:v>#N/A</c:v>
                </c:pt>
                <c:pt idx="5">
                  <c:v>0.34</c:v>
                </c:pt>
                <c:pt idx="6">
                  <c:v>#N/A</c:v>
                </c:pt>
                <c:pt idx="7">
                  <c:v>0.69</c:v>
                </c:pt>
                <c:pt idx="8">
                  <c:v>#N/A</c:v>
                </c:pt>
                <c:pt idx="9">
                  <c:v>0.13</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0.11</c:v>
                </c:pt>
                <c:pt idx="2">
                  <c:v>#N/A</c:v>
                </c:pt>
                <c:pt idx="3">
                  <c:v>0.04</c:v>
                </c:pt>
                <c:pt idx="4">
                  <c:v>#N/A</c:v>
                </c:pt>
                <c:pt idx="5">
                  <c:v>0.08</c:v>
                </c:pt>
                <c:pt idx="6">
                  <c:v>#N/A</c:v>
                </c:pt>
                <c:pt idx="7">
                  <c:v>0.12</c:v>
                </c:pt>
                <c:pt idx="8">
                  <c:v>#N/A</c:v>
                </c:pt>
                <c:pt idx="9">
                  <c:v>0.42</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0.98</c:v>
                </c:pt>
                <c:pt idx="2">
                  <c:v>#N/A</c:v>
                </c:pt>
                <c:pt idx="3">
                  <c:v>1.19</c:v>
                </c:pt>
                <c:pt idx="4">
                  <c:v>#N/A</c:v>
                </c:pt>
                <c:pt idx="5">
                  <c:v>1.22</c:v>
                </c:pt>
                <c:pt idx="6">
                  <c:v>#N/A</c:v>
                </c:pt>
                <c:pt idx="7">
                  <c:v>1.03</c:v>
                </c:pt>
                <c:pt idx="8">
                  <c:v>#N/A</c:v>
                </c:pt>
                <c:pt idx="9">
                  <c:v>0.97</c:v>
                </c:pt>
              </c:numCache>
            </c:numRef>
          </c:val>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3.14</c:v>
                </c:pt>
                <c:pt idx="2">
                  <c:v>#N/A</c:v>
                </c:pt>
                <c:pt idx="3">
                  <c:v>2.5499999999999998</c:v>
                </c:pt>
                <c:pt idx="4">
                  <c:v>#N/A</c:v>
                </c:pt>
                <c:pt idx="5">
                  <c:v>2.0499999999999998</c:v>
                </c:pt>
                <c:pt idx="6">
                  <c:v>#N/A</c:v>
                </c:pt>
                <c:pt idx="7">
                  <c:v>3.81</c:v>
                </c:pt>
                <c:pt idx="8">
                  <c:v>#N/A</c:v>
                </c:pt>
                <c:pt idx="9">
                  <c:v>1.4</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c:v>
                </c:pt>
                <c:pt idx="2">
                  <c:v>#N/A</c:v>
                </c:pt>
                <c:pt idx="3">
                  <c:v>0.79</c:v>
                </c:pt>
                <c:pt idx="4">
                  <c:v>#N/A</c:v>
                </c:pt>
                <c:pt idx="5">
                  <c:v>0.86</c:v>
                </c:pt>
                <c:pt idx="6">
                  <c:v>#N/A</c:v>
                </c:pt>
                <c:pt idx="7">
                  <c:v>2.5</c:v>
                </c:pt>
                <c:pt idx="8">
                  <c:v>#N/A</c:v>
                </c:pt>
                <c:pt idx="9">
                  <c:v>2.48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2.66</c:v>
                </c:pt>
                <c:pt idx="2">
                  <c:v>#N/A</c:v>
                </c:pt>
                <c:pt idx="3">
                  <c:v>2.58</c:v>
                </c:pt>
                <c:pt idx="4">
                  <c:v>#N/A</c:v>
                </c:pt>
                <c:pt idx="5">
                  <c:v>2.44</c:v>
                </c:pt>
                <c:pt idx="6">
                  <c:v>#N/A</c:v>
                </c:pt>
                <c:pt idx="7">
                  <c:v>2.91</c:v>
                </c:pt>
                <c:pt idx="8">
                  <c:v>#N/A</c:v>
                </c:pt>
                <c:pt idx="9">
                  <c:v>3.48</c:v>
                </c:pt>
              </c:numCache>
            </c:numRef>
          </c:val>
        </c:ser>
        <c:dLbls>
          <c:showLegendKey val="0"/>
          <c:showVal val="0"/>
          <c:showCatName val="0"/>
          <c:showSerName val="0"/>
          <c:showPercent val="0"/>
          <c:showBubbleSize val="0"/>
        </c:dLbls>
        <c:gapWidth val="150"/>
        <c:overlap val="100"/>
        <c:axId val="124877056"/>
        <c:axId val="124891136"/>
      </c:barChart>
      <c:catAx>
        <c:axId val="12487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891136"/>
        <c:crosses val="autoZero"/>
        <c:auto val="1"/>
        <c:lblAlgn val="ctr"/>
        <c:lblOffset val="100"/>
        <c:tickLblSkip val="1"/>
        <c:tickMarkSkip val="1"/>
        <c:noMultiLvlLbl val="0"/>
      </c:catAx>
      <c:valAx>
        <c:axId val="124891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877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1189</c:v>
                </c:pt>
                <c:pt idx="5">
                  <c:v>1223</c:v>
                </c:pt>
                <c:pt idx="8">
                  <c:v>1259</c:v>
                </c:pt>
                <c:pt idx="11">
                  <c:v>1257</c:v>
                </c:pt>
                <c:pt idx="14">
                  <c:v>1292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37</c:v>
                </c:pt>
                <c:pt idx="3">
                  <c:v>39</c:v>
                </c:pt>
                <c:pt idx="6">
                  <c:v>36</c:v>
                </c:pt>
                <c:pt idx="9">
                  <c:v>14</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26</c:v>
                </c:pt>
                <c:pt idx="3">
                  <c:v>27</c:v>
                </c:pt>
                <c:pt idx="6">
                  <c:v>25</c:v>
                </c:pt>
                <c:pt idx="9">
                  <c:v>33</c:v>
                </c:pt>
                <c:pt idx="12">
                  <c:v>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212</c:v>
                </c:pt>
                <c:pt idx="3">
                  <c:v>237</c:v>
                </c:pt>
                <c:pt idx="6">
                  <c:v>229</c:v>
                </c:pt>
                <c:pt idx="9">
                  <c:v>228</c:v>
                </c:pt>
                <c:pt idx="12">
                  <c:v>299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1684</c:v>
                </c:pt>
                <c:pt idx="3">
                  <c:v>1667</c:v>
                </c:pt>
                <c:pt idx="6">
                  <c:v>1630</c:v>
                </c:pt>
                <c:pt idx="9">
                  <c:v>1588</c:v>
                </c:pt>
                <c:pt idx="12">
                  <c:v>1556</c:v>
                </c:pt>
              </c:numCache>
            </c:numRef>
          </c:val>
        </c:ser>
        <c:dLbls>
          <c:showLegendKey val="0"/>
          <c:showVal val="0"/>
          <c:showCatName val="0"/>
          <c:showSerName val="0"/>
          <c:showPercent val="0"/>
          <c:showBubbleSize val="0"/>
        </c:dLbls>
        <c:gapWidth val="100"/>
        <c:overlap val="100"/>
        <c:axId val="123535360"/>
        <c:axId val="123536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770</c:v>
                </c:pt>
                <c:pt idx="2">
                  <c:v>#N/A</c:v>
                </c:pt>
                <c:pt idx="3">
                  <c:v>#N/A</c:v>
                </c:pt>
                <c:pt idx="4">
                  <c:v>748</c:v>
                </c:pt>
                <c:pt idx="5">
                  <c:v>#N/A</c:v>
                </c:pt>
                <c:pt idx="6">
                  <c:v>#N/A</c:v>
                </c:pt>
                <c:pt idx="7">
                  <c:v>661</c:v>
                </c:pt>
                <c:pt idx="8">
                  <c:v>#N/A</c:v>
                </c:pt>
                <c:pt idx="9">
                  <c:v>#N/A</c:v>
                </c:pt>
                <c:pt idx="10">
                  <c:v>606</c:v>
                </c:pt>
                <c:pt idx="11">
                  <c:v>#N/A</c:v>
                </c:pt>
                <c:pt idx="12">
                  <c:v>#N/A</c:v>
                </c:pt>
                <c:pt idx="13">
                  <c:v>613</c:v>
                </c:pt>
                <c:pt idx="14">
                  <c:v>#N/A</c:v>
                </c:pt>
              </c:numCache>
            </c:numRef>
          </c:val>
          <c:smooth val="0"/>
        </c:ser>
        <c:dLbls>
          <c:showLegendKey val="0"/>
          <c:showVal val="0"/>
          <c:showCatName val="0"/>
          <c:showSerName val="0"/>
          <c:showPercent val="0"/>
          <c:showBubbleSize val="0"/>
        </c:dLbls>
        <c:marker val="1"/>
        <c:smooth val="0"/>
        <c:axId val="123535360"/>
        <c:axId val="123536896"/>
      </c:lineChart>
      <c:catAx>
        <c:axId val="12353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536896"/>
        <c:crosses val="autoZero"/>
        <c:auto val="1"/>
        <c:lblAlgn val="ctr"/>
        <c:lblOffset val="100"/>
        <c:tickLblSkip val="1"/>
        <c:tickMarkSkip val="1"/>
        <c:noMultiLvlLbl val="0"/>
      </c:catAx>
      <c:valAx>
        <c:axId val="123536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53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10566</c:v>
                </c:pt>
                <c:pt idx="5">
                  <c:v>10280</c:v>
                </c:pt>
                <c:pt idx="8">
                  <c:v>10151</c:v>
                </c:pt>
                <c:pt idx="11">
                  <c:v>9827</c:v>
                </c:pt>
                <c:pt idx="14">
                  <c:v>10061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864</c:v>
                </c:pt>
                <c:pt idx="5">
                  <c:v>835</c:v>
                </c:pt>
                <c:pt idx="8">
                  <c:v>773</c:v>
                </c:pt>
                <c:pt idx="11">
                  <c:v>765</c:v>
                </c:pt>
                <c:pt idx="14">
                  <c:v>702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3041</c:v>
                </c:pt>
                <c:pt idx="5">
                  <c:v>3127</c:v>
                </c:pt>
                <c:pt idx="8">
                  <c:v>3748</c:v>
                </c:pt>
                <c:pt idx="11">
                  <c:v>4271</c:v>
                </c:pt>
                <c:pt idx="14">
                  <c:v>4615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2182</c:v>
                </c:pt>
                <c:pt idx="3">
                  <c:v>2123</c:v>
                </c:pt>
                <c:pt idx="6">
                  <c:v>2081</c:v>
                </c:pt>
                <c:pt idx="9">
                  <c:v>1965</c:v>
                </c:pt>
                <c:pt idx="12">
                  <c:v>1893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23</c:v>
                </c:pt>
                <c:pt idx="3">
                  <c:v>24</c:v>
                </c:pt>
                <c:pt idx="6">
                  <c:v>366</c:v>
                </c:pt>
                <c:pt idx="9">
                  <c:v>337</c:v>
                </c:pt>
                <c:pt idx="12">
                  <c:v>307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2805</c:v>
                </c:pt>
                <c:pt idx="3">
                  <c:v>2510</c:v>
                </c:pt>
                <c:pt idx="6">
                  <c:v>2127</c:v>
                </c:pt>
                <c:pt idx="9">
                  <c:v>2249</c:v>
                </c:pt>
                <c:pt idx="12">
                  <c:v>2705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156</c:v>
                </c:pt>
                <c:pt idx="3">
                  <c:v>137</c:v>
                </c:pt>
                <c:pt idx="6">
                  <c:v>101</c:v>
                </c:pt>
                <c:pt idx="9">
                  <c:v>79</c:v>
                </c:pt>
                <c:pt idx="12">
                  <c:v>54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13864</c:v>
                </c:pt>
                <c:pt idx="3">
                  <c:v>12806</c:v>
                </c:pt>
                <c:pt idx="6">
                  <c:v>11993</c:v>
                </c:pt>
                <c:pt idx="9">
                  <c:v>11449</c:v>
                </c:pt>
                <c:pt idx="12">
                  <c:v>10746</c:v>
                </c:pt>
              </c:numCache>
            </c:numRef>
          </c:val>
        </c:ser>
        <c:dLbls>
          <c:showLegendKey val="0"/>
          <c:showVal val="0"/>
          <c:showCatName val="0"/>
          <c:showSerName val="0"/>
          <c:showPercent val="0"/>
          <c:showBubbleSize val="0"/>
        </c:dLbls>
        <c:gapWidth val="100"/>
        <c:overlap val="100"/>
        <c:axId val="123696640"/>
        <c:axId val="123698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4559</c:v>
                </c:pt>
                <c:pt idx="2">
                  <c:v>#N/A</c:v>
                </c:pt>
                <c:pt idx="3">
                  <c:v>#N/A</c:v>
                </c:pt>
                <c:pt idx="4">
                  <c:v>3357</c:v>
                </c:pt>
                <c:pt idx="5">
                  <c:v>#N/A</c:v>
                </c:pt>
                <c:pt idx="6">
                  <c:v>#N/A</c:v>
                </c:pt>
                <c:pt idx="7">
                  <c:v>1996</c:v>
                </c:pt>
                <c:pt idx="8">
                  <c:v>#N/A</c:v>
                </c:pt>
                <c:pt idx="9">
                  <c:v>#N/A</c:v>
                </c:pt>
                <c:pt idx="10">
                  <c:v>1216</c:v>
                </c:pt>
                <c:pt idx="11">
                  <c:v>#N/A</c:v>
                </c:pt>
                <c:pt idx="12">
                  <c:v>#N/A</c:v>
                </c:pt>
                <c:pt idx="13">
                  <c:v>327</c:v>
                </c:pt>
                <c:pt idx="14">
                  <c:v>#N/A</c:v>
                </c:pt>
              </c:numCache>
            </c:numRef>
          </c:val>
          <c:smooth val="0"/>
        </c:ser>
        <c:dLbls>
          <c:showLegendKey val="0"/>
          <c:showVal val="0"/>
          <c:showCatName val="0"/>
          <c:showSerName val="0"/>
          <c:showPercent val="0"/>
          <c:showBubbleSize val="0"/>
        </c:dLbls>
        <c:marker val="1"/>
        <c:smooth val="0"/>
        <c:axId val="123696640"/>
        <c:axId val="123698560"/>
      </c:lineChart>
      <c:catAx>
        <c:axId val="12369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698560"/>
        <c:crosses val="autoZero"/>
        <c:auto val="1"/>
        <c:lblAlgn val="ctr"/>
        <c:lblOffset val="100"/>
        <c:tickLblSkip val="1"/>
        <c:tickMarkSkip val="1"/>
        <c:noMultiLvlLbl val="0"/>
      </c:catAx>
      <c:valAx>
        <c:axId val="123698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69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北海道むかわ町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8,997
8,920
711.36
8,999,271
8,751,519
207,124
5,948,696
10,745,860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農業所得や給与所得の伸びや税率引き上げによる個人町民税、事業者の施設整備により固定資産税の収入が増加しているものの、依然として、地方税の割合は類似団体を下回っている。</a:t>
          </a:r>
          <a:endParaRPr kumimoji="1" lang="en-US" altLang="ja-JP" sz="1300" baseline="0">
            <a:latin typeface="ＭＳ Ｐゴシック"/>
          </a:endParaRPr>
        </a:p>
        <a:p>
          <a:r>
            <a:rPr kumimoji="1" lang="ja-JP" altLang="en-US" sz="1300" baseline="0">
              <a:latin typeface="ＭＳ Ｐゴシック"/>
            </a:rPr>
            <a:t>　今後も、公債費や人件費を中心とする経常経費の抑制に努めるなど、財政健全化に努める。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148872</xdr:rowOff>
    </xdr:from>
    <xdr:to>
      <xdr:col>7</xdr:col>
      <xdr:colOff>152400</xdr:colOff>
      <xdr:row>43</xdr:row>
      <xdr:rowOff>162278</xdr:rowOff>
    </xdr:to>
    <xdr:cxnSp macro="">
      <xdr:nvCxnSpPr>
        <xdr:cNvPr id="66" name="直線コネクタ 65"/>
        <xdr:cNvCxnSpPr/>
      </xdr:nvCxnSpPr>
      <xdr:spPr>
        <a:xfrm>
          <a:off x="4114800" y="75212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148872</xdr:rowOff>
    </xdr:from>
    <xdr:to>
      <xdr:col>6</xdr:col>
      <xdr:colOff>0</xdr:colOff>
      <xdr:row>43</xdr:row>
      <xdr:rowOff>162278</xdr:rowOff>
    </xdr:to>
    <xdr:cxnSp macro="">
      <xdr:nvCxnSpPr>
        <xdr:cNvPr id="69" name="直線コネクタ 68"/>
        <xdr:cNvCxnSpPr/>
      </xdr:nvCxnSpPr>
      <xdr:spPr>
        <a:xfrm flipV="1">
          <a:off x="3225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148872</xdr:rowOff>
    </xdr:from>
    <xdr:to>
      <xdr:col>4</xdr:col>
      <xdr:colOff>482600</xdr:colOff>
      <xdr:row>43</xdr:row>
      <xdr:rowOff>162278</xdr:rowOff>
    </xdr:to>
    <xdr:cxnSp macro="">
      <xdr:nvCxnSpPr>
        <xdr:cNvPr id="72" name="直線コネクタ 71"/>
        <xdr:cNvCxnSpPr/>
      </xdr:nvCxnSpPr>
      <xdr:spPr>
        <a:xfrm>
          <a:off x="2336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122061</xdr:rowOff>
    </xdr:from>
    <xdr:to>
      <xdr:col>3</xdr:col>
      <xdr:colOff>279400</xdr:colOff>
      <xdr:row>43</xdr:row>
      <xdr:rowOff>148872</xdr:rowOff>
    </xdr:to>
    <xdr:cxnSp macro="">
      <xdr:nvCxnSpPr>
        <xdr:cNvPr id="75" name="直線コネクタ 74"/>
        <xdr:cNvCxnSpPr/>
      </xdr:nvCxnSpPr>
      <xdr:spPr>
        <a:xfrm>
          <a:off x="1447800" y="74944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8" name="フローチャート : 判断 77"/>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79" name="テキスト ボックス 78"/>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111478</xdr:rowOff>
    </xdr:from>
    <xdr:to>
      <xdr:col>7</xdr:col>
      <xdr:colOff>203200</xdr:colOff>
      <xdr:row>44</xdr:row>
      <xdr:rowOff>41628</xdr:rowOff>
    </xdr:to>
    <xdr:sp macro="" textlink="">
      <xdr:nvSpPr>
        <xdr:cNvPr id="85" name="円/楕円 84"/>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17233</xdr:rowOff>
    </xdr:from>
    <xdr:ext cx="762000" cy="259045"/>
    <xdr:sp macro="" textlink="">
      <xdr:nvSpPr>
        <xdr:cNvPr id="86" name="財政力該当値テキスト"/>
        <xdr:cNvSpPr txBox="1"/>
      </xdr:nvSpPr>
      <xdr:spPr>
        <a:xfrm>
          <a:off x="5041900" y="738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98072</xdr:rowOff>
    </xdr:from>
    <xdr:to>
      <xdr:col>6</xdr:col>
      <xdr:colOff>50800</xdr:colOff>
      <xdr:row>44</xdr:row>
      <xdr:rowOff>28222</xdr:rowOff>
    </xdr:to>
    <xdr:sp macro="" textlink="">
      <xdr:nvSpPr>
        <xdr:cNvPr id="87" name="円/楕円 86"/>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12999</xdr:rowOff>
    </xdr:from>
    <xdr:ext cx="736600" cy="259045"/>
    <xdr:sp macro="" textlink="">
      <xdr:nvSpPr>
        <xdr:cNvPr id="88" name="テキスト ボックス 87"/>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111478</xdr:rowOff>
    </xdr:from>
    <xdr:to>
      <xdr:col>4</xdr:col>
      <xdr:colOff>533400</xdr:colOff>
      <xdr:row>44</xdr:row>
      <xdr:rowOff>41628</xdr:rowOff>
    </xdr:to>
    <xdr:sp macro="" textlink="">
      <xdr:nvSpPr>
        <xdr:cNvPr id="89" name="円/楕円 88"/>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26405</xdr:rowOff>
    </xdr:from>
    <xdr:ext cx="762000" cy="259045"/>
    <xdr:sp macro="" textlink="">
      <xdr:nvSpPr>
        <xdr:cNvPr id="90" name="テキスト ボックス 89"/>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98072</xdr:rowOff>
    </xdr:from>
    <xdr:to>
      <xdr:col>3</xdr:col>
      <xdr:colOff>330200</xdr:colOff>
      <xdr:row>44</xdr:row>
      <xdr:rowOff>28222</xdr:rowOff>
    </xdr:to>
    <xdr:sp macro="" textlink="">
      <xdr:nvSpPr>
        <xdr:cNvPr id="91" name="円/楕円 90"/>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12999</xdr:rowOff>
    </xdr:from>
    <xdr:ext cx="762000" cy="259045"/>
    <xdr:sp macro="" textlink="">
      <xdr:nvSpPr>
        <xdr:cNvPr id="92" name="テキスト ボックス 91"/>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71261</xdr:rowOff>
    </xdr:from>
    <xdr:to>
      <xdr:col>2</xdr:col>
      <xdr:colOff>127000</xdr:colOff>
      <xdr:row>44</xdr:row>
      <xdr:rowOff>1411</xdr:rowOff>
    </xdr:to>
    <xdr:sp macro="" textlink="">
      <xdr:nvSpPr>
        <xdr:cNvPr id="93" name="円/楕円 92"/>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157638</xdr:rowOff>
    </xdr:from>
    <xdr:ext cx="762000" cy="259045"/>
    <xdr:sp macro="" textlink="">
      <xdr:nvSpPr>
        <xdr:cNvPr id="94" name="テキスト ボックス 93"/>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普通交付税の減少が影響し一般財源の決算額は前年度を下回ったが、これまでの町債の発行抑制により義務的経費が減少したことから、前年度から０．４ポイント改善された。</a:t>
          </a:r>
          <a:endParaRPr kumimoji="1" lang="en-US" altLang="ja-JP" sz="1300">
            <a:latin typeface="ＭＳ Ｐゴシック"/>
          </a:endParaRPr>
        </a:p>
        <a:p>
          <a:r>
            <a:rPr kumimoji="1" lang="ja-JP" altLang="en-US" sz="1300">
              <a:latin typeface="ＭＳ Ｐゴシック"/>
            </a:rPr>
            <a:t>　比率は類似団体を上回っており、さらに今後は、人口減少や合併特例の逓減期を迎え、交付税の減少が予想されることから、引き続き、公債費及び人件費などの経常経費の削減に努める。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3175</xdr:rowOff>
    </xdr:from>
    <xdr:to>
      <xdr:col>7</xdr:col>
      <xdr:colOff>152400</xdr:colOff>
      <xdr:row>64</xdr:row>
      <xdr:rowOff>19262</xdr:rowOff>
    </xdr:to>
    <xdr:cxnSp macro="">
      <xdr:nvCxnSpPr>
        <xdr:cNvPr id="129" name="直線コネクタ 128"/>
        <xdr:cNvCxnSpPr/>
      </xdr:nvCxnSpPr>
      <xdr:spPr>
        <a:xfrm flipV="1">
          <a:off x="4114800" y="1097597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114300</xdr:rowOff>
    </xdr:from>
    <xdr:to>
      <xdr:col>6</xdr:col>
      <xdr:colOff>0</xdr:colOff>
      <xdr:row>64</xdr:row>
      <xdr:rowOff>19262</xdr:rowOff>
    </xdr:to>
    <xdr:cxnSp macro="">
      <xdr:nvCxnSpPr>
        <xdr:cNvPr id="132" name="直線コネクタ 131"/>
        <xdr:cNvCxnSpPr/>
      </xdr:nvCxnSpPr>
      <xdr:spPr>
        <a:xfrm>
          <a:off x="3225800" y="10915650"/>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114300</xdr:rowOff>
    </xdr:from>
    <xdr:to>
      <xdr:col>4</xdr:col>
      <xdr:colOff>482600</xdr:colOff>
      <xdr:row>64</xdr:row>
      <xdr:rowOff>107738</xdr:rowOff>
    </xdr:to>
    <xdr:cxnSp macro="">
      <xdr:nvCxnSpPr>
        <xdr:cNvPr id="135" name="直線コネクタ 134"/>
        <xdr:cNvCxnSpPr/>
      </xdr:nvCxnSpPr>
      <xdr:spPr>
        <a:xfrm flipV="1">
          <a:off x="2336800" y="10915650"/>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170604</xdr:rowOff>
    </xdr:from>
    <xdr:to>
      <xdr:col>3</xdr:col>
      <xdr:colOff>279400</xdr:colOff>
      <xdr:row>64</xdr:row>
      <xdr:rowOff>107738</xdr:rowOff>
    </xdr:to>
    <xdr:cxnSp macro="">
      <xdr:nvCxnSpPr>
        <xdr:cNvPr id="138" name="直線コネクタ 137"/>
        <xdr:cNvCxnSpPr/>
      </xdr:nvCxnSpPr>
      <xdr:spPr>
        <a:xfrm>
          <a:off x="1447800" y="10971954"/>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47413</xdr:rowOff>
    </xdr:from>
    <xdr:to>
      <xdr:col>2</xdr:col>
      <xdr:colOff>127000</xdr:colOff>
      <xdr:row>63</xdr:row>
      <xdr:rowOff>149013</xdr:rowOff>
    </xdr:to>
    <xdr:sp macro="" textlink="">
      <xdr:nvSpPr>
        <xdr:cNvPr id="141" name="フローチャート : 判断 140"/>
        <xdr:cNvSpPr/>
      </xdr:nvSpPr>
      <xdr:spPr>
        <a:xfrm>
          <a:off x="1397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159190</xdr:rowOff>
    </xdr:from>
    <xdr:ext cx="762000" cy="259045"/>
    <xdr:sp macro="" textlink="">
      <xdr:nvSpPr>
        <xdr:cNvPr id="142" name="テキスト ボックス 141"/>
        <xdr:cNvSpPr txBox="1"/>
      </xdr:nvSpPr>
      <xdr:spPr>
        <a:xfrm>
          <a:off x="1066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123825</xdr:rowOff>
    </xdr:from>
    <xdr:to>
      <xdr:col>7</xdr:col>
      <xdr:colOff>203200</xdr:colOff>
      <xdr:row>64</xdr:row>
      <xdr:rowOff>53975</xdr:rowOff>
    </xdr:to>
    <xdr:sp macro="" textlink="">
      <xdr:nvSpPr>
        <xdr:cNvPr id="148" name="円/楕円 147"/>
        <xdr:cNvSpPr/>
      </xdr:nvSpPr>
      <xdr:spPr>
        <a:xfrm>
          <a:off x="4902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95902</xdr:rowOff>
    </xdr:from>
    <xdr:ext cx="762000" cy="259045"/>
    <xdr:sp macro="" textlink="">
      <xdr:nvSpPr>
        <xdr:cNvPr id="149" name="財政構造の弾力性該当値テキスト"/>
        <xdr:cNvSpPr txBox="1"/>
      </xdr:nvSpPr>
      <xdr:spPr>
        <a:xfrm>
          <a:off x="5041900" y="1089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139912</xdr:rowOff>
    </xdr:from>
    <xdr:to>
      <xdr:col>6</xdr:col>
      <xdr:colOff>50800</xdr:colOff>
      <xdr:row>64</xdr:row>
      <xdr:rowOff>70062</xdr:rowOff>
    </xdr:to>
    <xdr:sp macro="" textlink="">
      <xdr:nvSpPr>
        <xdr:cNvPr id="150" name="円/楕円 149"/>
        <xdr:cNvSpPr/>
      </xdr:nvSpPr>
      <xdr:spPr>
        <a:xfrm>
          <a:off x="4064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54839</xdr:rowOff>
    </xdr:from>
    <xdr:ext cx="736600" cy="259045"/>
    <xdr:sp macro="" textlink="">
      <xdr:nvSpPr>
        <xdr:cNvPr id="151" name="テキスト ボックス 150"/>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63500</xdr:rowOff>
    </xdr:from>
    <xdr:to>
      <xdr:col>4</xdr:col>
      <xdr:colOff>533400</xdr:colOff>
      <xdr:row>63</xdr:row>
      <xdr:rowOff>165100</xdr:rowOff>
    </xdr:to>
    <xdr:sp macro="" textlink="">
      <xdr:nvSpPr>
        <xdr:cNvPr id="152" name="円/楕円 151"/>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149877</xdr:rowOff>
    </xdr:from>
    <xdr:ext cx="762000" cy="259045"/>
    <xdr:sp macro="" textlink="">
      <xdr:nvSpPr>
        <xdr:cNvPr id="153" name="テキスト ボックス 152"/>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56938</xdr:rowOff>
    </xdr:from>
    <xdr:to>
      <xdr:col>3</xdr:col>
      <xdr:colOff>330200</xdr:colOff>
      <xdr:row>64</xdr:row>
      <xdr:rowOff>158538</xdr:rowOff>
    </xdr:to>
    <xdr:sp macro="" textlink="">
      <xdr:nvSpPr>
        <xdr:cNvPr id="154" name="円/楕円 153"/>
        <xdr:cNvSpPr/>
      </xdr:nvSpPr>
      <xdr:spPr>
        <a:xfrm>
          <a:off x="2286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143315</xdr:rowOff>
    </xdr:from>
    <xdr:ext cx="762000" cy="259045"/>
    <xdr:sp macro="" textlink="">
      <xdr:nvSpPr>
        <xdr:cNvPr id="155" name="テキスト ボックス 154"/>
        <xdr:cNvSpPr txBox="1"/>
      </xdr:nvSpPr>
      <xdr:spPr>
        <a:xfrm>
          <a:off x="1955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119804</xdr:rowOff>
    </xdr:from>
    <xdr:to>
      <xdr:col>2</xdr:col>
      <xdr:colOff>127000</xdr:colOff>
      <xdr:row>64</xdr:row>
      <xdr:rowOff>49954</xdr:rowOff>
    </xdr:to>
    <xdr:sp macro="" textlink="">
      <xdr:nvSpPr>
        <xdr:cNvPr id="156" name="円/楕円 155"/>
        <xdr:cNvSpPr/>
      </xdr:nvSpPr>
      <xdr:spPr>
        <a:xfrm>
          <a:off x="1397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34731</xdr:rowOff>
    </xdr:from>
    <xdr:ext cx="762000" cy="259045"/>
    <xdr:sp macro="" textlink="">
      <xdr:nvSpPr>
        <xdr:cNvPr id="157" name="テキスト ボックス 156"/>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[257,183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較するとやや高く、一般財源の増加が見込めない中で、行政経費の削減が課題となっている。中長期財政運営指針を踏まえ、適正な定員管理による人件費の縮減や、物件費の現行水準維持に努め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84111</xdr:rowOff>
    </xdr:from>
    <xdr:to>
      <xdr:col>7</xdr:col>
      <xdr:colOff>152400</xdr:colOff>
      <xdr:row>84</xdr:row>
      <xdr:rowOff>99882</xdr:rowOff>
    </xdr:to>
    <xdr:cxnSp macro="">
      <xdr:nvCxnSpPr>
        <xdr:cNvPr id="189" name="直線コネクタ 188"/>
        <xdr:cNvCxnSpPr/>
      </xdr:nvCxnSpPr>
      <xdr:spPr>
        <a:xfrm>
          <a:off x="4114800" y="14485911"/>
          <a:ext cx="838200" cy="1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38230</xdr:rowOff>
    </xdr:from>
    <xdr:ext cx="762000" cy="259045"/>
    <xdr:sp macro="" textlink="">
      <xdr:nvSpPr>
        <xdr:cNvPr id="190" name="人件費・物件費等の状況平均値テキスト"/>
        <xdr:cNvSpPr txBox="1"/>
      </xdr:nvSpPr>
      <xdr:spPr>
        <a:xfrm>
          <a:off x="5041900" y="14440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63560</xdr:rowOff>
    </xdr:from>
    <xdr:to>
      <xdr:col>6</xdr:col>
      <xdr:colOff>0</xdr:colOff>
      <xdr:row>84</xdr:row>
      <xdr:rowOff>84111</xdr:rowOff>
    </xdr:to>
    <xdr:cxnSp macro="">
      <xdr:nvCxnSpPr>
        <xdr:cNvPr id="192" name="直線コネクタ 191"/>
        <xdr:cNvCxnSpPr/>
      </xdr:nvCxnSpPr>
      <xdr:spPr>
        <a:xfrm>
          <a:off x="3225800" y="14465360"/>
          <a:ext cx="889000" cy="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138563</xdr:rowOff>
    </xdr:from>
    <xdr:ext cx="736600" cy="259045"/>
    <xdr:sp macro="" textlink="">
      <xdr:nvSpPr>
        <xdr:cNvPr id="194" name="テキスト ボックス 193"/>
        <xdr:cNvSpPr txBox="1"/>
      </xdr:nvSpPr>
      <xdr:spPr>
        <a:xfrm>
          <a:off x="3733800" y="1419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63560</xdr:rowOff>
    </xdr:from>
    <xdr:to>
      <xdr:col>4</xdr:col>
      <xdr:colOff>482600</xdr:colOff>
      <xdr:row>84</xdr:row>
      <xdr:rowOff>65353</xdr:rowOff>
    </xdr:to>
    <xdr:cxnSp macro="">
      <xdr:nvCxnSpPr>
        <xdr:cNvPr id="195" name="直線コネクタ 194"/>
        <xdr:cNvCxnSpPr/>
      </xdr:nvCxnSpPr>
      <xdr:spPr>
        <a:xfrm flipV="1">
          <a:off x="2336800" y="14465360"/>
          <a:ext cx="889000" cy="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121299</xdr:rowOff>
    </xdr:from>
    <xdr:ext cx="762000" cy="259045"/>
    <xdr:sp macro="" textlink="">
      <xdr:nvSpPr>
        <xdr:cNvPr id="197" name="テキスト ボックス 196"/>
        <xdr:cNvSpPr txBox="1"/>
      </xdr:nvSpPr>
      <xdr:spPr>
        <a:xfrm>
          <a:off x="2844800" y="1418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42238</xdr:rowOff>
    </xdr:from>
    <xdr:to>
      <xdr:col>3</xdr:col>
      <xdr:colOff>279400</xdr:colOff>
      <xdr:row>84</xdr:row>
      <xdr:rowOff>65353</xdr:rowOff>
    </xdr:to>
    <xdr:cxnSp macro="">
      <xdr:nvCxnSpPr>
        <xdr:cNvPr id="198" name="直線コネクタ 197"/>
        <xdr:cNvCxnSpPr/>
      </xdr:nvCxnSpPr>
      <xdr:spPr>
        <a:xfrm>
          <a:off x="1447800" y="14444038"/>
          <a:ext cx="889000" cy="2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123350</xdr:rowOff>
    </xdr:from>
    <xdr:ext cx="762000" cy="259045"/>
    <xdr:sp macro="" textlink="">
      <xdr:nvSpPr>
        <xdr:cNvPr id="200" name="テキスト ボックス 199"/>
        <xdr:cNvSpPr txBox="1"/>
      </xdr:nvSpPr>
      <xdr:spPr>
        <a:xfrm>
          <a:off x="1955800" y="141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29367</xdr:rowOff>
    </xdr:from>
    <xdr:to>
      <xdr:col>2</xdr:col>
      <xdr:colOff>127000</xdr:colOff>
      <xdr:row>83</xdr:row>
      <xdr:rowOff>130967</xdr:rowOff>
    </xdr:to>
    <xdr:sp macro="" textlink="">
      <xdr:nvSpPr>
        <xdr:cNvPr id="201" name="フローチャート : 判断 200"/>
        <xdr:cNvSpPr/>
      </xdr:nvSpPr>
      <xdr:spPr>
        <a:xfrm>
          <a:off x="1397000" y="1425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141144</xdr:rowOff>
    </xdr:from>
    <xdr:ext cx="762000" cy="259045"/>
    <xdr:sp macro="" textlink="">
      <xdr:nvSpPr>
        <xdr:cNvPr id="202" name="テキスト ボックス 201"/>
        <xdr:cNvSpPr txBox="1"/>
      </xdr:nvSpPr>
      <xdr:spPr>
        <a:xfrm>
          <a:off x="1066800" y="1402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49082</xdr:rowOff>
    </xdr:from>
    <xdr:to>
      <xdr:col>7</xdr:col>
      <xdr:colOff>203200</xdr:colOff>
      <xdr:row>84</xdr:row>
      <xdr:rowOff>150682</xdr:rowOff>
    </xdr:to>
    <xdr:sp macro="" textlink="">
      <xdr:nvSpPr>
        <xdr:cNvPr id="208" name="円/楕円 207"/>
        <xdr:cNvSpPr/>
      </xdr:nvSpPr>
      <xdr:spPr>
        <a:xfrm>
          <a:off x="4902200" y="144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65609</xdr:rowOff>
    </xdr:from>
    <xdr:ext cx="762000" cy="259045"/>
    <xdr:sp macro="" textlink="">
      <xdr:nvSpPr>
        <xdr:cNvPr id="209" name="人件費・物件費等の状況該当値テキスト"/>
        <xdr:cNvSpPr txBox="1"/>
      </xdr:nvSpPr>
      <xdr:spPr>
        <a:xfrm>
          <a:off x="5041900" y="1429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257,183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33311</xdr:rowOff>
    </xdr:from>
    <xdr:to>
      <xdr:col>6</xdr:col>
      <xdr:colOff>50800</xdr:colOff>
      <xdr:row>84</xdr:row>
      <xdr:rowOff>134911</xdr:rowOff>
    </xdr:to>
    <xdr:sp macro="" textlink="">
      <xdr:nvSpPr>
        <xdr:cNvPr id="210" name="円/楕円 209"/>
        <xdr:cNvSpPr/>
      </xdr:nvSpPr>
      <xdr:spPr>
        <a:xfrm>
          <a:off x="4064000" y="1443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119688</xdr:rowOff>
    </xdr:from>
    <xdr:ext cx="736600" cy="259045"/>
    <xdr:sp macro="" textlink="">
      <xdr:nvSpPr>
        <xdr:cNvPr id="211" name="テキスト ボックス 210"/>
        <xdr:cNvSpPr txBox="1"/>
      </xdr:nvSpPr>
      <xdr:spPr>
        <a:xfrm>
          <a:off x="3733800" y="14521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250,647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12760</xdr:rowOff>
    </xdr:from>
    <xdr:to>
      <xdr:col>4</xdr:col>
      <xdr:colOff>533400</xdr:colOff>
      <xdr:row>84</xdr:row>
      <xdr:rowOff>114360</xdr:rowOff>
    </xdr:to>
    <xdr:sp macro="" textlink="">
      <xdr:nvSpPr>
        <xdr:cNvPr id="212" name="円/楕円 211"/>
        <xdr:cNvSpPr/>
      </xdr:nvSpPr>
      <xdr:spPr>
        <a:xfrm>
          <a:off x="3175000" y="144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99137</xdr:rowOff>
    </xdr:from>
    <xdr:ext cx="762000" cy="259045"/>
    <xdr:sp macro="" textlink="">
      <xdr:nvSpPr>
        <xdr:cNvPr id="213" name="テキスト ボックス 212"/>
        <xdr:cNvSpPr txBox="1"/>
      </xdr:nvSpPr>
      <xdr:spPr>
        <a:xfrm>
          <a:off x="2844800" y="145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242,130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14553</xdr:rowOff>
    </xdr:from>
    <xdr:to>
      <xdr:col>3</xdr:col>
      <xdr:colOff>330200</xdr:colOff>
      <xdr:row>84</xdr:row>
      <xdr:rowOff>116153</xdr:rowOff>
    </xdr:to>
    <xdr:sp macro="" textlink="">
      <xdr:nvSpPr>
        <xdr:cNvPr id="214" name="円/楕円 213"/>
        <xdr:cNvSpPr/>
      </xdr:nvSpPr>
      <xdr:spPr>
        <a:xfrm>
          <a:off x="2286000" y="144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100930</xdr:rowOff>
    </xdr:from>
    <xdr:ext cx="762000" cy="259045"/>
    <xdr:sp macro="" textlink="">
      <xdr:nvSpPr>
        <xdr:cNvPr id="215" name="テキスト ボックス 214"/>
        <xdr:cNvSpPr txBox="1"/>
      </xdr:nvSpPr>
      <xdr:spPr>
        <a:xfrm>
          <a:off x="1955800" y="1450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242,873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162888</xdr:rowOff>
    </xdr:from>
    <xdr:to>
      <xdr:col>2</xdr:col>
      <xdr:colOff>127000</xdr:colOff>
      <xdr:row>84</xdr:row>
      <xdr:rowOff>93038</xdr:rowOff>
    </xdr:to>
    <xdr:sp macro="" textlink="">
      <xdr:nvSpPr>
        <xdr:cNvPr id="216" name="円/楕円 215"/>
        <xdr:cNvSpPr/>
      </xdr:nvSpPr>
      <xdr:spPr>
        <a:xfrm>
          <a:off x="1397000" y="1439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77815</xdr:rowOff>
    </xdr:from>
    <xdr:ext cx="762000" cy="259045"/>
    <xdr:sp macro="" textlink="">
      <xdr:nvSpPr>
        <xdr:cNvPr id="217" name="テキスト ボックス 216"/>
        <xdr:cNvSpPr txBox="1"/>
      </xdr:nvSpPr>
      <xdr:spPr>
        <a:xfrm>
          <a:off x="1066800" y="1447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233,294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前年度から０．２ポイント減少したが、類似団体平均を上回っている。</a:t>
          </a:r>
          <a:endParaRPr kumimoji="1" lang="en-US" altLang="ja-JP" sz="1300">
            <a:latin typeface="ＭＳ Ｐゴシック"/>
          </a:endParaRPr>
        </a:p>
        <a:p>
          <a:r>
            <a:rPr kumimoji="1" lang="ja-JP" altLang="en-US" sz="1300">
              <a:latin typeface="ＭＳ Ｐゴシック"/>
            </a:rPr>
            <a:t>　今後も国の制度に準じ、随時、給与制度の見直しを行い、給与水準の適正化に努める。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109643</xdr:rowOff>
    </xdr:from>
    <xdr:to>
      <xdr:col>24</xdr:col>
      <xdr:colOff>558800</xdr:colOff>
      <xdr:row>86</xdr:row>
      <xdr:rowOff>125730</xdr:rowOff>
    </xdr:to>
    <xdr:cxnSp macro="">
      <xdr:nvCxnSpPr>
        <xdr:cNvPr id="251" name="直線コネクタ 250"/>
        <xdr:cNvCxnSpPr/>
      </xdr:nvCxnSpPr>
      <xdr:spPr>
        <a:xfrm flipV="1">
          <a:off x="16179800" y="1485434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61823</xdr:rowOff>
    </xdr:from>
    <xdr:ext cx="762000" cy="259045"/>
    <xdr:sp macro="" textlink="">
      <xdr:nvSpPr>
        <xdr:cNvPr id="252" name="給与水準   （国との比較）平均値テキスト"/>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125730</xdr:rowOff>
    </xdr:from>
    <xdr:to>
      <xdr:col>23</xdr:col>
      <xdr:colOff>406400</xdr:colOff>
      <xdr:row>89</xdr:row>
      <xdr:rowOff>110066</xdr:rowOff>
    </xdr:to>
    <xdr:cxnSp macro="">
      <xdr:nvCxnSpPr>
        <xdr:cNvPr id="254" name="直線コネクタ 253"/>
        <xdr:cNvCxnSpPr/>
      </xdr:nvCxnSpPr>
      <xdr:spPr>
        <a:xfrm flipV="1">
          <a:off x="15290800" y="14870430"/>
          <a:ext cx="889000" cy="49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149031</xdr:rowOff>
    </xdr:from>
    <xdr:ext cx="736600" cy="259045"/>
    <xdr:sp macro="" textlink="">
      <xdr:nvSpPr>
        <xdr:cNvPr id="256" name="テキスト ボックス 255"/>
        <xdr:cNvSpPr txBox="1"/>
      </xdr:nvSpPr>
      <xdr:spPr>
        <a:xfrm>
          <a:off x="15798800" y="1437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110066</xdr:rowOff>
    </xdr:from>
    <xdr:to>
      <xdr:col>22</xdr:col>
      <xdr:colOff>203200</xdr:colOff>
      <xdr:row>89</xdr:row>
      <xdr:rowOff>158327</xdr:rowOff>
    </xdr:to>
    <xdr:cxnSp macro="">
      <xdr:nvCxnSpPr>
        <xdr:cNvPr id="257" name="直線コネクタ 256"/>
        <xdr:cNvCxnSpPr/>
      </xdr:nvCxnSpPr>
      <xdr:spPr>
        <a:xfrm flipV="1">
          <a:off x="14401800" y="1536911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74523</xdr:rowOff>
    </xdr:from>
    <xdr:ext cx="762000" cy="259045"/>
    <xdr:sp macro="" textlink="">
      <xdr:nvSpPr>
        <xdr:cNvPr id="259" name="テキスト ボックス 258"/>
        <xdr:cNvSpPr txBox="1"/>
      </xdr:nvSpPr>
      <xdr:spPr>
        <a:xfrm>
          <a:off x="14909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109643</xdr:rowOff>
    </xdr:from>
    <xdr:to>
      <xdr:col>21</xdr:col>
      <xdr:colOff>0</xdr:colOff>
      <xdr:row>89</xdr:row>
      <xdr:rowOff>158327</xdr:rowOff>
    </xdr:to>
    <xdr:cxnSp macro="">
      <xdr:nvCxnSpPr>
        <xdr:cNvPr id="260" name="直線コネクタ 259"/>
        <xdr:cNvCxnSpPr/>
      </xdr:nvCxnSpPr>
      <xdr:spPr>
        <a:xfrm>
          <a:off x="13512800" y="14854343"/>
          <a:ext cx="8890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58438</xdr:rowOff>
    </xdr:from>
    <xdr:ext cx="762000" cy="259045"/>
    <xdr:sp macro="" textlink="">
      <xdr:nvSpPr>
        <xdr:cNvPr id="262" name="テキスト ボックス 261"/>
        <xdr:cNvSpPr txBox="1"/>
      </xdr:nvSpPr>
      <xdr:spPr>
        <a:xfrm>
          <a:off x="14020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63" name="フローチャート : 判断 262"/>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44466</xdr:rowOff>
    </xdr:from>
    <xdr:ext cx="762000" cy="259045"/>
    <xdr:sp macro="" textlink="">
      <xdr:nvSpPr>
        <xdr:cNvPr id="264" name="テキスト ボックス 263"/>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70" name="円/楕円 269"/>
        <xdr:cNvSpPr/>
      </xdr:nvSpPr>
      <xdr:spPr>
        <a:xfrm>
          <a:off x="169672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30920</xdr:rowOff>
    </xdr:from>
    <xdr:ext cx="762000" cy="259045"/>
    <xdr:sp macro="" textlink="">
      <xdr:nvSpPr>
        <xdr:cNvPr id="271" name="給与水準   （国との比較）該当値テキスト"/>
        <xdr:cNvSpPr txBox="1"/>
      </xdr:nvSpPr>
      <xdr:spPr>
        <a:xfrm>
          <a:off x="17106900" y="147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74930</xdr:rowOff>
    </xdr:from>
    <xdr:to>
      <xdr:col>23</xdr:col>
      <xdr:colOff>457200</xdr:colOff>
      <xdr:row>87</xdr:row>
      <xdr:rowOff>5080</xdr:rowOff>
    </xdr:to>
    <xdr:sp macro="" textlink="">
      <xdr:nvSpPr>
        <xdr:cNvPr id="272" name="円/楕円 271"/>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161307</xdr:rowOff>
    </xdr:from>
    <xdr:ext cx="736600" cy="259045"/>
    <xdr:sp macro="" textlink="">
      <xdr:nvSpPr>
        <xdr:cNvPr id="273" name="テキスト ボックス 272"/>
        <xdr:cNvSpPr txBox="1"/>
      </xdr:nvSpPr>
      <xdr:spPr>
        <a:xfrm>
          <a:off x="15798800" y="1490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59266</xdr:rowOff>
    </xdr:from>
    <xdr:to>
      <xdr:col>22</xdr:col>
      <xdr:colOff>254000</xdr:colOff>
      <xdr:row>89</xdr:row>
      <xdr:rowOff>160866</xdr:rowOff>
    </xdr:to>
    <xdr:sp macro="" textlink="">
      <xdr:nvSpPr>
        <xdr:cNvPr id="274" name="円/楕円 273"/>
        <xdr:cNvSpPr/>
      </xdr:nvSpPr>
      <xdr:spPr>
        <a:xfrm>
          <a:off x="15240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145643</xdr:rowOff>
    </xdr:from>
    <xdr:ext cx="762000" cy="259045"/>
    <xdr:sp macro="" textlink="">
      <xdr:nvSpPr>
        <xdr:cNvPr id="275" name="テキスト ボックス 274"/>
        <xdr:cNvSpPr txBox="1"/>
      </xdr:nvSpPr>
      <xdr:spPr>
        <a:xfrm>
          <a:off x="14909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107527</xdr:rowOff>
    </xdr:from>
    <xdr:to>
      <xdr:col>21</xdr:col>
      <xdr:colOff>50800</xdr:colOff>
      <xdr:row>90</xdr:row>
      <xdr:rowOff>37677</xdr:rowOff>
    </xdr:to>
    <xdr:sp macro="" textlink="">
      <xdr:nvSpPr>
        <xdr:cNvPr id="276" name="円/楕円 275"/>
        <xdr:cNvSpPr/>
      </xdr:nvSpPr>
      <xdr:spPr>
        <a:xfrm>
          <a:off x="14351000" y="1536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22454</xdr:rowOff>
    </xdr:from>
    <xdr:ext cx="762000" cy="259045"/>
    <xdr:sp macro="" textlink="">
      <xdr:nvSpPr>
        <xdr:cNvPr id="277" name="テキスト ボックス 276"/>
        <xdr:cNvSpPr txBox="1"/>
      </xdr:nvSpPr>
      <xdr:spPr>
        <a:xfrm>
          <a:off x="14020800" y="1545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78" name="円/楕円 277"/>
        <xdr:cNvSpPr/>
      </xdr:nvSpPr>
      <xdr:spPr>
        <a:xfrm>
          <a:off x="13462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145220</xdr:rowOff>
    </xdr:from>
    <xdr:ext cx="762000" cy="259045"/>
    <xdr:sp macro="" textlink="">
      <xdr:nvSpPr>
        <xdr:cNvPr id="279" name="テキスト ボックス 278"/>
        <xdr:cNvSpPr txBox="1"/>
      </xdr:nvSpPr>
      <xdr:spPr>
        <a:xfrm>
          <a:off x="13131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合併後から継続している職員定数の適正化の取り組みにより、一定の定員削減が図られ、類似団体を下回っている。</a:t>
          </a:r>
          <a:endParaRPr kumimoji="1" lang="en-US" altLang="ja-JP" sz="1300">
            <a:latin typeface="ＭＳ Ｐゴシック"/>
          </a:endParaRPr>
        </a:p>
        <a:p>
          <a:r>
            <a:rPr kumimoji="1" lang="ja-JP" altLang="en-US" sz="1300">
              <a:latin typeface="ＭＳ Ｐゴシック"/>
            </a:rPr>
            <a:t>　今後も行政サービス水準を維持を念頭におきながら類似団体平均を上回らないように定員管理に努める。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141442</xdr:rowOff>
    </xdr:from>
    <xdr:to>
      <xdr:col>24</xdr:col>
      <xdr:colOff>558800</xdr:colOff>
      <xdr:row>61</xdr:row>
      <xdr:rowOff>155230</xdr:rowOff>
    </xdr:to>
    <xdr:cxnSp macro="">
      <xdr:nvCxnSpPr>
        <xdr:cNvPr id="316" name="直線コネクタ 315"/>
        <xdr:cNvCxnSpPr/>
      </xdr:nvCxnSpPr>
      <xdr:spPr>
        <a:xfrm flipV="1">
          <a:off x="16179800" y="10599892"/>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121320</xdr:rowOff>
    </xdr:from>
    <xdr:ext cx="762000" cy="259045"/>
    <xdr:sp macro="" textlink="">
      <xdr:nvSpPr>
        <xdr:cNvPr id="317" name="定員管理の状況平均値テキスト"/>
        <xdr:cNvSpPr txBox="1"/>
      </xdr:nvSpPr>
      <xdr:spPr>
        <a:xfrm>
          <a:off x="17106900" y="1057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155230</xdr:rowOff>
    </xdr:from>
    <xdr:to>
      <xdr:col>23</xdr:col>
      <xdr:colOff>406400</xdr:colOff>
      <xdr:row>61</xdr:row>
      <xdr:rowOff>168329</xdr:rowOff>
    </xdr:to>
    <xdr:cxnSp macro="">
      <xdr:nvCxnSpPr>
        <xdr:cNvPr id="319" name="直線コネクタ 318"/>
        <xdr:cNvCxnSpPr/>
      </xdr:nvCxnSpPr>
      <xdr:spPr>
        <a:xfrm flipV="1">
          <a:off x="15290800" y="10613680"/>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21" name="テキスト ボックス 320"/>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126964</xdr:rowOff>
    </xdr:from>
    <xdr:to>
      <xdr:col>22</xdr:col>
      <xdr:colOff>203200</xdr:colOff>
      <xdr:row>61</xdr:row>
      <xdr:rowOff>168329</xdr:rowOff>
    </xdr:to>
    <xdr:cxnSp macro="">
      <xdr:nvCxnSpPr>
        <xdr:cNvPr id="322" name="直線コネクタ 321"/>
        <xdr:cNvCxnSpPr/>
      </xdr:nvCxnSpPr>
      <xdr:spPr>
        <a:xfrm>
          <a:off x="14401800" y="10585414"/>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48204</xdr:rowOff>
    </xdr:from>
    <xdr:ext cx="762000" cy="259045"/>
    <xdr:sp macro="" textlink="">
      <xdr:nvSpPr>
        <xdr:cNvPr id="324" name="テキスト ボックス 323"/>
        <xdr:cNvSpPr txBox="1"/>
      </xdr:nvSpPr>
      <xdr:spPr>
        <a:xfrm>
          <a:off x="14909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126964</xdr:rowOff>
    </xdr:from>
    <xdr:to>
      <xdr:col>21</xdr:col>
      <xdr:colOff>0</xdr:colOff>
      <xdr:row>61</xdr:row>
      <xdr:rowOff>154541</xdr:rowOff>
    </xdr:to>
    <xdr:cxnSp macro="">
      <xdr:nvCxnSpPr>
        <xdr:cNvPr id="325" name="直線コネクタ 324"/>
        <xdr:cNvCxnSpPr/>
      </xdr:nvCxnSpPr>
      <xdr:spPr>
        <a:xfrm flipV="1">
          <a:off x="13512800" y="1058541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18668</xdr:rowOff>
    </xdr:from>
    <xdr:ext cx="762000" cy="259045"/>
    <xdr:sp macro="" textlink="">
      <xdr:nvSpPr>
        <xdr:cNvPr id="327" name="テキスト ボックス 326"/>
        <xdr:cNvSpPr txBox="1"/>
      </xdr:nvSpPr>
      <xdr:spPr>
        <a:xfrm>
          <a:off x="14020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58020</xdr:rowOff>
    </xdr:from>
    <xdr:to>
      <xdr:col>19</xdr:col>
      <xdr:colOff>533400</xdr:colOff>
      <xdr:row>60</xdr:row>
      <xdr:rowOff>159620</xdr:rowOff>
    </xdr:to>
    <xdr:sp macro="" textlink="">
      <xdr:nvSpPr>
        <xdr:cNvPr id="328" name="フローチャート : 判断 327"/>
        <xdr:cNvSpPr/>
      </xdr:nvSpPr>
      <xdr:spPr>
        <a:xfrm>
          <a:off x="13462000" y="1034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169797</xdr:rowOff>
    </xdr:from>
    <xdr:ext cx="762000" cy="259045"/>
    <xdr:sp macro="" textlink="">
      <xdr:nvSpPr>
        <xdr:cNvPr id="329" name="テキスト ボックス 328"/>
        <xdr:cNvSpPr txBox="1"/>
      </xdr:nvSpPr>
      <xdr:spPr>
        <a:xfrm>
          <a:off x="13131800" y="101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90642</xdr:rowOff>
    </xdr:from>
    <xdr:to>
      <xdr:col>24</xdr:col>
      <xdr:colOff>609600</xdr:colOff>
      <xdr:row>62</xdr:row>
      <xdr:rowOff>20792</xdr:rowOff>
    </xdr:to>
    <xdr:sp macro="" textlink="">
      <xdr:nvSpPr>
        <xdr:cNvPr id="335" name="円/楕円 334"/>
        <xdr:cNvSpPr/>
      </xdr:nvSpPr>
      <xdr:spPr>
        <a:xfrm>
          <a:off x="16967200" y="1054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107169</xdr:rowOff>
    </xdr:from>
    <xdr:ext cx="762000" cy="259045"/>
    <xdr:sp macro="" textlink="">
      <xdr:nvSpPr>
        <xdr:cNvPr id="336" name="定員管理の状況該当値テキスト"/>
        <xdr:cNvSpPr txBox="1"/>
      </xdr:nvSpPr>
      <xdr:spPr>
        <a:xfrm>
          <a:off x="17106900" y="103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104430</xdr:rowOff>
    </xdr:from>
    <xdr:to>
      <xdr:col>23</xdr:col>
      <xdr:colOff>457200</xdr:colOff>
      <xdr:row>62</xdr:row>
      <xdr:rowOff>34580</xdr:rowOff>
    </xdr:to>
    <xdr:sp macro="" textlink="">
      <xdr:nvSpPr>
        <xdr:cNvPr id="337" name="円/楕円 336"/>
        <xdr:cNvSpPr/>
      </xdr:nvSpPr>
      <xdr:spPr>
        <a:xfrm>
          <a:off x="16129000" y="105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44757</xdr:rowOff>
    </xdr:from>
    <xdr:ext cx="736600" cy="259045"/>
    <xdr:sp macro="" textlink="">
      <xdr:nvSpPr>
        <xdr:cNvPr id="338" name="テキスト ボックス 337"/>
        <xdr:cNvSpPr txBox="1"/>
      </xdr:nvSpPr>
      <xdr:spPr>
        <a:xfrm>
          <a:off x="15798800" y="1033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117529</xdr:rowOff>
    </xdr:from>
    <xdr:to>
      <xdr:col>22</xdr:col>
      <xdr:colOff>254000</xdr:colOff>
      <xdr:row>62</xdr:row>
      <xdr:rowOff>47679</xdr:rowOff>
    </xdr:to>
    <xdr:sp macro="" textlink="">
      <xdr:nvSpPr>
        <xdr:cNvPr id="339" name="円/楕円 338"/>
        <xdr:cNvSpPr/>
      </xdr:nvSpPr>
      <xdr:spPr>
        <a:xfrm>
          <a:off x="15240000" y="1057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32456</xdr:rowOff>
    </xdr:from>
    <xdr:ext cx="762000" cy="259045"/>
    <xdr:sp macro="" textlink="">
      <xdr:nvSpPr>
        <xdr:cNvPr id="340" name="テキスト ボックス 339"/>
        <xdr:cNvSpPr txBox="1"/>
      </xdr:nvSpPr>
      <xdr:spPr>
        <a:xfrm>
          <a:off x="14909800" y="1066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76164</xdr:rowOff>
    </xdr:from>
    <xdr:to>
      <xdr:col>21</xdr:col>
      <xdr:colOff>50800</xdr:colOff>
      <xdr:row>62</xdr:row>
      <xdr:rowOff>6314</xdr:rowOff>
    </xdr:to>
    <xdr:sp macro="" textlink="">
      <xdr:nvSpPr>
        <xdr:cNvPr id="341" name="円/楕円 340"/>
        <xdr:cNvSpPr/>
      </xdr:nvSpPr>
      <xdr:spPr>
        <a:xfrm>
          <a:off x="14351000" y="105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16491</xdr:rowOff>
    </xdr:from>
    <xdr:ext cx="762000" cy="259045"/>
    <xdr:sp macro="" textlink="">
      <xdr:nvSpPr>
        <xdr:cNvPr id="342" name="テキスト ボックス 341"/>
        <xdr:cNvSpPr txBox="1"/>
      </xdr:nvSpPr>
      <xdr:spPr>
        <a:xfrm>
          <a:off x="14020800" y="1030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43" name="円/楕円 342"/>
        <xdr:cNvSpPr/>
      </xdr:nvSpPr>
      <xdr:spPr>
        <a:xfrm>
          <a:off x="13462000" y="1056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18668</xdr:rowOff>
    </xdr:from>
    <xdr:ext cx="762000" cy="259045"/>
    <xdr:sp macro="" textlink="">
      <xdr:nvSpPr>
        <xdr:cNvPr id="344" name="テキスト ボックス 343"/>
        <xdr:cNvSpPr txBox="1"/>
      </xdr:nvSpPr>
      <xdr:spPr>
        <a:xfrm>
          <a:off x="13131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新規起債の発行抑制をしていることから数値は改善しているが、大型事業を含めた償還により、依然として類似団体と比較して高い数値となっている。</a:t>
          </a:r>
          <a:endParaRPr kumimoji="1" lang="en-US" altLang="ja-JP" sz="1300">
            <a:latin typeface="ＭＳ Ｐゴシック"/>
          </a:endParaRPr>
        </a:p>
        <a:p>
          <a:r>
            <a:rPr kumimoji="1" lang="ja-JP" altLang="en-US" sz="1300">
              <a:latin typeface="ＭＳ Ｐゴシック"/>
            </a:rPr>
            <a:t>　今後も中長期財政運営指針に基づき町債発行を抑制し、公債費負担の縮減に努める。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155702</xdr:rowOff>
    </xdr:from>
    <xdr:to>
      <xdr:col>24</xdr:col>
      <xdr:colOff>558800</xdr:colOff>
      <xdr:row>43</xdr:row>
      <xdr:rowOff>22860</xdr:rowOff>
    </xdr:to>
    <xdr:cxnSp macro="">
      <xdr:nvCxnSpPr>
        <xdr:cNvPr id="375" name="直線コネクタ 374"/>
        <xdr:cNvCxnSpPr/>
      </xdr:nvCxnSpPr>
      <xdr:spPr>
        <a:xfrm flipV="1">
          <a:off x="16179800" y="735660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6"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22860</xdr:rowOff>
    </xdr:from>
    <xdr:to>
      <xdr:col>23</xdr:col>
      <xdr:colOff>406400</xdr:colOff>
      <xdr:row>43</xdr:row>
      <xdr:rowOff>71120</xdr:rowOff>
    </xdr:to>
    <xdr:cxnSp macro="">
      <xdr:nvCxnSpPr>
        <xdr:cNvPr id="378" name="直線コネクタ 377"/>
        <xdr:cNvCxnSpPr/>
      </xdr:nvCxnSpPr>
      <xdr:spPr>
        <a:xfrm flipV="1">
          <a:off x="15290800" y="73952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80" name="テキスト ボックス 379"/>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71120</xdr:rowOff>
    </xdr:from>
    <xdr:to>
      <xdr:col>22</xdr:col>
      <xdr:colOff>203200</xdr:colOff>
      <xdr:row>43</xdr:row>
      <xdr:rowOff>167640</xdr:rowOff>
    </xdr:to>
    <xdr:cxnSp macro="">
      <xdr:nvCxnSpPr>
        <xdr:cNvPr id="381" name="直線コネクタ 380"/>
        <xdr:cNvCxnSpPr/>
      </xdr:nvCxnSpPr>
      <xdr:spPr>
        <a:xfrm flipV="1">
          <a:off x="14401800" y="74434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3" name="テキスト ボックス 382"/>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167640</xdr:rowOff>
    </xdr:from>
    <xdr:to>
      <xdr:col>21</xdr:col>
      <xdr:colOff>0</xdr:colOff>
      <xdr:row>44</xdr:row>
      <xdr:rowOff>68580</xdr:rowOff>
    </xdr:to>
    <xdr:cxnSp macro="">
      <xdr:nvCxnSpPr>
        <xdr:cNvPr id="384" name="直線コネクタ 383"/>
        <xdr:cNvCxnSpPr/>
      </xdr:nvCxnSpPr>
      <xdr:spPr>
        <a:xfrm flipV="1">
          <a:off x="13512800" y="75399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6" name="テキスト ボックス 385"/>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73406</xdr:rowOff>
    </xdr:from>
    <xdr:to>
      <xdr:col>19</xdr:col>
      <xdr:colOff>533400</xdr:colOff>
      <xdr:row>44</xdr:row>
      <xdr:rowOff>3556</xdr:rowOff>
    </xdr:to>
    <xdr:sp macro="" textlink="">
      <xdr:nvSpPr>
        <xdr:cNvPr id="387" name="フローチャート : 判断 386"/>
        <xdr:cNvSpPr/>
      </xdr:nvSpPr>
      <xdr:spPr>
        <a:xfrm>
          <a:off x="13462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13733</xdr:rowOff>
    </xdr:from>
    <xdr:ext cx="762000" cy="259045"/>
    <xdr:sp macro="" textlink="">
      <xdr:nvSpPr>
        <xdr:cNvPr id="388" name="テキスト ボックス 387"/>
        <xdr:cNvSpPr txBox="1"/>
      </xdr:nvSpPr>
      <xdr:spPr>
        <a:xfrm>
          <a:off x="13131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104902</xdr:rowOff>
    </xdr:from>
    <xdr:to>
      <xdr:col>24</xdr:col>
      <xdr:colOff>609600</xdr:colOff>
      <xdr:row>43</xdr:row>
      <xdr:rowOff>35052</xdr:rowOff>
    </xdr:to>
    <xdr:sp macro="" textlink="">
      <xdr:nvSpPr>
        <xdr:cNvPr id="394" name="円/楕円 393"/>
        <xdr:cNvSpPr/>
      </xdr:nvSpPr>
      <xdr:spPr>
        <a:xfrm>
          <a:off x="169672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76979</xdr:rowOff>
    </xdr:from>
    <xdr:ext cx="762000" cy="259045"/>
    <xdr:sp macro="" textlink="">
      <xdr:nvSpPr>
        <xdr:cNvPr id="395" name="公債費負担の状況該当値テキスト"/>
        <xdr:cNvSpPr txBox="1"/>
      </xdr:nvSpPr>
      <xdr:spPr>
        <a:xfrm>
          <a:off x="17106900" y="727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143510</xdr:rowOff>
    </xdr:from>
    <xdr:to>
      <xdr:col>23</xdr:col>
      <xdr:colOff>457200</xdr:colOff>
      <xdr:row>43</xdr:row>
      <xdr:rowOff>73660</xdr:rowOff>
    </xdr:to>
    <xdr:sp macro="" textlink="">
      <xdr:nvSpPr>
        <xdr:cNvPr id="396" name="円/楕円 395"/>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58437</xdr:rowOff>
    </xdr:from>
    <xdr:ext cx="736600" cy="259045"/>
    <xdr:sp macro="" textlink="">
      <xdr:nvSpPr>
        <xdr:cNvPr id="397" name="テキスト ボックス 396"/>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20320</xdr:rowOff>
    </xdr:from>
    <xdr:to>
      <xdr:col>22</xdr:col>
      <xdr:colOff>254000</xdr:colOff>
      <xdr:row>43</xdr:row>
      <xdr:rowOff>121920</xdr:rowOff>
    </xdr:to>
    <xdr:sp macro="" textlink="">
      <xdr:nvSpPr>
        <xdr:cNvPr id="398" name="円/楕円 397"/>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106697</xdr:rowOff>
    </xdr:from>
    <xdr:ext cx="762000" cy="259045"/>
    <xdr:sp macro="" textlink="">
      <xdr:nvSpPr>
        <xdr:cNvPr id="399" name="テキスト ボックス 398"/>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116840</xdr:rowOff>
    </xdr:from>
    <xdr:to>
      <xdr:col>21</xdr:col>
      <xdr:colOff>50800</xdr:colOff>
      <xdr:row>44</xdr:row>
      <xdr:rowOff>46990</xdr:rowOff>
    </xdr:to>
    <xdr:sp macro="" textlink="">
      <xdr:nvSpPr>
        <xdr:cNvPr id="400" name="円/楕円 399"/>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31767</xdr:rowOff>
    </xdr:from>
    <xdr:ext cx="762000" cy="259045"/>
    <xdr:sp macro="" textlink="">
      <xdr:nvSpPr>
        <xdr:cNvPr id="401" name="テキスト ボックス 400"/>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17780</xdr:rowOff>
    </xdr:from>
    <xdr:to>
      <xdr:col>19</xdr:col>
      <xdr:colOff>533400</xdr:colOff>
      <xdr:row>44</xdr:row>
      <xdr:rowOff>119380</xdr:rowOff>
    </xdr:to>
    <xdr:sp macro="" textlink="">
      <xdr:nvSpPr>
        <xdr:cNvPr id="402" name="円/楕円 401"/>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104157</xdr:rowOff>
    </xdr:from>
    <xdr:ext cx="762000" cy="259045"/>
    <xdr:sp macro="" textlink="">
      <xdr:nvSpPr>
        <xdr:cNvPr id="403" name="テキスト ボックス 402"/>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これまでの町債発行の抑制による地方債残高縮減、定員管理による将来、退職手当見込額の減少、基金残高の増加により前年度数値より改善している。</a:t>
          </a:r>
          <a:endParaRPr kumimoji="1" lang="en-US" altLang="ja-JP" sz="1300">
            <a:latin typeface="ＭＳ Ｐゴシック"/>
          </a:endParaRPr>
        </a:p>
        <a:p>
          <a:r>
            <a:rPr kumimoji="1" lang="ja-JP" altLang="en-US" sz="1300" b="0" i="0" u="none" strike="noStrike" baseline="0">
              <a:solidFill>
                <a:schemeClr val="dk1"/>
              </a:solidFill>
              <a:latin typeface="ＭＳ Ｐゴシック"/>
              <a:ea typeface="+mn-ea"/>
              <a:cs typeface="+mn-cs"/>
            </a:rPr>
            <a:t>　引き続き、事業の必要性と規模を十分精査したなかで、地方債残高の縮減を努めるとともに、将来の負担に備え、基金の一定額維持に努める。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162500</xdr:rowOff>
    </xdr:from>
    <xdr:to>
      <xdr:col>24</xdr:col>
      <xdr:colOff>558800</xdr:colOff>
      <xdr:row>15</xdr:row>
      <xdr:rowOff>22981</xdr:rowOff>
    </xdr:to>
    <xdr:cxnSp macro="">
      <xdr:nvCxnSpPr>
        <xdr:cNvPr id="439" name="直線コネクタ 438"/>
        <xdr:cNvCxnSpPr/>
      </xdr:nvCxnSpPr>
      <xdr:spPr>
        <a:xfrm flipV="1">
          <a:off x="16179800" y="2391350"/>
          <a:ext cx="838200" cy="20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22981</xdr:rowOff>
    </xdr:from>
    <xdr:to>
      <xdr:col>23</xdr:col>
      <xdr:colOff>406400</xdr:colOff>
      <xdr:row>16</xdr:row>
      <xdr:rowOff>25037</xdr:rowOff>
    </xdr:to>
    <xdr:cxnSp macro="">
      <xdr:nvCxnSpPr>
        <xdr:cNvPr id="442" name="直線コネクタ 441"/>
        <xdr:cNvCxnSpPr/>
      </xdr:nvCxnSpPr>
      <xdr:spPr>
        <a:xfrm flipV="1">
          <a:off x="15290800" y="2594731"/>
          <a:ext cx="889000" cy="17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3" name="フローチャート :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25037</xdr:rowOff>
    </xdr:from>
    <xdr:to>
      <xdr:col>22</xdr:col>
      <xdr:colOff>203200</xdr:colOff>
      <xdr:row>18</xdr:row>
      <xdr:rowOff>22255</xdr:rowOff>
    </xdr:to>
    <xdr:cxnSp macro="">
      <xdr:nvCxnSpPr>
        <xdr:cNvPr id="445" name="直線コネクタ 444"/>
        <xdr:cNvCxnSpPr/>
      </xdr:nvCxnSpPr>
      <xdr:spPr>
        <a:xfrm flipV="1">
          <a:off x="14401800" y="2768237"/>
          <a:ext cx="889000" cy="34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6" name="フローチャート : 判断 445"/>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7" name="テキスト ボックス 446"/>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22255</xdr:rowOff>
    </xdr:from>
    <xdr:to>
      <xdr:col>21</xdr:col>
      <xdr:colOff>0</xdr:colOff>
      <xdr:row>19</xdr:row>
      <xdr:rowOff>89807</xdr:rowOff>
    </xdr:to>
    <xdr:cxnSp macro="">
      <xdr:nvCxnSpPr>
        <xdr:cNvPr id="448" name="直線コネクタ 447"/>
        <xdr:cNvCxnSpPr/>
      </xdr:nvCxnSpPr>
      <xdr:spPr>
        <a:xfrm flipV="1">
          <a:off x="13512800" y="3108355"/>
          <a:ext cx="889000" cy="23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9" name="フローチャート : 判断 448"/>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50" name="テキスト ボックス 449"/>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51888</xdr:rowOff>
    </xdr:from>
    <xdr:to>
      <xdr:col>19</xdr:col>
      <xdr:colOff>533400</xdr:colOff>
      <xdr:row>18</xdr:row>
      <xdr:rowOff>153488</xdr:rowOff>
    </xdr:to>
    <xdr:sp macro="" textlink="">
      <xdr:nvSpPr>
        <xdr:cNvPr id="451" name="フローチャート : 判断 450"/>
        <xdr:cNvSpPr/>
      </xdr:nvSpPr>
      <xdr:spPr>
        <a:xfrm>
          <a:off x="13462000" y="313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163665</xdr:rowOff>
    </xdr:from>
    <xdr:ext cx="762000" cy="259045"/>
    <xdr:sp macro="" textlink="">
      <xdr:nvSpPr>
        <xdr:cNvPr id="452" name="テキスト ボックス 451"/>
        <xdr:cNvSpPr txBox="1"/>
      </xdr:nvSpPr>
      <xdr:spPr>
        <a:xfrm>
          <a:off x="13131800" y="290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111700</xdr:rowOff>
    </xdr:from>
    <xdr:to>
      <xdr:col>24</xdr:col>
      <xdr:colOff>609600</xdr:colOff>
      <xdr:row>14</xdr:row>
      <xdr:rowOff>41850</xdr:rowOff>
    </xdr:to>
    <xdr:sp macro="" textlink="">
      <xdr:nvSpPr>
        <xdr:cNvPr id="458" name="円/楕円 457"/>
        <xdr:cNvSpPr/>
      </xdr:nvSpPr>
      <xdr:spPr>
        <a:xfrm>
          <a:off x="16967200" y="23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83777</xdr:rowOff>
    </xdr:from>
    <xdr:ext cx="762000" cy="259045"/>
    <xdr:sp macro="" textlink="">
      <xdr:nvSpPr>
        <xdr:cNvPr id="459" name="将来負担の状況該当値テキスト"/>
        <xdr:cNvSpPr txBox="1"/>
      </xdr:nvSpPr>
      <xdr:spPr>
        <a:xfrm>
          <a:off x="17106900" y="231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143631</xdr:rowOff>
    </xdr:from>
    <xdr:to>
      <xdr:col>23</xdr:col>
      <xdr:colOff>457200</xdr:colOff>
      <xdr:row>15</xdr:row>
      <xdr:rowOff>73781</xdr:rowOff>
    </xdr:to>
    <xdr:sp macro="" textlink="">
      <xdr:nvSpPr>
        <xdr:cNvPr id="460" name="円/楕円 459"/>
        <xdr:cNvSpPr/>
      </xdr:nvSpPr>
      <xdr:spPr>
        <a:xfrm>
          <a:off x="16129000" y="254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58558</xdr:rowOff>
    </xdr:from>
    <xdr:ext cx="736600" cy="259045"/>
    <xdr:sp macro="" textlink="">
      <xdr:nvSpPr>
        <xdr:cNvPr id="461" name="テキスト ボックス 460"/>
        <xdr:cNvSpPr txBox="1"/>
      </xdr:nvSpPr>
      <xdr:spPr>
        <a:xfrm>
          <a:off x="15798800" y="2630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145687</xdr:rowOff>
    </xdr:from>
    <xdr:to>
      <xdr:col>22</xdr:col>
      <xdr:colOff>254000</xdr:colOff>
      <xdr:row>16</xdr:row>
      <xdr:rowOff>75837</xdr:rowOff>
    </xdr:to>
    <xdr:sp macro="" textlink="">
      <xdr:nvSpPr>
        <xdr:cNvPr id="462" name="円/楕円 461"/>
        <xdr:cNvSpPr/>
      </xdr:nvSpPr>
      <xdr:spPr>
        <a:xfrm>
          <a:off x="15240000" y="271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60614</xdr:rowOff>
    </xdr:from>
    <xdr:ext cx="762000" cy="259045"/>
    <xdr:sp macro="" textlink="">
      <xdr:nvSpPr>
        <xdr:cNvPr id="463" name="テキスト ボックス 462"/>
        <xdr:cNvSpPr txBox="1"/>
      </xdr:nvSpPr>
      <xdr:spPr>
        <a:xfrm>
          <a:off x="14909800" y="280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142905</xdr:rowOff>
    </xdr:from>
    <xdr:to>
      <xdr:col>21</xdr:col>
      <xdr:colOff>50800</xdr:colOff>
      <xdr:row>18</xdr:row>
      <xdr:rowOff>73055</xdr:rowOff>
    </xdr:to>
    <xdr:sp macro="" textlink="">
      <xdr:nvSpPr>
        <xdr:cNvPr id="464" name="円/楕円 463"/>
        <xdr:cNvSpPr/>
      </xdr:nvSpPr>
      <xdr:spPr>
        <a:xfrm>
          <a:off x="14351000" y="30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57832</xdr:rowOff>
    </xdr:from>
    <xdr:ext cx="762000" cy="259045"/>
    <xdr:sp macro="" textlink="">
      <xdr:nvSpPr>
        <xdr:cNvPr id="465" name="テキスト ボックス 464"/>
        <xdr:cNvSpPr txBox="1"/>
      </xdr:nvSpPr>
      <xdr:spPr>
        <a:xfrm>
          <a:off x="14020800" y="314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39007</xdr:rowOff>
    </xdr:from>
    <xdr:to>
      <xdr:col>19</xdr:col>
      <xdr:colOff>533400</xdr:colOff>
      <xdr:row>19</xdr:row>
      <xdr:rowOff>140607</xdr:rowOff>
    </xdr:to>
    <xdr:sp macro="" textlink="">
      <xdr:nvSpPr>
        <xdr:cNvPr id="466" name="円/楕円 465"/>
        <xdr:cNvSpPr/>
      </xdr:nvSpPr>
      <xdr:spPr>
        <a:xfrm>
          <a:off x="13462000" y="329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125384</xdr:rowOff>
    </xdr:from>
    <xdr:ext cx="762000" cy="259045"/>
    <xdr:sp macro="" textlink="">
      <xdr:nvSpPr>
        <xdr:cNvPr id="467" name="テキスト ボックス 466"/>
        <xdr:cNvSpPr txBox="1"/>
      </xdr:nvSpPr>
      <xdr:spPr>
        <a:xfrm>
          <a:off x="13131800" y="338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北海道むかわ町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8,997
8,920
711.36
8,999,271
8,751,519
207,124
5,948,696
10,745,860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合併以降の採用抑制により、経常経費に係る構成比では類似団体平均を下回っているが、決算額では依然として高い水準であることから、今度も中長期財政運営指針で示す範囲内での運営に努める。　</a:t>
          </a:r>
          <a:endParaRPr kumimoji="1" lang="en-US" altLang="ja-JP" sz="1300">
            <a:latin typeface="ＭＳ Ｐゴシック"/>
          </a:endParaRPr>
        </a:p>
        <a:p>
          <a:endParaRPr lang="ja-JP" altLang="ja-JP" sz="1300">
            <a:effectLst/>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72136</xdr:rowOff>
    </xdr:from>
    <xdr:to>
      <xdr:col>7</xdr:col>
      <xdr:colOff>15875</xdr:colOff>
      <xdr:row>36</xdr:row>
      <xdr:rowOff>99568</xdr:rowOff>
    </xdr:to>
    <xdr:cxnSp macro="">
      <xdr:nvCxnSpPr>
        <xdr:cNvPr id="62" name="直線コネクタ 61"/>
        <xdr:cNvCxnSpPr/>
      </xdr:nvCxnSpPr>
      <xdr:spPr>
        <a:xfrm>
          <a:off x="3987800" y="62443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72136</xdr:rowOff>
    </xdr:from>
    <xdr:to>
      <xdr:col>5</xdr:col>
      <xdr:colOff>549275</xdr:colOff>
      <xdr:row>36</xdr:row>
      <xdr:rowOff>99568</xdr:rowOff>
    </xdr:to>
    <xdr:cxnSp macro="">
      <xdr:nvCxnSpPr>
        <xdr:cNvPr id="65" name="直線コネクタ 64"/>
        <xdr:cNvCxnSpPr/>
      </xdr:nvCxnSpPr>
      <xdr:spPr>
        <a:xfrm flipV="1">
          <a:off x="3098800" y="62443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67" name="テキスト ボックス 66"/>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99568</xdr:rowOff>
    </xdr:from>
    <xdr:to>
      <xdr:col>4</xdr:col>
      <xdr:colOff>346075</xdr:colOff>
      <xdr:row>36</xdr:row>
      <xdr:rowOff>104140</xdr:rowOff>
    </xdr:to>
    <xdr:cxnSp macro="">
      <xdr:nvCxnSpPr>
        <xdr:cNvPr id="68" name="直線コネクタ 67"/>
        <xdr:cNvCxnSpPr/>
      </xdr:nvCxnSpPr>
      <xdr:spPr>
        <a:xfrm flipV="1">
          <a:off x="2209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18559</xdr:rowOff>
    </xdr:from>
    <xdr:ext cx="762000" cy="259045"/>
    <xdr:sp macro="" textlink="">
      <xdr:nvSpPr>
        <xdr:cNvPr id="70" name="テキスト ボックス 69"/>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36</xdr:row>
      <xdr:rowOff>104140</xdr:rowOff>
    </xdr:to>
    <xdr:cxnSp macro="">
      <xdr:nvCxnSpPr>
        <xdr:cNvPr id="71" name="直線コネクタ 70"/>
        <xdr:cNvCxnSpPr/>
      </xdr:nvCxnSpPr>
      <xdr:spPr>
        <a:xfrm>
          <a:off x="1320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3" name="テキスト ボックス 72"/>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39624</xdr:rowOff>
    </xdr:from>
    <xdr:to>
      <xdr:col>1</xdr:col>
      <xdr:colOff>676275</xdr:colOff>
      <xdr:row>36</xdr:row>
      <xdr:rowOff>141224</xdr:rowOff>
    </xdr:to>
    <xdr:sp macro="" textlink="">
      <xdr:nvSpPr>
        <xdr:cNvPr id="74" name="フローチャート : 判断 73"/>
        <xdr:cNvSpPr/>
      </xdr:nvSpPr>
      <xdr:spPr>
        <a:xfrm>
          <a:off x="1270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126001</xdr:rowOff>
    </xdr:from>
    <xdr:ext cx="762000" cy="259045"/>
    <xdr:sp macro="" textlink="">
      <xdr:nvSpPr>
        <xdr:cNvPr id="75" name="テキスト ボックス 74"/>
        <xdr:cNvSpPr txBox="1"/>
      </xdr:nvSpPr>
      <xdr:spPr>
        <a:xfrm>
          <a:off x="939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48768</xdr:rowOff>
    </xdr:from>
    <xdr:to>
      <xdr:col>7</xdr:col>
      <xdr:colOff>66675</xdr:colOff>
      <xdr:row>36</xdr:row>
      <xdr:rowOff>150368</xdr:rowOff>
    </xdr:to>
    <xdr:sp macro="" textlink="">
      <xdr:nvSpPr>
        <xdr:cNvPr id="81" name="円/楕円 80"/>
        <xdr:cNvSpPr/>
      </xdr:nvSpPr>
      <xdr:spPr>
        <a:xfrm>
          <a:off x="4775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65295</xdr:rowOff>
    </xdr:from>
    <xdr:ext cx="762000" cy="259045"/>
    <xdr:sp macro="" textlink="">
      <xdr:nvSpPr>
        <xdr:cNvPr id="82" name="人件費該当値テキスト"/>
        <xdr:cNvSpPr txBox="1"/>
      </xdr:nvSpPr>
      <xdr:spPr>
        <a:xfrm>
          <a:off x="4914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21336</xdr:rowOff>
    </xdr:from>
    <xdr:to>
      <xdr:col>5</xdr:col>
      <xdr:colOff>600075</xdr:colOff>
      <xdr:row>36</xdr:row>
      <xdr:rowOff>122936</xdr:rowOff>
    </xdr:to>
    <xdr:sp macro="" textlink="">
      <xdr:nvSpPr>
        <xdr:cNvPr id="83" name="円/楕円 82"/>
        <xdr:cNvSpPr/>
      </xdr:nvSpPr>
      <xdr:spPr>
        <a:xfrm>
          <a:off x="3937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133113</xdr:rowOff>
    </xdr:from>
    <xdr:ext cx="736600" cy="259045"/>
    <xdr:sp macro="" textlink="">
      <xdr:nvSpPr>
        <xdr:cNvPr id="84" name="テキスト ボックス 83"/>
        <xdr:cNvSpPr txBox="1"/>
      </xdr:nvSpPr>
      <xdr:spPr>
        <a:xfrm>
          <a:off x="3606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48768</xdr:rowOff>
    </xdr:from>
    <xdr:to>
      <xdr:col>4</xdr:col>
      <xdr:colOff>396875</xdr:colOff>
      <xdr:row>36</xdr:row>
      <xdr:rowOff>150368</xdr:rowOff>
    </xdr:to>
    <xdr:sp macro="" textlink="">
      <xdr:nvSpPr>
        <xdr:cNvPr id="85" name="円/楕円 84"/>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160545</xdr:rowOff>
    </xdr:from>
    <xdr:ext cx="762000" cy="259045"/>
    <xdr:sp macro="" textlink="">
      <xdr:nvSpPr>
        <xdr:cNvPr id="86" name="テキスト ボックス 85"/>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53340</xdr:rowOff>
    </xdr:from>
    <xdr:to>
      <xdr:col>3</xdr:col>
      <xdr:colOff>193675</xdr:colOff>
      <xdr:row>36</xdr:row>
      <xdr:rowOff>154940</xdr:rowOff>
    </xdr:to>
    <xdr:sp macro="" textlink="">
      <xdr:nvSpPr>
        <xdr:cNvPr id="87" name="円/楕円 86"/>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165117</xdr:rowOff>
    </xdr:from>
    <xdr:ext cx="762000" cy="259045"/>
    <xdr:sp macro="" textlink="">
      <xdr:nvSpPr>
        <xdr:cNvPr id="88" name="テキスト ボックス 87"/>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89" name="円/楕円 88"/>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90" name="テキスト ボックス 89"/>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類似団体平均に比べ低い水準を維持しているものの、消費税の引き上げなどにより決算額では若干増加している。</a:t>
          </a:r>
          <a:endParaRPr kumimoji="1" lang="en-US" altLang="ja-JP" sz="1300">
            <a:latin typeface="ＭＳ Ｐゴシック"/>
          </a:endParaRPr>
        </a:p>
        <a:p>
          <a:r>
            <a:rPr kumimoji="1" lang="ja-JP" altLang="en-US" sz="1300">
              <a:latin typeface="ＭＳ Ｐゴシック"/>
            </a:rPr>
            <a:t>　現在建設中の施設の供用開始に伴う業務委託や消費税引き上げなど増加要因を抱えていることから、各事務事業ごとにＰＤＣＡサイクルを取り組みなど徹底し、現状維持に努める。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120142</xdr:rowOff>
    </xdr:from>
    <xdr:to>
      <xdr:col>24</xdr:col>
      <xdr:colOff>31750</xdr:colOff>
      <xdr:row>15</xdr:row>
      <xdr:rowOff>165862</xdr:rowOff>
    </xdr:to>
    <xdr:cxnSp macro="">
      <xdr:nvCxnSpPr>
        <xdr:cNvPr id="120" name="直線コネクタ 119"/>
        <xdr:cNvCxnSpPr/>
      </xdr:nvCxnSpPr>
      <xdr:spPr>
        <a:xfrm>
          <a:off x="15671800" y="26918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57421</xdr:rowOff>
    </xdr:from>
    <xdr:ext cx="762000" cy="259045"/>
    <xdr:sp macro="" textlink="">
      <xdr:nvSpPr>
        <xdr:cNvPr id="121"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15</xdr:row>
      <xdr:rowOff>120142</xdr:rowOff>
    </xdr:to>
    <xdr:cxnSp macro="">
      <xdr:nvCxnSpPr>
        <xdr:cNvPr id="123" name="直線コネクタ 122"/>
        <xdr:cNvCxnSpPr/>
      </xdr:nvCxnSpPr>
      <xdr:spPr>
        <a:xfrm>
          <a:off x="14782800" y="2664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25" name="テキスト ボックス 124"/>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92710</xdr:rowOff>
    </xdr:from>
    <xdr:to>
      <xdr:col>21</xdr:col>
      <xdr:colOff>361950</xdr:colOff>
      <xdr:row>15</xdr:row>
      <xdr:rowOff>92710</xdr:rowOff>
    </xdr:to>
    <xdr:cxnSp macro="">
      <xdr:nvCxnSpPr>
        <xdr:cNvPr id="126" name="直線コネクタ 125"/>
        <xdr:cNvCxnSpPr/>
      </xdr:nvCxnSpPr>
      <xdr:spPr>
        <a:xfrm>
          <a:off x="13893800" y="2664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28" name="テキスト ボックス 127"/>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28702</xdr:rowOff>
    </xdr:from>
    <xdr:to>
      <xdr:col>20</xdr:col>
      <xdr:colOff>158750</xdr:colOff>
      <xdr:row>15</xdr:row>
      <xdr:rowOff>92710</xdr:rowOff>
    </xdr:to>
    <xdr:cxnSp macro="">
      <xdr:nvCxnSpPr>
        <xdr:cNvPr id="129" name="直線コネクタ 128"/>
        <xdr:cNvCxnSpPr/>
      </xdr:nvCxnSpPr>
      <xdr:spPr>
        <a:xfrm>
          <a:off x="13004800" y="26004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107713</xdr:rowOff>
    </xdr:from>
    <xdr:ext cx="762000" cy="259045"/>
    <xdr:sp macro="" textlink="">
      <xdr:nvSpPr>
        <xdr:cNvPr id="131" name="テキスト ボックス 130"/>
        <xdr:cNvSpPr txBox="1"/>
      </xdr:nvSpPr>
      <xdr:spPr>
        <a:xfrm>
          <a:off x="13512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115062</xdr:rowOff>
    </xdr:from>
    <xdr:to>
      <xdr:col>19</xdr:col>
      <xdr:colOff>6350</xdr:colOff>
      <xdr:row>16</xdr:row>
      <xdr:rowOff>45212</xdr:rowOff>
    </xdr:to>
    <xdr:sp macro="" textlink="">
      <xdr:nvSpPr>
        <xdr:cNvPr id="132" name="フローチャート : 判断 131"/>
        <xdr:cNvSpPr/>
      </xdr:nvSpPr>
      <xdr:spPr>
        <a:xfrm>
          <a:off x="12954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29989</xdr:rowOff>
    </xdr:from>
    <xdr:ext cx="762000" cy="259045"/>
    <xdr:sp macro="" textlink="">
      <xdr:nvSpPr>
        <xdr:cNvPr id="133" name="テキスト ボックス 132"/>
        <xdr:cNvSpPr txBox="1"/>
      </xdr:nvSpPr>
      <xdr:spPr>
        <a:xfrm>
          <a:off x="12623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115062</xdr:rowOff>
    </xdr:from>
    <xdr:to>
      <xdr:col>24</xdr:col>
      <xdr:colOff>82550</xdr:colOff>
      <xdr:row>16</xdr:row>
      <xdr:rowOff>45212</xdr:rowOff>
    </xdr:to>
    <xdr:sp macro="" textlink="">
      <xdr:nvSpPr>
        <xdr:cNvPr id="139" name="円/楕円 138"/>
        <xdr:cNvSpPr/>
      </xdr:nvSpPr>
      <xdr:spPr>
        <a:xfrm>
          <a:off x="164592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23639</xdr:rowOff>
    </xdr:from>
    <xdr:ext cx="762000" cy="259045"/>
    <xdr:sp macro="" textlink="">
      <xdr:nvSpPr>
        <xdr:cNvPr id="140" name="物件費該当値テキスト"/>
        <xdr:cNvSpPr txBox="1"/>
      </xdr:nvSpPr>
      <xdr:spPr>
        <a:xfrm>
          <a:off x="16598900" y="259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69342</xdr:rowOff>
    </xdr:from>
    <xdr:to>
      <xdr:col>22</xdr:col>
      <xdr:colOff>615950</xdr:colOff>
      <xdr:row>15</xdr:row>
      <xdr:rowOff>170942</xdr:rowOff>
    </xdr:to>
    <xdr:sp macro="" textlink="">
      <xdr:nvSpPr>
        <xdr:cNvPr id="141" name="円/楕円 140"/>
        <xdr:cNvSpPr/>
      </xdr:nvSpPr>
      <xdr:spPr>
        <a:xfrm>
          <a:off x="15621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9669</xdr:rowOff>
    </xdr:from>
    <xdr:ext cx="736600" cy="259045"/>
    <xdr:sp macro="" textlink="">
      <xdr:nvSpPr>
        <xdr:cNvPr id="142" name="テキスト ボックス 141"/>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43" name="円/楕円 142"/>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44" name="テキスト ボックス 143"/>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41910</xdr:rowOff>
    </xdr:from>
    <xdr:to>
      <xdr:col>20</xdr:col>
      <xdr:colOff>209550</xdr:colOff>
      <xdr:row>15</xdr:row>
      <xdr:rowOff>143510</xdr:rowOff>
    </xdr:to>
    <xdr:sp macro="" textlink="">
      <xdr:nvSpPr>
        <xdr:cNvPr id="145" name="円/楕円 144"/>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153687</xdr:rowOff>
    </xdr:from>
    <xdr:ext cx="762000" cy="259045"/>
    <xdr:sp macro="" textlink="">
      <xdr:nvSpPr>
        <xdr:cNvPr id="146" name="テキスト ボックス 145"/>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149352</xdr:rowOff>
    </xdr:from>
    <xdr:to>
      <xdr:col>19</xdr:col>
      <xdr:colOff>6350</xdr:colOff>
      <xdr:row>15</xdr:row>
      <xdr:rowOff>79502</xdr:rowOff>
    </xdr:to>
    <xdr:sp macro="" textlink="">
      <xdr:nvSpPr>
        <xdr:cNvPr id="147" name="円/楕円 146"/>
        <xdr:cNvSpPr/>
      </xdr:nvSpPr>
      <xdr:spPr>
        <a:xfrm>
          <a:off x="12954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89679</xdr:rowOff>
    </xdr:from>
    <xdr:ext cx="762000" cy="259045"/>
    <xdr:sp macro="" textlink="">
      <xdr:nvSpPr>
        <xdr:cNvPr id="148" name="テキスト ボックス 147"/>
        <xdr:cNvSpPr txBox="1"/>
      </xdr:nvSpPr>
      <xdr:spPr>
        <a:xfrm>
          <a:off x="12623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社会保障制度の変更により増加傾向にあるが、類似団体平均を大きく下回っている。今後も制度改正に的確に対応し、財政を圧迫することのないよう適正な審査資格等の実施に努める。　</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3" name="直線コネクタ 16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4" name="テキスト ボックス 16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5" name="直線コネクタ 16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6" name="テキスト ボックス 16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7" name="直線コネクタ 16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8" name="テキスト ボックス 16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69" name="直線コネクタ 16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0" name="テキスト ボックス 16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1" name="直線コネクタ 17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2" name="テキスト ボックス 17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3" name="直線コネクタ 17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4" name="テキスト ボックス 17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29028</xdr:rowOff>
    </xdr:from>
    <xdr:to>
      <xdr:col>7</xdr:col>
      <xdr:colOff>15875</xdr:colOff>
      <xdr:row>61</xdr:row>
      <xdr:rowOff>167822</xdr:rowOff>
    </xdr:to>
    <xdr:cxnSp macro="">
      <xdr:nvCxnSpPr>
        <xdr:cNvPr id="177" name="直線コネクタ 176"/>
        <xdr:cNvCxnSpPr/>
      </xdr:nvCxnSpPr>
      <xdr:spPr>
        <a:xfrm flipV="1">
          <a:off x="4826000" y="92873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7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79" name="直線コネクタ 17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115405</xdr:rowOff>
    </xdr:from>
    <xdr:ext cx="762000" cy="259045"/>
    <xdr:sp macro="" textlink="">
      <xdr:nvSpPr>
        <xdr:cNvPr id="180" name="扶助費最大値テキスト"/>
        <xdr:cNvSpPr txBox="1"/>
      </xdr:nvSpPr>
      <xdr:spPr>
        <a:xfrm>
          <a:off x="4914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54</xdr:row>
      <xdr:rowOff>29028</xdr:rowOff>
    </xdr:from>
    <xdr:to>
      <xdr:col>7</xdr:col>
      <xdr:colOff>104775</xdr:colOff>
      <xdr:row>54</xdr:row>
      <xdr:rowOff>29028</xdr:rowOff>
    </xdr:to>
    <xdr:cxnSp macro="">
      <xdr:nvCxnSpPr>
        <xdr:cNvPr id="181" name="直線コネクタ 180"/>
        <xdr:cNvCxnSpPr/>
      </xdr:nvCxnSpPr>
      <xdr:spPr>
        <a:xfrm>
          <a:off x="4737100" y="928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45357</xdr:rowOff>
    </xdr:from>
    <xdr:to>
      <xdr:col>7</xdr:col>
      <xdr:colOff>15875</xdr:colOff>
      <xdr:row>54</xdr:row>
      <xdr:rowOff>45357</xdr:rowOff>
    </xdr:to>
    <xdr:cxnSp macro="">
      <xdr:nvCxnSpPr>
        <xdr:cNvPr id="182" name="直線コネクタ 181"/>
        <xdr:cNvCxnSpPr/>
      </xdr:nvCxnSpPr>
      <xdr:spPr>
        <a:xfrm>
          <a:off x="3987800" y="9303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89099</xdr:rowOff>
    </xdr:from>
    <xdr:ext cx="762000" cy="259045"/>
    <xdr:sp macro="" textlink="">
      <xdr:nvSpPr>
        <xdr:cNvPr id="183"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184" name="フローチャート : 判断 18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29028</xdr:rowOff>
    </xdr:from>
    <xdr:to>
      <xdr:col>5</xdr:col>
      <xdr:colOff>549275</xdr:colOff>
      <xdr:row>54</xdr:row>
      <xdr:rowOff>45357</xdr:rowOff>
    </xdr:to>
    <xdr:cxnSp macro="">
      <xdr:nvCxnSpPr>
        <xdr:cNvPr id="185" name="直線コネクタ 184"/>
        <xdr:cNvCxnSpPr/>
      </xdr:nvCxnSpPr>
      <xdr:spPr>
        <a:xfrm>
          <a:off x="3098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86" name="フローチャート : 判断 185"/>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87" name="テキスト ボックス 186"/>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54</xdr:row>
      <xdr:rowOff>29028</xdr:rowOff>
    </xdr:to>
    <xdr:cxnSp macro="">
      <xdr:nvCxnSpPr>
        <xdr:cNvPr id="188" name="直線コネクタ 187"/>
        <xdr:cNvCxnSpPr/>
      </xdr:nvCxnSpPr>
      <xdr:spPr>
        <a:xfrm>
          <a:off x="2209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89" name="フローチャート : 判断 18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190" name="テキスト ボックス 18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151493</xdr:rowOff>
    </xdr:from>
    <xdr:to>
      <xdr:col>3</xdr:col>
      <xdr:colOff>142875</xdr:colOff>
      <xdr:row>53</xdr:row>
      <xdr:rowOff>167822</xdr:rowOff>
    </xdr:to>
    <xdr:cxnSp macro="">
      <xdr:nvCxnSpPr>
        <xdr:cNvPr id="191" name="直線コネクタ 190"/>
        <xdr:cNvCxnSpPr/>
      </xdr:nvCxnSpPr>
      <xdr:spPr>
        <a:xfrm>
          <a:off x="1320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2" name="フローチャート : 判断 19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193" name="テキスト ボックス 19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4" name="フローチャート : 判断 193"/>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5" name="テキスト ボックス 194"/>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166007</xdr:rowOff>
    </xdr:from>
    <xdr:to>
      <xdr:col>7</xdr:col>
      <xdr:colOff>66675</xdr:colOff>
      <xdr:row>54</xdr:row>
      <xdr:rowOff>96157</xdr:rowOff>
    </xdr:to>
    <xdr:sp macro="" textlink="">
      <xdr:nvSpPr>
        <xdr:cNvPr id="201" name="円/楕円 200"/>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74584</xdr:rowOff>
    </xdr:from>
    <xdr:ext cx="762000" cy="259045"/>
    <xdr:sp macro="" textlink="">
      <xdr:nvSpPr>
        <xdr:cNvPr id="202" name="扶助費該当値テキスト"/>
        <xdr:cNvSpPr txBox="1"/>
      </xdr:nvSpPr>
      <xdr:spPr>
        <a:xfrm>
          <a:off x="4914900" y="916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166007</xdr:rowOff>
    </xdr:from>
    <xdr:to>
      <xdr:col>5</xdr:col>
      <xdr:colOff>600075</xdr:colOff>
      <xdr:row>54</xdr:row>
      <xdr:rowOff>96157</xdr:rowOff>
    </xdr:to>
    <xdr:sp macro="" textlink="">
      <xdr:nvSpPr>
        <xdr:cNvPr id="203" name="円/楕円 202"/>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106334</xdr:rowOff>
    </xdr:from>
    <xdr:ext cx="736600" cy="259045"/>
    <xdr:sp macro="" textlink="">
      <xdr:nvSpPr>
        <xdr:cNvPr id="204" name="テキスト ボックス 203"/>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149678</xdr:rowOff>
    </xdr:from>
    <xdr:to>
      <xdr:col>4</xdr:col>
      <xdr:colOff>396875</xdr:colOff>
      <xdr:row>54</xdr:row>
      <xdr:rowOff>79828</xdr:rowOff>
    </xdr:to>
    <xdr:sp macro="" textlink="">
      <xdr:nvSpPr>
        <xdr:cNvPr id="205" name="円/楕円 204"/>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90005</xdr:rowOff>
    </xdr:from>
    <xdr:ext cx="762000" cy="259045"/>
    <xdr:sp macro="" textlink="">
      <xdr:nvSpPr>
        <xdr:cNvPr id="206" name="テキスト ボックス 205"/>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07" name="円/楕円 206"/>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08" name="テキスト ボックス 207"/>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100693</xdr:rowOff>
    </xdr:from>
    <xdr:to>
      <xdr:col>1</xdr:col>
      <xdr:colOff>676275</xdr:colOff>
      <xdr:row>54</xdr:row>
      <xdr:rowOff>30843</xdr:rowOff>
    </xdr:to>
    <xdr:sp macro="" textlink="">
      <xdr:nvSpPr>
        <xdr:cNvPr id="209" name="円/楕円 208"/>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41020</xdr:rowOff>
    </xdr:from>
    <xdr:ext cx="762000" cy="259045"/>
    <xdr:sp macro="" textlink="">
      <xdr:nvSpPr>
        <xdr:cNvPr id="210" name="テキスト ボックス 209"/>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類似団体平均と比べ低い水準を維持しているが、今後も公営企業の健全運営の取り組みや事務事業の見直し、普通会計の負担軽減に努める。</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3" name="直線コネクタ 232"/>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4"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5" name="直線コネクタ 234"/>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58420</xdr:rowOff>
    </xdr:from>
    <xdr:to>
      <xdr:col>24</xdr:col>
      <xdr:colOff>31750</xdr:colOff>
      <xdr:row>57</xdr:row>
      <xdr:rowOff>24130</xdr:rowOff>
    </xdr:to>
    <xdr:cxnSp macro="">
      <xdr:nvCxnSpPr>
        <xdr:cNvPr id="238" name="直線コネクタ 237"/>
        <xdr:cNvCxnSpPr/>
      </xdr:nvCxnSpPr>
      <xdr:spPr>
        <a:xfrm flipV="1">
          <a:off x="15671800" y="96596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122572</xdr:rowOff>
    </xdr:from>
    <xdr:ext cx="762000" cy="259045"/>
    <xdr:sp macro="" textlink="">
      <xdr:nvSpPr>
        <xdr:cNvPr id="239"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40" name="フローチャート : 判断 239"/>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xdr:rowOff>
    </xdr:from>
    <xdr:to>
      <xdr:col>22</xdr:col>
      <xdr:colOff>565150</xdr:colOff>
      <xdr:row>57</xdr:row>
      <xdr:rowOff>24130</xdr:rowOff>
    </xdr:to>
    <xdr:cxnSp macro="">
      <xdr:nvCxnSpPr>
        <xdr:cNvPr id="241" name="直線コネクタ 240"/>
        <xdr:cNvCxnSpPr/>
      </xdr:nvCxnSpPr>
      <xdr:spPr>
        <a:xfrm>
          <a:off x="14782800" y="97796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2" name="フローチャート : 判断 241"/>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43" name="テキスト ボックス 242"/>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xdr:rowOff>
    </xdr:from>
    <xdr:to>
      <xdr:col>21</xdr:col>
      <xdr:colOff>361950</xdr:colOff>
      <xdr:row>57</xdr:row>
      <xdr:rowOff>6985</xdr:rowOff>
    </xdr:to>
    <xdr:cxnSp macro="">
      <xdr:nvCxnSpPr>
        <xdr:cNvPr id="244" name="直線コネクタ 243"/>
        <xdr:cNvCxnSpPr/>
      </xdr:nvCxnSpPr>
      <xdr:spPr>
        <a:xfrm>
          <a:off x="13893800" y="97796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5" name="フローチャート : 判断 244"/>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6" name="テキスト ボックス 245"/>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xdr:rowOff>
    </xdr:from>
    <xdr:to>
      <xdr:col>20</xdr:col>
      <xdr:colOff>158750</xdr:colOff>
      <xdr:row>57</xdr:row>
      <xdr:rowOff>75565</xdr:rowOff>
    </xdr:to>
    <xdr:cxnSp macro="">
      <xdr:nvCxnSpPr>
        <xdr:cNvPr id="247" name="直線コネクタ 246"/>
        <xdr:cNvCxnSpPr/>
      </xdr:nvCxnSpPr>
      <xdr:spPr>
        <a:xfrm flipV="1">
          <a:off x="13004800" y="977963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8" name="フローチャート : 判断 247"/>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49" name="テキスト ボックス 248"/>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50" name="フローチャート : 判断 249"/>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51" name="テキスト ボックス 250"/>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57" name="円/楕円 256"/>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24147</xdr:rowOff>
    </xdr:from>
    <xdr:ext cx="762000" cy="259045"/>
    <xdr:sp macro="" textlink="">
      <xdr:nvSpPr>
        <xdr:cNvPr id="258"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59" name="円/楕円 258"/>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60" name="テキスト ボックス 259"/>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127635</xdr:rowOff>
    </xdr:from>
    <xdr:to>
      <xdr:col>21</xdr:col>
      <xdr:colOff>412750</xdr:colOff>
      <xdr:row>57</xdr:row>
      <xdr:rowOff>57785</xdr:rowOff>
    </xdr:to>
    <xdr:sp macro="" textlink="">
      <xdr:nvSpPr>
        <xdr:cNvPr id="261" name="円/楕円 260"/>
        <xdr:cNvSpPr/>
      </xdr:nvSpPr>
      <xdr:spPr>
        <a:xfrm>
          <a:off x="147320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67962</xdr:rowOff>
    </xdr:from>
    <xdr:ext cx="762000" cy="259045"/>
    <xdr:sp macro="" textlink="">
      <xdr:nvSpPr>
        <xdr:cNvPr id="262" name="テキスト ボックス 261"/>
        <xdr:cNvSpPr txBox="1"/>
      </xdr:nvSpPr>
      <xdr:spPr>
        <a:xfrm>
          <a:off x="14401800" y="949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127635</xdr:rowOff>
    </xdr:from>
    <xdr:to>
      <xdr:col>20</xdr:col>
      <xdr:colOff>209550</xdr:colOff>
      <xdr:row>57</xdr:row>
      <xdr:rowOff>57785</xdr:rowOff>
    </xdr:to>
    <xdr:sp macro="" textlink="">
      <xdr:nvSpPr>
        <xdr:cNvPr id="263" name="円/楕円 262"/>
        <xdr:cNvSpPr/>
      </xdr:nvSpPr>
      <xdr:spPr>
        <a:xfrm>
          <a:off x="138430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67962</xdr:rowOff>
    </xdr:from>
    <xdr:ext cx="762000" cy="259045"/>
    <xdr:sp macro="" textlink="">
      <xdr:nvSpPr>
        <xdr:cNvPr id="264" name="テキスト ボックス 263"/>
        <xdr:cNvSpPr txBox="1"/>
      </xdr:nvSpPr>
      <xdr:spPr>
        <a:xfrm>
          <a:off x="13512800" y="949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24765</xdr:rowOff>
    </xdr:from>
    <xdr:to>
      <xdr:col>19</xdr:col>
      <xdr:colOff>6350</xdr:colOff>
      <xdr:row>57</xdr:row>
      <xdr:rowOff>126365</xdr:rowOff>
    </xdr:to>
    <xdr:sp macro="" textlink="">
      <xdr:nvSpPr>
        <xdr:cNvPr id="265" name="円/楕円 264"/>
        <xdr:cNvSpPr/>
      </xdr:nvSpPr>
      <xdr:spPr>
        <a:xfrm>
          <a:off x="12954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136542</xdr:rowOff>
    </xdr:from>
    <xdr:ext cx="762000" cy="259045"/>
    <xdr:sp macro="" textlink="">
      <xdr:nvSpPr>
        <xdr:cNvPr id="266" name="テキスト ボックス 265"/>
        <xdr:cNvSpPr txBox="1"/>
      </xdr:nvSpPr>
      <xdr:spPr>
        <a:xfrm>
          <a:off x="12623800" y="956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各種団体による運営費補助や一部事務組合等に対する補助により、類似団体平均と比較すると高い水準となっている。</a:t>
          </a:r>
          <a:endParaRPr kumimoji="1" lang="en-US" altLang="ja-JP" sz="1300">
            <a:latin typeface="ＭＳ Ｐゴシック"/>
          </a:endParaRPr>
        </a:p>
        <a:p>
          <a:r>
            <a:rPr kumimoji="1" lang="ja-JP" altLang="en-US" sz="1300">
              <a:latin typeface="ＭＳ Ｐゴシック"/>
            </a:rPr>
            <a:t>　合併による効果が生じにくい一部事務組合に対する経費を除く経常的な補助費について、その有効性等を見極め、今後の圧縮に努める。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1" name="直線コネクタ 28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2" name="テキスト ボックス 28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3" name="直線コネクタ 28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4" name="テキスト ボックス 28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5" name="直線コネクタ 28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6" name="テキスト ボックス 28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7" name="直線コネクタ 28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8" name="テキスト ボックス 28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9" name="直線コネクタ 28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0" name="テキスト ボックス 28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1" name="直線コネクタ 29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2" name="テキスト ボックス 29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5" name="直線コネクタ 294"/>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6"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7" name="直線コネクタ 296"/>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8"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9" name="直線コネクタ 298"/>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32294</xdr:rowOff>
    </xdr:from>
    <xdr:to>
      <xdr:col>24</xdr:col>
      <xdr:colOff>31750</xdr:colOff>
      <xdr:row>40</xdr:row>
      <xdr:rowOff>45357</xdr:rowOff>
    </xdr:to>
    <xdr:cxnSp macro="">
      <xdr:nvCxnSpPr>
        <xdr:cNvPr id="300" name="直線コネクタ 299"/>
        <xdr:cNvCxnSpPr/>
      </xdr:nvCxnSpPr>
      <xdr:spPr>
        <a:xfrm>
          <a:off x="15671800" y="689029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42108</xdr:rowOff>
    </xdr:from>
    <xdr:ext cx="762000" cy="259045"/>
    <xdr:sp macro="" textlink="">
      <xdr:nvSpPr>
        <xdr:cNvPr id="301" name="補助費等平均値テキスト"/>
        <xdr:cNvSpPr txBox="1"/>
      </xdr:nvSpPr>
      <xdr:spPr>
        <a:xfrm>
          <a:off x="16598900" y="6214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2" name="フローチャート : 判断 301"/>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92710</xdr:rowOff>
    </xdr:from>
    <xdr:to>
      <xdr:col>22</xdr:col>
      <xdr:colOff>565150</xdr:colOff>
      <xdr:row>40</xdr:row>
      <xdr:rowOff>32294</xdr:rowOff>
    </xdr:to>
    <xdr:cxnSp macro="">
      <xdr:nvCxnSpPr>
        <xdr:cNvPr id="303" name="直線コネクタ 302"/>
        <xdr:cNvCxnSpPr/>
      </xdr:nvCxnSpPr>
      <xdr:spPr>
        <a:xfrm>
          <a:off x="14782800" y="677926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4" name="フローチャート : 判断 303"/>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111233</xdr:rowOff>
    </xdr:from>
    <xdr:ext cx="736600" cy="259045"/>
    <xdr:sp macro="" textlink="">
      <xdr:nvSpPr>
        <xdr:cNvPr id="305" name="テキスト ボックス 304"/>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92710</xdr:rowOff>
    </xdr:from>
    <xdr:to>
      <xdr:col>21</xdr:col>
      <xdr:colOff>361950</xdr:colOff>
      <xdr:row>40</xdr:row>
      <xdr:rowOff>64951</xdr:rowOff>
    </xdr:to>
    <xdr:cxnSp macro="">
      <xdr:nvCxnSpPr>
        <xdr:cNvPr id="306" name="直線コネクタ 305"/>
        <xdr:cNvCxnSpPr/>
      </xdr:nvCxnSpPr>
      <xdr:spPr>
        <a:xfrm flipV="1">
          <a:off x="13893800" y="6779260"/>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7" name="フローチャート : 判断 306"/>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117764</xdr:rowOff>
    </xdr:from>
    <xdr:ext cx="762000" cy="259045"/>
    <xdr:sp macro="" textlink="">
      <xdr:nvSpPr>
        <xdr:cNvPr id="308" name="テキスト ボックス 307"/>
        <xdr:cNvSpPr txBox="1"/>
      </xdr:nvSpPr>
      <xdr:spPr>
        <a:xfrm>
          <a:off x="14401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164556</xdr:rowOff>
    </xdr:from>
    <xdr:to>
      <xdr:col>20</xdr:col>
      <xdr:colOff>158750</xdr:colOff>
      <xdr:row>40</xdr:row>
      <xdr:rowOff>64951</xdr:rowOff>
    </xdr:to>
    <xdr:cxnSp macro="">
      <xdr:nvCxnSpPr>
        <xdr:cNvPr id="309" name="直線コネクタ 308"/>
        <xdr:cNvCxnSpPr/>
      </xdr:nvCxnSpPr>
      <xdr:spPr>
        <a:xfrm>
          <a:off x="13004800" y="68511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10" name="フローチャート : 判断 309"/>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150421</xdr:rowOff>
    </xdr:from>
    <xdr:ext cx="762000" cy="259045"/>
    <xdr:sp macro="" textlink="">
      <xdr:nvSpPr>
        <xdr:cNvPr id="311" name="テキスト ボックス 310"/>
        <xdr:cNvSpPr txBox="1"/>
      </xdr:nvSpPr>
      <xdr:spPr>
        <a:xfrm>
          <a:off x="13512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71301</xdr:rowOff>
    </xdr:from>
    <xdr:to>
      <xdr:col>19</xdr:col>
      <xdr:colOff>6350</xdr:colOff>
      <xdr:row>38</xdr:row>
      <xdr:rowOff>1451</xdr:rowOff>
    </xdr:to>
    <xdr:sp macro="" textlink="">
      <xdr:nvSpPr>
        <xdr:cNvPr id="312" name="フローチャート : 判断 311"/>
        <xdr:cNvSpPr/>
      </xdr:nvSpPr>
      <xdr:spPr>
        <a:xfrm>
          <a:off x="129540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11628</xdr:rowOff>
    </xdr:from>
    <xdr:ext cx="762000" cy="259045"/>
    <xdr:sp macro="" textlink="">
      <xdr:nvSpPr>
        <xdr:cNvPr id="313" name="テキスト ボックス 312"/>
        <xdr:cNvSpPr txBox="1"/>
      </xdr:nvSpPr>
      <xdr:spPr>
        <a:xfrm>
          <a:off x="12623800" y="618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166007</xdr:rowOff>
    </xdr:from>
    <xdr:to>
      <xdr:col>24</xdr:col>
      <xdr:colOff>82550</xdr:colOff>
      <xdr:row>40</xdr:row>
      <xdr:rowOff>96157</xdr:rowOff>
    </xdr:to>
    <xdr:sp macro="" textlink="">
      <xdr:nvSpPr>
        <xdr:cNvPr id="319" name="円/楕円 318"/>
        <xdr:cNvSpPr/>
      </xdr:nvSpPr>
      <xdr:spPr>
        <a:xfrm>
          <a:off x="164592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138084</xdr:rowOff>
    </xdr:from>
    <xdr:ext cx="762000" cy="259045"/>
    <xdr:sp macro="" textlink="">
      <xdr:nvSpPr>
        <xdr:cNvPr id="320" name="補助費等該当値テキスト"/>
        <xdr:cNvSpPr txBox="1"/>
      </xdr:nvSpPr>
      <xdr:spPr>
        <a:xfrm>
          <a:off x="165989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152944</xdr:rowOff>
    </xdr:from>
    <xdr:to>
      <xdr:col>22</xdr:col>
      <xdr:colOff>615950</xdr:colOff>
      <xdr:row>40</xdr:row>
      <xdr:rowOff>83094</xdr:rowOff>
    </xdr:to>
    <xdr:sp macro="" textlink="">
      <xdr:nvSpPr>
        <xdr:cNvPr id="321" name="円/楕円 320"/>
        <xdr:cNvSpPr/>
      </xdr:nvSpPr>
      <xdr:spPr>
        <a:xfrm>
          <a:off x="15621000" y="683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67871</xdr:rowOff>
    </xdr:from>
    <xdr:ext cx="736600" cy="259045"/>
    <xdr:sp macro="" textlink="">
      <xdr:nvSpPr>
        <xdr:cNvPr id="322" name="テキスト ボックス 321"/>
        <xdr:cNvSpPr txBox="1"/>
      </xdr:nvSpPr>
      <xdr:spPr>
        <a:xfrm>
          <a:off x="15290800" y="6925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41910</xdr:rowOff>
    </xdr:from>
    <xdr:to>
      <xdr:col>21</xdr:col>
      <xdr:colOff>412750</xdr:colOff>
      <xdr:row>39</xdr:row>
      <xdr:rowOff>143510</xdr:rowOff>
    </xdr:to>
    <xdr:sp macro="" textlink="">
      <xdr:nvSpPr>
        <xdr:cNvPr id="323" name="円/楕円 322"/>
        <xdr:cNvSpPr/>
      </xdr:nvSpPr>
      <xdr:spPr>
        <a:xfrm>
          <a:off x="14732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128287</xdr:rowOff>
    </xdr:from>
    <xdr:ext cx="762000" cy="259045"/>
    <xdr:sp macro="" textlink="">
      <xdr:nvSpPr>
        <xdr:cNvPr id="324" name="テキスト ボックス 323"/>
        <xdr:cNvSpPr txBox="1"/>
      </xdr:nvSpPr>
      <xdr:spPr>
        <a:xfrm>
          <a:off x="14401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14151</xdr:rowOff>
    </xdr:from>
    <xdr:to>
      <xdr:col>20</xdr:col>
      <xdr:colOff>209550</xdr:colOff>
      <xdr:row>40</xdr:row>
      <xdr:rowOff>115751</xdr:rowOff>
    </xdr:to>
    <xdr:sp macro="" textlink="">
      <xdr:nvSpPr>
        <xdr:cNvPr id="325" name="円/楕円 324"/>
        <xdr:cNvSpPr/>
      </xdr:nvSpPr>
      <xdr:spPr>
        <a:xfrm>
          <a:off x="13843000" y="687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100528</xdr:rowOff>
    </xdr:from>
    <xdr:ext cx="762000" cy="259045"/>
    <xdr:sp macro="" textlink="">
      <xdr:nvSpPr>
        <xdr:cNvPr id="326" name="テキスト ボックス 325"/>
        <xdr:cNvSpPr txBox="1"/>
      </xdr:nvSpPr>
      <xdr:spPr>
        <a:xfrm>
          <a:off x="13512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113756</xdr:rowOff>
    </xdr:from>
    <xdr:to>
      <xdr:col>19</xdr:col>
      <xdr:colOff>6350</xdr:colOff>
      <xdr:row>40</xdr:row>
      <xdr:rowOff>43906</xdr:rowOff>
    </xdr:to>
    <xdr:sp macro="" textlink="">
      <xdr:nvSpPr>
        <xdr:cNvPr id="327" name="円/楕円 326"/>
        <xdr:cNvSpPr/>
      </xdr:nvSpPr>
      <xdr:spPr>
        <a:xfrm>
          <a:off x="12954000" y="68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28683</xdr:rowOff>
    </xdr:from>
    <xdr:ext cx="762000" cy="259045"/>
    <xdr:sp macro="" textlink="">
      <xdr:nvSpPr>
        <xdr:cNvPr id="328" name="テキスト ボックス 327"/>
        <xdr:cNvSpPr txBox="1"/>
      </xdr:nvSpPr>
      <xdr:spPr>
        <a:xfrm>
          <a:off x="12623800" y="6886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地方債の元利償還金は町債発行抑制により年々減少傾向にあるが、合併以降の大型事業に係る償還が影響し、類似団体平均と比較すると高い水準にある。</a:t>
          </a:r>
          <a:endParaRPr kumimoji="1" lang="en-US" altLang="ja-JP" sz="1300">
            <a:latin typeface="ＭＳ Ｐゴシック"/>
          </a:endParaRPr>
        </a:p>
        <a:p>
          <a:r>
            <a:rPr kumimoji="1" lang="ja-JP" altLang="en-US" sz="1300">
              <a:latin typeface="ＭＳ Ｐゴシック"/>
            </a:rPr>
            <a:t>　今後も中長期財政運営指針に基づき、公債費の適正管理に努める。</a:t>
          </a: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3" name="直線コネクタ 352"/>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4"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5" name="直線コネクタ 354"/>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6"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7" name="直線コネクタ 356"/>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152146</xdr:rowOff>
    </xdr:from>
    <xdr:to>
      <xdr:col>7</xdr:col>
      <xdr:colOff>15875</xdr:colOff>
      <xdr:row>79</xdr:row>
      <xdr:rowOff>161289</xdr:rowOff>
    </xdr:to>
    <xdr:cxnSp macro="">
      <xdr:nvCxnSpPr>
        <xdr:cNvPr id="358" name="直線コネクタ 357"/>
        <xdr:cNvCxnSpPr/>
      </xdr:nvCxnSpPr>
      <xdr:spPr>
        <a:xfrm>
          <a:off x="3987800" y="136966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42435</xdr:rowOff>
    </xdr:from>
    <xdr:ext cx="762000" cy="259045"/>
    <xdr:sp macro="" textlink="">
      <xdr:nvSpPr>
        <xdr:cNvPr id="359" name="公債費平均値テキスト"/>
        <xdr:cNvSpPr txBox="1"/>
      </xdr:nvSpPr>
      <xdr:spPr>
        <a:xfrm>
          <a:off x="4914900" y="1324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60" name="フローチャート : 判断 359"/>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152146</xdr:rowOff>
    </xdr:from>
    <xdr:to>
      <xdr:col>5</xdr:col>
      <xdr:colOff>549275</xdr:colOff>
      <xdr:row>79</xdr:row>
      <xdr:rowOff>161289</xdr:rowOff>
    </xdr:to>
    <xdr:cxnSp macro="">
      <xdr:nvCxnSpPr>
        <xdr:cNvPr id="361" name="直線コネクタ 360"/>
        <xdr:cNvCxnSpPr/>
      </xdr:nvCxnSpPr>
      <xdr:spPr>
        <a:xfrm flipV="1">
          <a:off x="3098800" y="136966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2" name="フローチャート : 判断 361"/>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63" name="テキスト ボックス 362"/>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161289</xdr:rowOff>
    </xdr:from>
    <xdr:to>
      <xdr:col>4</xdr:col>
      <xdr:colOff>346075</xdr:colOff>
      <xdr:row>80</xdr:row>
      <xdr:rowOff>81280</xdr:rowOff>
    </xdr:to>
    <xdr:cxnSp macro="">
      <xdr:nvCxnSpPr>
        <xdr:cNvPr id="364" name="直線コネクタ 363"/>
        <xdr:cNvCxnSpPr/>
      </xdr:nvCxnSpPr>
      <xdr:spPr>
        <a:xfrm flipV="1">
          <a:off x="2209800" y="137058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5" name="フローチャート : 判断 364"/>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146829</xdr:rowOff>
    </xdr:from>
    <xdr:ext cx="762000" cy="259045"/>
    <xdr:sp macro="" textlink="">
      <xdr:nvSpPr>
        <xdr:cNvPr id="366" name="テキスト ボックス 365"/>
        <xdr:cNvSpPr txBox="1"/>
      </xdr:nvSpPr>
      <xdr:spPr>
        <a:xfrm>
          <a:off x="2717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44704</xdr:rowOff>
    </xdr:from>
    <xdr:to>
      <xdr:col>3</xdr:col>
      <xdr:colOff>142875</xdr:colOff>
      <xdr:row>80</xdr:row>
      <xdr:rowOff>81280</xdr:rowOff>
    </xdr:to>
    <xdr:cxnSp macro="">
      <xdr:nvCxnSpPr>
        <xdr:cNvPr id="367" name="直線コネクタ 366"/>
        <xdr:cNvCxnSpPr/>
      </xdr:nvCxnSpPr>
      <xdr:spPr>
        <a:xfrm>
          <a:off x="1320800" y="137607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8" name="フローチャート : 判断 367"/>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34814</xdr:rowOff>
    </xdr:from>
    <xdr:ext cx="762000" cy="259045"/>
    <xdr:sp macro="" textlink="">
      <xdr:nvSpPr>
        <xdr:cNvPr id="369" name="テキスト ボックス 368"/>
        <xdr:cNvSpPr txBox="1"/>
      </xdr:nvSpPr>
      <xdr:spPr>
        <a:xfrm>
          <a:off x="1828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163068</xdr:rowOff>
    </xdr:from>
    <xdr:to>
      <xdr:col>1</xdr:col>
      <xdr:colOff>676275</xdr:colOff>
      <xdr:row>79</xdr:row>
      <xdr:rowOff>93218</xdr:rowOff>
    </xdr:to>
    <xdr:sp macro="" textlink="">
      <xdr:nvSpPr>
        <xdr:cNvPr id="370" name="フローチャート : 判断 369"/>
        <xdr:cNvSpPr/>
      </xdr:nvSpPr>
      <xdr:spPr>
        <a:xfrm>
          <a:off x="1270000" y="1353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103395</xdr:rowOff>
    </xdr:from>
    <xdr:ext cx="762000" cy="259045"/>
    <xdr:sp macro="" textlink="">
      <xdr:nvSpPr>
        <xdr:cNvPr id="371" name="テキスト ボックス 370"/>
        <xdr:cNvSpPr txBox="1"/>
      </xdr:nvSpPr>
      <xdr:spPr>
        <a:xfrm>
          <a:off x="939800" y="1330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110489</xdr:rowOff>
    </xdr:from>
    <xdr:to>
      <xdr:col>7</xdr:col>
      <xdr:colOff>66675</xdr:colOff>
      <xdr:row>80</xdr:row>
      <xdr:rowOff>40639</xdr:rowOff>
    </xdr:to>
    <xdr:sp macro="" textlink="">
      <xdr:nvSpPr>
        <xdr:cNvPr id="377" name="円/楕円 376"/>
        <xdr:cNvSpPr/>
      </xdr:nvSpPr>
      <xdr:spPr>
        <a:xfrm>
          <a:off x="4775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82566</xdr:rowOff>
    </xdr:from>
    <xdr:ext cx="762000" cy="259045"/>
    <xdr:sp macro="" textlink="">
      <xdr:nvSpPr>
        <xdr:cNvPr id="378" name="公債費該当値テキスト"/>
        <xdr:cNvSpPr txBox="1"/>
      </xdr:nvSpPr>
      <xdr:spPr>
        <a:xfrm>
          <a:off x="49149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101346</xdr:rowOff>
    </xdr:from>
    <xdr:to>
      <xdr:col>5</xdr:col>
      <xdr:colOff>600075</xdr:colOff>
      <xdr:row>80</xdr:row>
      <xdr:rowOff>31496</xdr:rowOff>
    </xdr:to>
    <xdr:sp macro="" textlink="">
      <xdr:nvSpPr>
        <xdr:cNvPr id="379" name="円/楕円 378"/>
        <xdr:cNvSpPr/>
      </xdr:nvSpPr>
      <xdr:spPr>
        <a:xfrm>
          <a:off x="3937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16273</xdr:rowOff>
    </xdr:from>
    <xdr:ext cx="736600" cy="259045"/>
    <xdr:sp macro="" textlink="">
      <xdr:nvSpPr>
        <xdr:cNvPr id="380" name="テキスト ボックス 379"/>
        <xdr:cNvSpPr txBox="1"/>
      </xdr:nvSpPr>
      <xdr:spPr>
        <a:xfrm>
          <a:off x="3606800" y="13732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110489</xdr:rowOff>
    </xdr:from>
    <xdr:to>
      <xdr:col>4</xdr:col>
      <xdr:colOff>396875</xdr:colOff>
      <xdr:row>80</xdr:row>
      <xdr:rowOff>40639</xdr:rowOff>
    </xdr:to>
    <xdr:sp macro="" textlink="">
      <xdr:nvSpPr>
        <xdr:cNvPr id="381" name="円/楕円 380"/>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25416</xdr:rowOff>
    </xdr:from>
    <xdr:ext cx="762000" cy="259045"/>
    <xdr:sp macro="" textlink="">
      <xdr:nvSpPr>
        <xdr:cNvPr id="382" name="テキスト ボックス 381"/>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30480</xdr:rowOff>
    </xdr:from>
    <xdr:to>
      <xdr:col>3</xdr:col>
      <xdr:colOff>193675</xdr:colOff>
      <xdr:row>80</xdr:row>
      <xdr:rowOff>132080</xdr:rowOff>
    </xdr:to>
    <xdr:sp macro="" textlink="">
      <xdr:nvSpPr>
        <xdr:cNvPr id="383" name="円/楕円 382"/>
        <xdr:cNvSpPr/>
      </xdr:nvSpPr>
      <xdr:spPr>
        <a:xfrm>
          <a:off x="2159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116857</xdr:rowOff>
    </xdr:from>
    <xdr:ext cx="762000" cy="259045"/>
    <xdr:sp macro="" textlink="">
      <xdr:nvSpPr>
        <xdr:cNvPr id="384" name="テキスト ボックス 383"/>
        <xdr:cNvSpPr txBox="1"/>
      </xdr:nvSpPr>
      <xdr:spPr>
        <a:xfrm>
          <a:off x="1828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165354</xdr:rowOff>
    </xdr:from>
    <xdr:to>
      <xdr:col>1</xdr:col>
      <xdr:colOff>676275</xdr:colOff>
      <xdr:row>80</xdr:row>
      <xdr:rowOff>95504</xdr:rowOff>
    </xdr:to>
    <xdr:sp macro="" textlink="">
      <xdr:nvSpPr>
        <xdr:cNvPr id="385" name="円/楕円 384"/>
        <xdr:cNvSpPr/>
      </xdr:nvSpPr>
      <xdr:spPr>
        <a:xfrm>
          <a:off x="1270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80281</xdr:rowOff>
    </xdr:from>
    <xdr:ext cx="762000" cy="259045"/>
    <xdr:sp macro="" textlink="">
      <xdr:nvSpPr>
        <xdr:cNvPr id="386" name="テキスト ボックス 385"/>
        <xdr:cNvSpPr txBox="1"/>
      </xdr:nvSpPr>
      <xdr:spPr>
        <a:xfrm>
          <a:off x="939800" y="1379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類似団体平均より低い数値となっているが、今後も急激に上昇することがないよう適正な行財政運営に努める。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6" name="直線コネクタ 415"/>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7"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8" name="直線コネクタ 417"/>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9"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20" name="直線コネクタ 419"/>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94343</xdr:rowOff>
    </xdr:from>
    <xdr:to>
      <xdr:col>24</xdr:col>
      <xdr:colOff>31750</xdr:colOff>
      <xdr:row>74</xdr:row>
      <xdr:rowOff>113937</xdr:rowOff>
    </xdr:to>
    <xdr:cxnSp macro="">
      <xdr:nvCxnSpPr>
        <xdr:cNvPr id="421" name="直線コネクタ 420"/>
        <xdr:cNvCxnSpPr/>
      </xdr:nvCxnSpPr>
      <xdr:spPr>
        <a:xfrm flipV="1">
          <a:off x="15671800" y="1278164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169108</xdr:rowOff>
    </xdr:from>
    <xdr:ext cx="762000" cy="259045"/>
    <xdr:sp macro="" textlink="">
      <xdr:nvSpPr>
        <xdr:cNvPr id="422" name="公債費以外平均値テキスト"/>
        <xdr:cNvSpPr txBox="1"/>
      </xdr:nvSpPr>
      <xdr:spPr>
        <a:xfrm>
          <a:off x="16598900" y="12856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3" name="フローチャート : 判断 422"/>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45357</xdr:rowOff>
    </xdr:from>
    <xdr:to>
      <xdr:col>22</xdr:col>
      <xdr:colOff>565150</xdr:colOff>
      <xdr:row>74</xdr:row>
      <xdr:rowOff>113937</xdr:rowOff>
    </xdr:to>
    <xdr:cxnSp macro="">
      <xdr:nvCxnSpPr>
        <xdr:cNvPr id="424" name="直線コネクタ 423"/>
        <xdr:cNvCxnSpPr/>
      </xdr:nvCxnSpPr>
      <xdr:spPr>
        <a:xfrm>
          <a:off x="14782800" y="1273265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5" name="フローチャート : 判断 424"/>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33581</xdr:rowOff>
    </xdr:from>
    <xdr:ext cx="736600" cy="259045"/>
    <xdr:sp macro="" textlink="">
      <xdr:nvSpPr>
        <xdr:cNvPr id="426" name="テキスト ボックス 425"/>
        <xdr:cNvSpPr txBox="1"/>
      </xdr:nvSpPr>
      <xdr:spPr>
        <a:xfrm>
          <a:off x="15290800" y="12892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45357</xdr:rowOff>
    </xdr:from>
    <xdr:to>
      <xdr:col>21</xdr:col>
      <xdr:colOff>361950</xdr:colOff>
      <xdr:row>74</xdr:row>
      <xdr:rowOff>113937</xdr:rowOff>
    </xdr:to>
    <xdr:cxnSp macro="">
      <xdr:nvCxnSpPr>
        <xdr:cNvPr id="427" name="直線コネクタ 426"/>
        <xdr:cNvCxnSpPr/>
      </xdr:nvCxnSpPr>
      <xdr:spPr>
        <a:xfrm flipV="1">
          <a:off x="13893800" y="1273265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8" name="フローチャート : 判断 427"/>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17253</xdr:rowOff>
    </xdr:from>
    <xdr:ext cx="762000" cy="259045"/>
    <xdr:sp macro="" textlink="">
      <xdr:nvSpPr>
        <xdr:cNvPr id="429" name="テキスト ボックス 428"/>
        <xdr:cNvSpPr txBox="1"/>
      </xdr:nvSpPr>
      <xdr:spPr>
        <a:xfrm>
          <a:off x="14401800" y="1287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51888</xdr:rowOff>
    </xdr:from>
    <xdr:to>
      <xdr:col>20</xdr:col>
      <xdr:colOff>158750</xdr:colOff>
      <xdr:row>74</xdr:row>
      <xdr:rowOff>113937</xdr:rowOff>
    </xdr:to>
    <xdr:cxnSp macro="">
      <xdr:nvCxnSpPr>
        <xdr:cNvPr id="430" name="直線コネクタ 429"/>
        <xdr:cNvCxnSpPr/>
      </xdr:nvCxnSpPr>
      <xdr:spPr>
        <a:xfrm>
          <a:off x="13004800" y="127391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1" name="フローチャート : 判断 430"/>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49910</xdr:rowOff>
    </xdr:from>
    <xdr:ext cx="762000" cy="259045"/>
    <xdr:sp macro="" textlink="">
      <xdr:nvSpPr>
        <xdr:cNvPr id="432" name="テキスト ボックス 431"/>
        <xdr:cNvSpPr txBox="1"/>
      </xdr:nvSpPr>
      <xdr:spPr>
        <a:xfrm>
          <a:off x="13512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66403</xdr:rowOff>
    </xdr:from>
    <xdr:to>
      <xdr:col>19</xdr:col>
      <xdr:colOff>6350</xdr:colOff>
      <xdr:row>74</xdr:row>
      <xdr:rowOff>168003</xdr:rowOff>
    </xdr:to>
    <xdr:sp macro="" textlink="">
      <xdr:nvSpPr>
        <xdr:cNvPr id="433" name="フローチャート : 判断 432"/>
        <xdr:cNvSpPr/>
      </xdr:nvSpPr>
      <xdr:spPr>
        <a:xfrm>
          <a:off x="12954000" y="1275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152780</xdr:rowOff>
    </xdr:from>
    <xdr:ext cx="762000" cy="259045"/>
    <xdr:sp macro="" textlink="">
      <xdr:nvSpPr>
        <xdr:cNvPr id="434" name="テキスト ボックス 433"/>
        <xdr:cNvSpPr txBox="1"/>
      </xdr:nvSpPr>
      <xdr:spPr>
        <a:xfrm>
          <a:off x="12623800" y="12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43543</xdr:rowOff>
    </xdr:from>
    <xdr:to>
      <xdr:col>24</xdr:col>
      <xdr:colOff>82550</xdr:colOff>
      <xdr:row>74</xdr:row>
      <xdr:rowOff>145143</xdr:rowOff>
    </xdr:to>
    <xdr:sp macro="" textlink="">
      <xdr:nvSpPr>
        <xdr:cNvPr id="440" name="円/楕円 439"/>
        <xdr:cNvSpPr/>
      </xdr:nvSpPr>
      <xdr:spPr>
        <a:xfrm>
          <a:off x="164592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60070</xdr:rowOff>
    </xdr:from>
    <xdr:ext cx="762000" cy="259045"/>
    <xdr:sp macro="" textlink="">
      <xdr:nvSpPr>
        <xdr:cNvPr id="441" name="公債費以外該当値テキスト"/>
        <xdr:cNvSpPr txBox="1"/>
      </xdr:nvSpPr>
      <xdr:spPr>
        <a:xfrm>
          <a:off x="165989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63137</xdr:rowOff>
    </xdr:from>
    <xdr:to>
      <xdr:col>22</xdr:col>
      <xdr:colOff>615950</xdr:colOff>
      <xdr:row>74</xdr:row>
      <xdr:rowOff>164737</xdr:rowOff>
    </xdr:to>
    <xdr:sp macro="" textlink="">
      <xdr:nvSpPr>
        <xdr:cNvPr id="442" name="円/楕円 441"/>
        <xdr:cNvSpPr/>
      </xdr:nvSpPr>
      <xdr:spPr>
        <a:xfrm>
          <a:off x="15621000" y="127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3464</xdr:rowOff>
    </xdr:from>
    <xdr:ext cx="736600" cy="259045"/>
    <xdr:sp macro="" textlink="">
      <xdr:nvSpPr>
        <xdr:cNvPr id="443" name="テキスト ボックス 442"/>
        <xdr:cNvSpPr txBox="1"/>
      </xdr:nvSpPr>
      <xdr:spPr>
        <a:xfrm>
          <a:off x="15290800" y="12519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166007</xdr:rowOff>
    </xdr:from>
    <xdr:to>
      <xdr:col>21</xdr:col>
      <xdr:colOff>412750</xdr:colOff>
      <xdr:row>74</xdr:row>
      <xdr:rowOff>96157</xdr:rowOff>
    </xdr:to>
    <xdr:sp macro="" textlink="">
      <xdr:nvSpPr>
        <xdr:cNvPr id="444" name="円/楕円 443"/>
        <xdr:cNvSpPr/>
      </xdr:nvSpPr>
      <xdr:spPr>
        <a:xfrm>
          <a:off x="14732000" y="126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106334</xdr:rowOff>
    </xdr:from>
    <xdr:ext cx="762000" cy="259045"/>
    <xdr:sp macro="" textlink="">
      <xdr:nvSpPr>
        <xdr:cNvPr id="445" name="テキスト ボックス 444"/>
        <xdr:cNvSpPr txBox="1"/>
      </xdr:nvSpPr>
      <xdr:spPr>
        <a:xfrm>
          <a:off x="14401800" y="1245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63137</xdr:rowOff>
    </xdr:from>
    <xdr:to>
      <xdr:col>20</xdr:col>
      <xdr:colOff>209550</xdr:colOff>
      <xdr:row>74</xdr:row>
      <xdr:rowOff>164737</xdr:rowOff>
    </xdr:to>
    <xdr:sp macro="" textlink="">
      <xdr:nvSpPr>
        <xdr:cNvPr id="446" name="円/楕円 445"/>
        <xdr:cNvSpPr/>
      </xdr:nvSpPr>
      <xdr:spPr>
        <a:xfrm>
          <a:off x="13843000" y="127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3464</xdr:rowOff>
    </xdr:from>
    <xdr:ext cx="762000" cy="259045"/>
    <xdr:sp macro="" textlink="">
      <xdr:nvSpPr>
        <xdr:cNvPr id="447" name="テキスト ボックス 446"/>
        <xdr:cNvSpPr txBox="1"/>
      </xdr:nvSpPr>
      <xdr:spPr>
        <a:xfrm>
          <a:off x="13512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1088</xdr:rowOff>
    </xdr:from>
    <xdr:to>
      <xdr:col>19</xdr:col>
      <xdr:colOff>6350</xdr:colOff>
      <xdr:row>74</xdr:row>
      <xdr:rowOff>102688</xdr:rowOff>
    </xdr:to>
    <xdr:sp macro="" textlink="">
      <xdr:nvSpPr>
        <xdr:cNvPr id="448" name="円/楕円 447"/>
        <xdr:cNvSpPr/>
      </xdr:nvSpPr>
      <xdr:spPr>
        <a:xfrm>
          <a:off x="12954000" y="126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112865</xdr:rowOff>
    </xdr:from>
    <xdr:ext cx="762000" cy="259045"/>
    <xdr:sp macro="" textlink="">
      <xdr:nvSpPr>
        <xdr:cNvPr id="449" name="テキスト ボックス 448"/>
        <xdr:cNvSpPr txBox="1"/>
      </xdr:nvSpPr>
      <xdr:spPr>
        <a:xfrm>
          <a:off x="12623800" y="1245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北海道むかわ町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85448</xdr:rowOff>
    </xdr:from>
    <xdr:to>
      <xdr:col>4</xdr:col>
      <xdr:colOff>1117600</xdr:colOff>
      <xdr:row>16</xdr:row>
      <xdr:rowOff>118755</xdr:rowOff>
    </xdr:to>
    <xdr:cxnSp macro="">
      <xdr:nvCxnSpPr>
        <xdr:cNvPr id="46" name="直線コネクタ 45"/>
        <xdr:cNvCxnSpPr/>
      </xdr:nvCxnSpPr>
      <xdr:spPr bwMode="auto">
        <a:xfrm flipV="1">
          <a:off x="5003800" y="2876273"/>
          <a:ext cx="647700" cy="33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84175</xdr:rowOff>
    </xdr:from>
    <xdr:ext cx="762000" cy="259045"/>
    <xdr:sp macro="" textlink="">
      <xdr:nvSpPr>
        <xdr:cNvPr id="47" name="人口1人当たり決算額の推移平均値テキスト130"/>
        <xdr:cNvSpPr txBox="1"/>
      </xdr:nvSpPr>
      <xdr:spPr>
        <a:xfrm>
          <a:off x="5740400" y="2875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110371</xdr:rowOff>
    </xdr:from>
    <xdr:to>
      <xdr:col>4</xdr:col>
      <xdr:colOff>469900</xdr:colOff>
      <xdr:row>16</xdr:row>
      <xdr:rowOff>118755</xdr:rowOff>
    </xdr:to>
    <xdr:cxnSp macro="">
      <xdr:nvCxnSpPr>
        <xdr:cNvPr id="49" name="直線コネクタ 48"/>
        <xdr:cNvCxnSpPr/>
      </xdr:nvCxnSpPr>
      <xdr:spPr bwMode="auto">
        <a:xfrm>
          <a:off x="4305300" y="2901196"/>
          <a:ext cx="698500" cy="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70539</xdr:rowOff>
    </xdr:from>
    <xdr:ext cx="736600" cy="259045"/>
    <xdr:sp macro="" textlink="">
      <xdr:nvSpPr>
        <xdr:cNvPr id="51" name="テキスト ボックス 50"/>
        <xdr:cNvSpPr txBox="1"/>
      </xdr:nvSpPr>
      <xdr:spPr>
        <a:xfrm>
          <a:off x="4622800" y="303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81448</xdr:rowOff>
    </xdr:from>
    <xdr:to>
      <xdr:col>3</xdr:col>
      <xdr:colOff>904875</xdr:colOff>
      <xdr:row>16</xdr:row>
      <xdr:rowOff>110371</xdr:rowOff>
    </xdr:to>
    <xdr:cxnSp macro="">
      <xdr:nvCxnSpPr>
        <xdr:cNvPr id="52" name="直線コネクタ 51"/>
        <xdr:cNvCxnSpPr/>
      </xdr:nvCxnSpPr>
      <xdr:spPr bwMode="auto">
        <a:xfrm>
          <a:off x="3606800" y="2872273"/>
          <a:ext cx="698500" cy="28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59246</xdr:rowOff>
    </xdr:from>
    <xdr:ext cx="762000" cy="259045"/>
    <xdr:sp macro="" textlink="">
      <xdr:nvSpPr>
        <xdr:cNvPr id="54" name="テキスト ボックス 53"/>
        <xdr:cNvSpPr txBox="1"/>
      </xdr:nvSpPr>
      <xdr:spPr>
        <a:xfrm>
          <a:off x="3924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81448</xdr:rowOff>
    </xdr:from>
    <xdr:to>
      <xdr:col>3</xdr:col>
      <xdr:colOff>206375</xdr:colOff>
      <xdr:row>16</xdr:row>
      <xdr:rowOff>89026</xdr:rowOff>
    </xdr:to>
    <xdr:cxnSp macro="">
      <xdr:nvCxnSpPr>
        <xdr:cNvPr id="55" name="直線コネクタ 54"/>
        <xdr:cNvCxnSpPr/>
      </xdr:nvCxnSpPr>
      <xdr:spPr bwMode="auto">
        <a:xfrm flipV="1">
          <a:off x="2908300" y="2872273"/>
          <a:ext cx="698500" cy="7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46387</xdr:rowOff>
    </xdr:from>
    <xdr:ext cx="762000" cy="259045"/>
    <xdr:sp macro="" textlink="">
      <xdr:nvSpPr>
        <xdr:cNvPr id="57" name="テキスト ボックス 56"/>
        <xdr:cNvSpPr txBox="1"/>
      </xdr:nvSpPr>
      <xdr:spPr>
        <a:xfrm>
          <a:off x="32258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21927</xdr:rowOff>
    </xdr:from>
    <xdr:to>
      <xdr:col>2</xdr:col>
      <xdr:colOff>692150</xdr:colOff>
      <xdr:row>18</xdr:row>
      <xdr:rowOff>123527</xdr:rowOff>
    </xdr:to>
    <xdr:sp macro="" textlink="">
      <xdr:nvSpPr>
        <xdr:cNvPr id="58" name="フローチャート : 判断 57"/>
        <xdr:cNvSpPr/>
      </xdr:nvSpPr>
      <xdr:spPr bwMode="auto">
        <a:xfrm>
          <a:off x="2857500" y="3155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108304</xdr:rowOff>
    </xdr:from>
    <xdr:ext cx="762000" cy="259045"/>
    <xdr:sp macro="" textlink="">
      <xdr:nvSpPr>
        <xdr:cNvPr id="59" name="テキスト ボックス 58"/>
        <xdr:cNvSpPr txBox="1"/>
      </xdr:nvSpPr>
      <xdr:spPr>
        <a:xfrm>
          <a:off x="2527300" y="324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34648</xdr:rowOff>
    </xdr:from>
    <xdr:to>
      <xdr:col>5</xdr:col>
      <xdr:colOff>34925</xdr:colOff>
      <xdr:row>16</xdr:row>
      <xdr:rowOff>136248</xdr:rowOff>
    </xdr:to>
    <xdr:sp macro="" textlink="">
      <xdr:nvSpPr>
        <xdr:cNvPr id="65" name="円/楕円 64"/>
        <xdr:cNvSpPr/>
      </xdr:nvSpPr>
      <xdr:spPr bwMode="auto">
        <a:xfrm>
          <a:off x="5600700" y="2825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51175</xdr:rowOff>
    </xdr:from>
    <xdr:ext cx="762000" cy="259045"/>
    <xdr:sp macro="" textlink="">
      <xdr:nvSpPr>
        <xdr:cNvPr id="66" name="人口1人当たり決算額の推移該当値テキスト130"/>
        <xdr:cNvSpPr txBox="1"/>
      </xdr:nvSpPr>
      <xdr:spPr>
        <a:xfrm>
          <a:off x="5740400" y="267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185,604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67955</xdr:rowOff>
    </xdr:from>
    <xdr:to>
      <xdr:col>4</xdr:col>
      <xdr:colOff>520700</xdr:colOff>
      <xdr:row>16</xdr:row>
      <xdr:rowOff>169555</xdr:rowOff>
    </xdr:to>
    <xdr:sp macro="" textlink="">
      <xdr:nvSpPr>
        <xdr:cNvPr id="67" name="円/楕円 66"/>
        <xdr:cNvSpPr/>
      </xdr:nvSpPr>
      <xdr:spPr bwMode="auto">
        <a:xfrm>
          <a:off x="4953000" y="2858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8282</xdr:rowOff>
    </xdr:from>
    <xdr:ext cx="736600" cy="259045"/>
    <xdr:sp macro="" textlink="">
      <xdr:nvSpPr>
        <xdr:cNvPr id="68" name="テキスト ボックス 67"/>
        <xdr:cNvSpPr txBox="1"/>
      </xdr:nvSpPr>
      <xdr:spPr>
        <a:xfrm>
          <a:off x="4622800" y="262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179,776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59571</xdr:rowOff>
    </xdr:from>
    <xdr:to>
      <xdr:col>3</xdr:col>
      <xdr:colOff>955675</xdr:colOff>
      <xdr:row>16</xdr:row>
      <xdr:rowOff>161171</xdr:rowOff>
    </xdr:to>
    <xdr:sp macro="" textlink="">
      <xdr:nvSpPr>
        <xdr:cNvPr id="69" name="円/楕円 68"/>
        <xdr:cNvSpPr/>
      </xdr:nvSpPr>
      <xdr:spPr bwMode="auto">
        <a:xfrm>
          <a:off x="4254500" y="2850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171348</xdr:rowOff>
    </xdr:from>
    <xdr:ext cx="762000" cy="259045"/>
    <xdr:sp macro="" textlink="">
      <xdr:nvSpPr>
        <xdr:cNvPr id="70" name="テキスト ボックス 69"/>
        <xdr:cNvSpPr txBox="1"/>
      </xdr:nvSpPr>
      <xdr:spPr>
        <a:xfrm>
          <a:off x="3924300" y="2619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181,243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30648</xdr:rowOff>
    </xdr:from>
    <xdr:to>
      <xdr:col>3</xdr:col>
      <xdr:colOff>257175</xdr:colOff>
      <xdr:row>16</xdr:row>
      <xdr:rowOff>132248</xdr:rowOff>
    </xdr:to>
    <xdr:sp macro="" textlink="">
      <xdr:nvSpPr>
        <xdr:cNvPr id="71" name="円/楕円 70"/>
        <xdr:cNvSpPr/>
      </xdr:nvSpPr>
      <xdr:spPr bwMode="auto">
        <a:xfrm>
          <a:off x="3556000" y="2821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142425</xdr:rowOff>
    </xdr:from>
    <xdr:ext cx="762000" cy="259045"/>
    <xdr:sp macro="" textlink="">
      <xdr:nvSpPr>
        <xdr:cNvPr id="72" name="テキスト ボックス 71"/>
        <xdr:cNvSpPr txBox="1"/>
      </xdr:nvSpPr>
      <xdr:spPr>
        <a:xfrm>
          <a:off x="3225800" y="2590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186,304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38226</xdr:rowOff>
    </xdr:from>
    <xdr:to>
      <xdr:col>2</xdr:col>
      <xdr:colOff>692150</xdr:colOff>
      <xdr:row>16</xdr:row>
      <xdr:rowOff>139826</xdr:rowOff>
    </xdr:to>
    <xdr:sp macro="" textlink="">
      <xdr:nvSpPr>
        <xdr:cNvPr id="73" name="円/楕円 72"/>
        <xdr:cNvSpPr/>
      </xdr:nvSpPr>
      <xdr:spPr bwMode="auto">
        <a:xfrm>
          <a:off x="2857500" y="2829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150003</xdr:rowOff>
    </xdr:from>
    <xdr:ext cx="762000" cy="259045"/>
    <xdr:sp macro="" textlink="">
      <xdr:nvSpPr>
        <xdr:cNvPr id="74" name="テキスト ボックス 73"/>
        <xdr:cNvSpPr txBox="1"/>
      </xdr:nvSpPr>
      <xdr:spPr>
        <a:xfrm>
          <a:off x="2527300" y="259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184,978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43167</xdr:rowOff>
    </xdr:from>
    <xdr:to>
      <xdr:col>4</xdr:col>
      <xdr:colOff>1117600</xdr:colOff>
      <xdr:row>34</xdr:row>
      <xdr:rowOff>74689</xdr:rowOff>
    </xdr:to>
    <xdr:cxnSp macro="">
      <xdr:nvCxnSpPr>
        <xdr:cNvPr id="107" name="直線コネクタ 106"/>
        <xdr:cNvCxnSpPr/>
      </xdr:nvCxnSpPr>
      <xdr:spPr bwMode="auto">
        <a:xfrm flipV="1">
          <a:off x="5003800" y="6310617"/>
          <a:ext cx="647700" cy="31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21417</xdr:rowOff>
    </xdr:from>
    <xdr:ext cx="762000" cy="259045"/>
    <xdr:sp macro="" textlink="">
      <xdr:nvSpPr>
        <xdr:cNvPr id="108" name="人口1人当たり決算額の推移平均値テキスト445"/>
        <xdr:cNvSpPr txBox="1"/>
      </xdr:nvSpPr>
      <xdr:spPr>
        <a:xfrm>
          <a:off x="5740400" y="663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11163</xdr:rowOff>
    </xdr:from>
    <xdr:to>
      <xdr:col>4</xdr:col>
      <xdr:colOff>469900</xdr:colOff>
      <xdr:row>34</xdr:row>
      <xdr:rowOff>74689</xdr:rowOff>
    </xdr:to>
    <xdr:cxnSp macro="">
      <xdr:nvCxnSpPr>
        <xdr:cNvPr id="110" name="直線コネクタ 109"/>
        <xdr:cNvCxnSpPr/>
      </xdr:nvCxnSpPr>
      <xdr:spPr bwMode="auto">
        <a:xfrm>
          <a:off x="4305300" y="6278613"/>
          <a:ext cx="698500" cy="63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98696</xdr:rowOff>
    </xdr:from>
    <xdr:ext cx="736600" cy="259045"/>
    <xdr:sp macro="" textlink="">
      <xdr:nvSpPr>
        <xdr:cNvPr id="112" name="テキスト ボックス 111"/>
        <xdr:cNvSpPr txBox="1"/>
      </xdr:nvSpPr>
      <xdr:spPr>
        <a:xfrm>
          <a:off x="4622800" y="670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250368</xdr:rowOff>
    </xdr:from>
    <xdr:to>
      <xdr:col>3</xdr:col>
      <xdr:colOff>904875</xdr:colOff>
      <xdr:row>34</xdr:row>
      <xdr:rowOff>11163</xdr:rowOff>
    </xdr:to>
    <xdr:cxnSp macro="">
      <xdr:nvCxnSpPr>
        <xdr:cNvPr id="113" name="直線コネクタ 112"/>
        <xdr:cNvCxnSpPr/>
      </xdr:nvCxnSpPr>
      <xdr:spPr bwMode="auto">
        <a:xfrm>
          <a:off x="3606800" y="6174918"/>
          <a:ext cx="698500" cy="103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55300</xdr:rowOff>
    </xdr:from>
    <xdr:ext cx="762000" cy="259045"/>
    <xdr:sp macro="" textlink="">
      <xdr:nvSpPr>
        <xdr:cNvPr id="115" name="テキスト ボックス 114"/>
        <xdr:cNvSpPr txBox="1"/>
      </xdr:nvSpPr>
      <xdr:spPr>
        <a:xfrm>
          <a:off x="3924300" y="666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234252</xdr:rowOff>
    </xdr:from>
    <xdr:to>
      <xdr:col>3</xdr:col>
      <xdr:colOff>206375</xdr:colOff>
      <xdr:row>33</xdr:row>
      <xdr:rowOff>250368</xdr:rowOff>
    </xdr:to>
    <xdr:cxnSp macro="">
      <xdr:nvCxnSpPr>
        <xdr:cNvPr id="116" name="直線コネクタ 115"/>
        <xdr:cNvCxnSpPr/>
      </xdr:nvCxnSpPr>
      <xdr:spPr bwMode="auto">
        <a:xfrm>
          <a:off x="2908300" y="6158802"/>
          <a:ext cx="698500" cy="16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332821</xdr:rowOff>
    </xdr:from>
    <xdr:ext cx="762000" cy="259045"/>
    <xdr:sp macro="" textlink="">
      <xdr:nvSpPr>
        <xdr:cNvPr id="118" name="テキスト ボックス 117"/>
        <xdr:cNvSpPr txBox="1"/>
      </xdr:nvSpPr>
      <xdr:spPr>
        <a:xfrm>
          <a:off x="32258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227279</xdr:rowOff>
    </xdr:from>
    <xdr:to>
      <xdr:col>2</xdr:col>
      <xdr:colOff>692150</xdr:colOff>
      <xdr:row>34</xdr:row>
      <xdr:rowOff>328879</xdr:rowOff>
    </xdr:to>
    <xdr:sp macro="" textlink="">
      <xdr:nvSpPr>
        <xdr:cNvPr id="119" name="フローチャート : 判断 118"/>
        <xdr:cNvSpPr/>
      </xdr:nvSpPr>
      <xdr:spPr bwMode="auto">
        <a:xfrm>
          <a:off x="2857500" y="6494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313656</xdr:rowOff>
    </xdr:from>
    <xdr:ext cx="762000" cy="259045"/>
    <xdr:sp macro="" textlink="">
      <xdr:nvSpPr>
        <xdr:cNvPr id="120" name="テキスト ボックス 119"/>
        <xdr:cNvSpPr txBox="1"/>
      </xdr:nvSpPr>
      <xdr:spPr>
        <a:xfrm>
          <a:off x="2527300" y="658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335267</xdr:rowOff>
    </xdr:from>
    <xdr:to>
      <xdr:col>5</xdr:col>
      <xdr:colOff>34925</xdr:colOff>
      <xdr:row>34</xdr:row>
      <xdr:rowOff>93967</xdr:rowOff>
    </xdr:to>
    <xdr:sp macro="" textlink="">
      <xdr:nvSpPr>
        <xdr:cNvPr id="126" name="円/楕円 125"/>
        <xdr:cNvSpPr/>
      </xdr:nvSpPr>
      <xdr:spPr bwMode="auto">
        <a:xfrm>
          <a:off x="5600700" y="6259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180344</xdr:rowOff>
    </xdr:from>
    <xdr:ext cx="762000" cy="259045"/>
    <xdr:sp macro="" textlink="">
      <xdr:nvSpPr>
        <xdr:cNvPr id="127" name="人口1人当たり決算額の推移該当値テキスト445"/>
        <xdr:cNvSpPr txBox="1"/>
      </xdr:nvSpPr>
      <xdr:spPr>
        <a:xfrm>
          <a:off x="5740400" y="610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68,101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23889</xdr:rowOff>
    </xdr:from>
    <xdr:to>
      <xdr:col>4</xdr:col>
      <xdr:colOff>520700</xdr:colOff>
      <xdr:row>34</xdr:row>
      <xdr:rowOff>125489</xdr:rowOff>
    </xdr:to>
    <xdr:sp macro="" textlink="">
      <xdr:nvSpPr>
        <xdr:cNvPr id="128" name="円/楕円 127"/>
        <xdr:cNvSpPr/>
      </xdr:nvSpPr>
      <xdr:spPr bwMode="auto">
        <a:xfrm>
          <a:off x="4953000" y="6291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135666</xdr:rowOff>
    </xdr:from>
    <xdr:ext cx="736600" cy="259045"/>
    <xdr:sp macro="" textlink="">
      <xdr:nvSpPr>
        <xdr:cNvPr id="129" name="テキスト ボックス 128"/>
        <xdr:cNvSpPr txBox="1"/>
      </xdr:nvSpPr>
      <xdr:spPr>
        <a:xfrm>
          <a:off x="4622800" y="6060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65,619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303263</xdr:rowOff>
    </xdr:from>
    <xdr:to>
      <xdr:col>3</xdr:col>
      <xdr:colOff>955675</xdr:colOff>
      <xdr:row>34</xdr:row>
      <xdr:rowOff>61963</xdr:rowOff>
    </xdr:to>
    <xdr:sp macro="" textlink="">
      <xdr:nvSpPr>
        <xdr:cNvPr id="130" name="円/楕円 129"/>
        <xdr:cNvSpPr/>
      </xdr:nvSpPr>
      <xdr:spPr bwMode="auto">
        <a:xfrm>
          <a:off x="4254500" y="6227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72140</xdr:rowOff>
    </xdr:from>
    <xdr:ext cx="762000" cy="259045"/>
    <xdr:sp macro="" textlink="">
      <xdr:nvSpPr>
        <xdr:cNvPr id="131" name="テキスト ボックス 130"/>
        <xdr:cNvSpPr txBox="1"/>
      </xdr:nvSpPr>
      <xdr:spPr>
        <a:xfrm>
          <a:off x="3924300" y="59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70,621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199568</xdr:rowOff>
    </xdr:from>
    <xdr:to>
      <xdr:col>3</xdr:col>
      <xdr:colOff>257175</xdr:colOff>
      <xdr:row>33</xdr:row>
      <xdr:rowOff>301168</xdr:rowOff>
    </xdr:to>
    <xdr:sp macro="" textlink="">
      <xdr:nvSpPr>
        <xdr:cNvPr id="132" name="円/楕円 131"/>
        <xdr:cNvSpPr/>
      </xdr:nvSpPr>
      <xdr:spPr bwMode="auto">
        <a:xfrm>
          <a:off x="3556000" y="6124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139895</xdr:rowOff>
    </xdr:from>
    <xdr:ext cx="762000" cy="259045"/>
    <xdr:sp macro="" textlink="">
      <xdr:nvSpPr>
        <xdr:cNvPr id="133" name="テキスト ボックス 132"/>
        <xdr:cNvSpPr txBox="1"/>
      </xdr:nvSpPr>
      <xdr:spPr>
        <a:xfrm>
          <a:off x="3225800" y="589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78,786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183452</xdr:rowOff>
    </xdr:from>
    <xdr:to>
      <xdr:col>2</xdr:col>
      <xdr:colOff>692150</xdr:colOff>
      <xdr:row>33</xdr:row>
      <xdr:rowOff>285052</xdr:rowOff>
    </xdr:to>
    <xdr:sp macro="" textlink="">
      <xdr:nvSpPr>
        <xdr:cNvPr id="134" name="円/楕円 133"/>
        <xdr:cNvSpPr/>
      </xdr:nvSpPr>
      <xdr:spPr bwMode="auto">
        <a:xfrm>
          <a:off x="2857500" y="6108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123779</xdr:rowOff>
    </xdr:from>
    <xdr:ext cx="762000" cy="259045"/>
    <xdr:sp macro="" textlink="">
      <xdr:nvSpPr>
        <xdr:cNvPr id="135" name="テキスト ボックス 134"/>
        <xdr:cNvSpPr txBox="1"/>
      </xdr:nvSpPr>
      <xdr:spPr>
        <a:xfrm>
          <a:off x="2527300" y="587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２６年度は町税や交付金の増加により、年度間の財源調整機能を持つ、財政調整基金を大きく積み増しし、年度末残高が１，５１２百万円となり、前年度から１５百万円減少した標準財政規模との比率は６．０２ポイント、実質収支額についても２９百万円増加し、比率は０．５６ポイント上昇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また、ふるさと納税などにより基金の積み増しもあり実質単年収支も７２百万円増加したことから同比率が１．３ポイント上昇している。</a:t>
          </a:r>
          <a:r>
            <a:rPr kumimoji="1" lang="en-US" altLang="ja-JP" sz="1200">
              <a:latin typeface="ＭＳ ゴシック" pitchFamily="49" charset="-128"/>
              <a:ea typeface="ＭＳ ゴシック" pitchFamily="49" charset="-128"/>
            </a:rPr>
            <a:t/>
          </a:r>
          <a:br>
            <a:rPr kumimoji="1" lang="en-US" altLang="ja-JP" sz="1200">
              <a:latin typeface="ＭＳ ゴシック" pitchFamily="49" charset="-128"/>
              <a:ea typeface="ＭＳ ゴシック" pitchFamily="49" charset="-128"/>
            </a:rPr>
          </a:br>
          <a:r>
            <a:rPr kumimoji="1" lang="ja-JP" altLang="en-US" sz="1200">
              <a:latin typeface="ＭＳ ゴシック" pitchFamily="49" charset="-128"/>
              <a:ea typeface="ＭＳ ゴシック" pitchFamily="49" charset="-128"/>
            </a:rPr>
            <a:t>　今後、大型事業に係る財源調整により財政調整基金の取崩を予定しているが、中長期財政運営指針に基づき、保有額の確保に努める。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endParaRPr kumimoji="1" lang="en-US" altLang="ja-JP" sz="12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標準財政規模により比率の変動があるものの、各会計黒字決算となっており、今後も歳入確保に努め、住民サービスを低下させることなく、効率的な行財政運営に進める。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中長期財政運営指針に基づき、新規町債の発行抑制により元利償還金が減少、事業に係る借入も普通交付税に算入可能な優良な財源を優先したことより算入公債費等が増加したが、公営企業による町債への普通会計からの繰入が増加したことから分子はわずかに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今後は中長期財政運営指針に定める町債発行枠を堅持し、後年度以降に財源措置のある地方債を優先的に活用するなど公債費の適正管理に努める。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に係る繰入見込額が増加したものの、一般会計等に係る地方債残高が借入抑制による減少、財政調整基金などの充当可能財源を積み増しにより増加したため、将来負担比率は大きく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今後は大型施設建設に係る借入や事業目的による基金の取崩しなどにより、一時的な将来負担割合の増加が見込まれるが、中長期財政運営指針に基づき、町債借入の抑制を図り、有効な事業実施に努める。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8999271</v>
      </c>
      <c r="BO4" s="379"/>
      <c r="BP4" s="379"/>
      <c r="BQ4" s="379"/>
      <c r="BR4" s="379"/>
      <c r="BS4" s="379"/>
      <c r="BT4" s="379"/>
      <c r="BU4" s="380"/>
      <c r="BV4" s="378">
        <v>9347901</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3.5</v>
      </c>
      <c r="CU4" s="556"/>
      <c r="CV4" s="556"/>
      <c r="CW4" s="556"/>
      <c r="CX4" s="556"/>
      <c r="CY4" s="556"/>
      <c r="CZ4" s="556"/>
      <c r="DA4" s="557"/>
      <c r="DB4" s="555">
        <v>2.9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8751519</v>
      </c>
      <c r="BO5" s="384"/>
      <c r="BP5" s="384"/>
      <c r="BQ5" s="384"/>
      <c r="BR5" s="384"/>
      <c r="BS5" s="384"/>
      <c r="BT5" s="384"/>
      <c r="BU5" s="385"/>
      <c r="BV5" s="383">
        <v>9121423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84.5</v>
      </c>
      <c r="CU5" s="354"/>
      <c r="CV5" s="354"/>
      <c r="CW5" s="354"/>
      <c r="CX5" s="354"/>
      <c r="CY5" s="354"/>
      <c r="CZ5" s="354"/>
      <c r="DA5" s="355"/>
      <c r="DB5" s="353">
        <v>84.9</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247752</v>
      </c>
      <c r="BO6" s="384"/>
      <c r="BP6" s="384"/>
      <c r="BQ6" s="384"/>
      <c r="BR6" s="384"/>
      <c r="BS6" s="384"/>
      <c r="BT6" s="384"/>
      <c r="BU6" s="385"/>
      <c r="BV6" s="383">
        <v>226478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89.2</v>
      </c>
      <c r="CU6" s="530"/>
      <c r="CV6" s="530"/>
      <c r="CW6" s="530"/>
      <c r="CX6" s="530"/>
      <c r="CY6" s="530"/>
      <c r="CZ6" s="530"/>
      <c r="DA6" s="531"/>
      <c r="DB6" s="529">
        <v>89.7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40628</v>
      </c>
      <c r="BO7" s="384"/>
      <c r="BP7" s="384"/>
      <c r="BQ7" s="384"/>
      <c r="BR7" s="384"/>
      <c r="BS7" s="384"/>
      <c r="BT7" s="384"/>
      <c r="BU7" s="385"/>
      <c r="BV7" s="383">
        <v>48532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5948696</v>
      </c>
      <c r="CU7" s="384"/>
      <c r="CV7" s="384"/>
      <c r="CW7" s="384"/>
      <c r="CX7" s="384"/>
      <c r="CY7" s="384"/>
      <c r="CZ7" s="384"/>
      <c r="DA7" s="385"/>
      <c r="DB7" s="383">
        <v>6099068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207124</v>
      </c>
      <c r="BO8" s="384"/>
      <c r="BP8" s="384"/>
      <c r="BQ8" s="384"/>
      <c r="BR8" s="384"/>
      <c r="BS8" s="384"/>
      <c r="BT8" s="384"/>
      <c r="BU8" s="385"/>
      <c r="BV8" s="383">
        <v>177946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0.19</v>
      </c>
      <c r="CU8" s="493"/>
      <c r="CV8" s="493"/>
      <c r="CW8" s="493"/>
      <c r="CX8" s="493"/>
      <c r="CY8" s="493"/>
      <c r="CZ8" s="493"/>
      <c r="DA8" s="494"/>
      <c r="DB8" s="492">
        <v>0.2</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9746</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29178</v>
      </c>
      <c r="BO9" s="384"/>
      <c r="BP9" s="384"/>
      <c r="BQ9" s="384"/>
      <c r="BR9" s="384"/>
      <c r="BS9" s="384"/>
      <c r="BT9" s="384"/>
      <c r="BU9" s="385"/>
      <c r="BV9" s="383">
        <v>26373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21.7</v>
      </c>
      <c r="CU9" s="354"/>
      <c r="CV9" s="354"/>
      <c r="CW9" s="354"/>
      <c r="CX9" s="354"/>
      <c r="CY9" s="354"/>
      <c r="CZ9" s="354"/>
      <c r="DA9" s="355"/>
      <c r="DB9" s="353">
        <v>22.2</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10602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238699</v>
      </c>
      <c r="BO10" s="384"/>
      <c r="BP10" s="384"/>
      <c r="BQ10" s="384"/>
      <c r="BR10" s="384"/>
      <c r="BS10" s="384"/>
      <c r="BT10" s="384"/>
      <c r="BU10" s="385"/>
      <c r="BV10" s="383">
        <v>103283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65760</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8997</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8920</v>
      </c>
      <c r="S13" s="485"/>
      <c r="T13" s="485"/>
      <c r="U13" s="485"/>
      <c r="V13" s="486"/>
      <c r="W13" s="472" t="s">
        <v>124</v>
      </c>
      <c r="X13" s="396"/>
      <c r="Y13" s="396"/>
      <c r="Z13" s="396"/>
      <c r="AA13" s="396"/>
      <c r="AB13" s="397"/>
      <c r="AC13" s="359">
        <v>1586</v>
      </c>
      <c r="AD13" s="360"/>
      <c r="AE13" s="360"/>
      <c r="AF13" s="360"/>
      <c r="AG13" s="361"/>
      <c r="AH13" s="359">
        <v>1638</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267877</v>
      </c>
      <c r="BO13" s="384"/>
      <c r="BP13" s="384"/>
      <c r="BQ13" s="384"/>
      <c r="BR13" s="384"/>
      <c r="BS13" s="384"/>
      <c r="BT13" s="384"/>
      <c r="BU13" s="385"/>
      <c r="BV13" s="383">
        <v>195416</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12.7</v>
      </c>
      <c r="CU13" s="354"/>
      <c r="CV13" s="354"/>
      <c r="CW13" s="354"/>
      <c r="CX13" s="354"/>
      <c r="CY13" s="354"/>
      <c r="CZ13" s="354"/>
      <c r="DA13" s="355"/>
      <c r="DB13" s="353">
        <v>13.5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9212</v>
      </c>
      <c r="S14" s="485"/>
      <c r="T14" s="485"/>
      <c r="U14" s="485"/>
      <c r="V14" s="486"/>
      <c r="W14" s="487"/>
      <c r="X14" s="399"/>
      <c r="Y14" s="399"/>
      <c r="Z14" s="399"/>
      <c r="AA14" s="399"/>
      <c r="AB14" s="400"/>
      <c r="AC14" s="477">
        <v>31.9</v>
      </c>
      <c r="AD14" s="478"/>
      <c r="AE14" s="478"/>
      <c r="AF14" s="478"/>
      <c r="AG14" s="479"/>
      <c r="AH14" s="477">
        <v>28.9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6.8</v>
      </c>
      <c r="CU14" s="456"/>
      <c r="CV14" s="456"/>
      <c r="CW14" s="456"/>
      <c r="CX14" s="456"/>
      <c r="CY14" s="456"/>
      <c r="CZ14" s="456"/>
      <c r="DA14" s="457"/>
      <c r="DB14" s="488">
        <v>24.5</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9131</v>
      </c>
      <c r="S15" s="485"/>
      <c r="T15" s="485"/>
      <c r="U15" s="485"/>
      <c r="V15" s="486"/>
      <c r="W15" s="472" t="s">
        <v>131</v>
      </c>
      <c r="X15" s="396"/>
      <c r="Y15" s="396"/>
      <c r="Z15" s="396"/>
      <c r="AA15" s="396"/>
      <c r="AB15" s="397"/>
      <c r="AC15" s="359">
        <v>1007</v>
      </c>
      <c r="AD15" s="360"/>
      <c r="AE15" s="360"/>
      <c r="AF15" s="360"/>
      <c r="AG15" s="361"/>
      <c r="AH15" s="359">
        <v>1266</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951576</v>
      </c>
      <c r="BO15" s="379"/>
      <c r="BP15" s="379"/>
      <c r="BQ15" s="379"/>
      <c r="BR15" s="379"/>
      <c r="BS15" s="379"/>
      <c r="BT15" s="379"/>
      <c r="BU15" s="380"/>
      <c r="BV15" s="378">
        <v>941546</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20.3</v>
      </c>
      <c r="AD16" s="478"/>
      <c r="AE16" s="478"/>
      <c r="AF16" s="478"/>
      <c r="AG16" s="479"/>
      <c r="AH16" s="477">
        <v>22.4</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4905721</v>
      </c>
      <c r="BO16" s="384"/>
      <c r="BP16" s="384"/>
      <c r="BQ16" s="384"/>
      <c r="BR16" s="384"/>
      <c r="BS16" s="384"/>
      <c r="BT16" s="384"/>
      <c r="BU16" s="385"/>
      <c r="BV16" s="383">
        <v>4827504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2373</v>
      </c>
      <c r="AD17" s="360"/>
      <c r="AE17" s="360"/>
      <c r="AF17" s="360"/>
      <c r="AG17" s="361"/>
      <c r="AH17" s="359">
        <v>2733</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1185700</v>
      </c>
      <c r="BO17" s="384"/>
      <c r="BP17" s="384"/>
      <c r="BQ17" s="384"/>
      <c r="BR17" s="384"/>
      <c r="BS17" s="384"/>
      <c r="BT17" s="384"/>
      <c r="BU17" s="385"/>
      <c r="BV17" s="383">
        <v>1182993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711.36</v>
      </c>
      <c r="M18" s="448"/>
      <c r="N18" s="448"/>
      <c r="O18" s="448"/>
      <c r="P18" s="448"/>
      <c r="Q18" s="448"/>
      <c r="R18" s="449"/>
      <c r="S18" s="449"/>
      <c r="T18" s="449"/>
      <c r="U18" s="449"/>
      <c r="V18" s="450"/>
      <c r="W18" s="464"/>
      <c r="X18" s="465"/>
      <c r="Y18" s="465"/>
      <c r="Z18" s="465"/>
      <c r="AA18" s="465"/>
      <c r="AB18" s="473"/>
      <c r="AC18" s="347">
        <v>47.8</v>
      </c>
      <c r="AD18" s="348"/>
      <c r="AE18" s="348"/>
      <c r="AF18" s="348"/>
      <c r="AG18" s="451"/>
      <c r="AH18" s="347">
        <v>48.3</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5033829</v>
      </c>
      <c r="BO18" s="384"/>
      <c r="BP18" s="384"/>
      <c r="BQ18" s="384"/>
      <c r="BR18" s="384"/>
      <c r="BS18" s="384"/>
      <c r="BT18" s="384"/>
      <c r="BU18" s="385"/>
      <c r="BV18" s="383">
        <v>5168594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14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6738972</v>
      </c>
      <c r="BO19" s="384"/>
      <c r="BP19" s="384"/>
      <c r="BQ19" s="384"/>
      <c r="BR19" s="384"/>
      <c r="BS19" s="384"/>
      <c r="BT19" s="384"/>
      <c r="BU19" s="385"/>
      <c r="BV19" s="383">
        <v>6959208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4127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10745860</v>
      </c>
      <c r="BO23" s="384"/>
      <c r="BP23" s="384"/>
      <c r="BQ23" s="384"/>
      <c r="BR23" s="384"/>
      <c r="BS23" s="384"/>
      <c r="BT23" s="384"/>
      <c r="BU23" s="385"/>
      <c r="BV23" s="383">
        <v>11449097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7000</v>
      </c>
      <c r="R24" s="360"/>
      <c r="S24" s="360"/>
      <c r="T24" s="360"/>
      <c r="U24" s="360"/>
      <c r="V24" s="361"/>
      <c r="W24" s="425"/>
      <c r="X24" s="416"/>
      <c r="Y24" s="417"/>
      <c r="Z24" s="356" t="s">
        <v>154</v>
      </c>
      <c r="AA24" s="357"/>
      <c r="AB24" s="357"/>
      <c r="AC24" s="357"/>
      <c r="AD24" s="357"/>
      <c r="AE24" s="357"/>
      <c r="AF24" s="357"/>
      <c r="AG24" s="358"/>
      <c r="AH24" s="359">
        <v>132</v>
      </c>
      <c r="AI24" s="360"/>
      <c r="AJ24" s="360"/>
      <c r="AK24" s="360"/>
      <c r="AL24" s="361"/>
      <c r="AM24" s="359">
        <v>422400</v>
      </c>
      <c r="AN24" s="360"/>
      <c r="AO24" s="360"/>
      <c r="AP24" s="360"/>
      <c r="AQ24" s="360"/>
      <c r="AR24" s="361"/>
      <c r="AS24" s="359">
        <v>3200</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7977604</v>
      </c>
      <c r="BO24" s="384"/>
      <c r="BP24" s="384"/>
      <c r="BQ24" s="384"/>
      <c r="BR24" s="384"/>
      <c r="BS24" s="384"/>
      <c r="BT24" s="384"/>
      <c r="BU24" s="385"/>
      <c r="BV24" s="383">
        <v>8378208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5940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172151</v>
      </c>
      <c r="BO25" s="379"/>
      <c r="BP25" s="379"/>
      <c r="BQ25" s="379"/>
      <c r="BR25" s="379"/>
      <c r="BS25" s="379"/>
      <c r="BT25" s="379"/>
      <c r="BU25" s="380"/>
      <c r="BV25" s="378">
        <v>242968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5440</v>
      </c>
      <c r="R26" s="360"/>
      <c r="S26" s="360"/>
      <c r="T26" s="360"/>
      <c r="U26" s="360"/>
      <c r="V26" s="361"/>
      <c r="W26" s="425"/>
      <c r="X26" s="416"/>
      <c r="Y26" s="417"/>
      <c r="Z26" s="356" t="s">
        <v>160</v>
      </c>
      <c r="AA26" s="438"/>
      <c r="AB26" s="438"/>
      <c r="AC26" s="438"/>
      <c r="AD26" s="438"/>
      <c r="AE26" s="438"/>
      <c r="AF26" s="438"/>
      <c r="AG26" s="439"/>
      <c r="AH26" s="359">
        <v>2</v>
      </c>
      <c r="AI26" s="360"/>
      <c r="AJ26" s="360"/>
      <c r="AK26" s="360"/>
      <c r="AL26" s="361"/>
      <c r="AM26" s="359" t="s">
        <v>161</v>
      </c>
      <c r="AN26" s="360"/>
      <c r="AO26" s="360"/>
      <c r="AP26" s="360"/>
      <c r="AQ26" s="360"/>
      <c r="AR26" s="361"/>
      <c r="AS26" s="359" t="s">
        <v>161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2650</v>
      </c>
      <c r="R27" s="360"/>
      <c r="S27" s="360"/>
      <c r="T27" s="360"/>
      <c r="U27" s="360"/>
      <c r="V27" s="361"/>
      <c r="W27" s="425"/>
      <c r="X27" s="416"/>
      <c r="Y27" s="417"/>
      <c r="Z27" s="356" t="s">
        <v>164</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2100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1511997</v>
      </c>
      <c r="BO28" s="379"/>
      <c r="BP28" s="379"/>
      <c r="BQ28" s="379"/>
      <c r="BR28" s="379"/>
      <c r="BS28" s="379"/>
      <c r="BT28" s="379"/>
      <c r="BU28" s="380"/>
      <c r="BV28" s="378">
        <v>1183298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12</v>
      </c>
      <c r="M29" s="360"/>
      <c r="N29" s="360"/>
      <c r="O29" s="360"/>
      <c r="P29" s="361"/>
      <c r="Q29" s="359">
        <v>1770</v>
      </c>
      <c r="R29" s="360"/>
      <c r="S29" s="360"/>
      <c r="T29" s="360"/>
      <c r="U29" s="360"/>
      <c r="V29" s="361"/>
      <c r="W29" s="426"/>
      <c r="X29" s="427"/>
      <c r="Y29" s="428"/>
      <c r="Z29" s="356" t="s">
        <v>171</v>
      </c>
      <c r="AA29" s="357"/>
      <c r="AB29" s="357"/>
      <c r="AC29" s="357"/>
      <c r="AD29" s="357"/>
      <c r="AE29" s="357"/>
      <c r="AF29" s="357"/>
      <c r="AG29" s="358"/>
      <c r="AH29" s="359">
        <v>132</v>
      </c>
      <c r="AI29" s="360"/>
      <c r="AJ29" s="360"/>
      <c r="AK29" s="360"/>
      <c r="AL29" s="361"/>
      <c r="AM29" s="359">
        <v>422400</v>
      </c>
      <c r="AN29" s="360"/>
      <c r="AO29" s="360"/>
      <c r="AP29" s="360"/>
      <c r="AQ29" s="360"/>
      <c r="AR29" s="361"/>
      <c r="AS29" s="359">
        <v>3200</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694614</v>
      </c>
      <c r="BO29" s="384"/>
      <c r="BP29" s="384"/>
      <c r="BQ29" s="384"/>
      <c r="BR29" s="384"/>
      <c r="BS29" s="384"/>
      <c r="BT29" s="384"/>
      <c r="BU29" s="385"/>
      <c r="BV29" s="383">
        <v>692504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98.1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3288561</v>
      </c>
      <c r="BO30" s="387"/>
      <c r="BP30" s="387"/>
      <c r="BQ30" s="387"/>
      <c r="BR30" s="387"/>
      <c r="BS30" s="387"/>
      <c r="BT30" s="387"/>
      <c r="BU30" s="388"/>
      <c r="BV30" s="386">
        <v>3237672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国民健康保険特別会計（保険事業勘定）</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上水道事業会計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平取外２町衛生施設組合</v>
      </c>
      <c r="BZ34" s="342"/>
      <c r="CA34" s="342"/>
      <c r="CB34" s="342"/>
      <c r="CC34" s="342"/>
      <c r="CD34" s="342"/>
      <c r="CE34" s="342"/>
      <c r="CF34" s="342"/>
      <c r="CG34" s="342"/>
      <c r="CH34" s="342"/>
      <c r="CI34" s="342"/>
      <c r="CJ34" s="342"/>
      <c r="CK34" s="342"/>
      <c r="CL34" s="342"/>
      <c r="CM34" s="342"/>
      <c r="CN34" s="165"/>
      <c r="CO34" s="343">
        <f>IF(CQ34="","",MAX(C34:D43,U34:V43,AM34:AN43,BE34:BF43,BW34:BX43)+1)</f>
        <v>12</v>
      </c>
      <c r="CP34" s="343"/>
      <c r="CQ34" s="342" t="str">
        <f>IF('各会計、関係団体の財政状況及び健全化判断比率'!BS7="","",'各会計、関係団体の財政状況及び健全化判断比率'!BS7)</f>
        <v>株式会社　果夢工房</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国民健康保険特別会計（直診勘定）</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IF('各会計、関係団体の財政状況及び健全化判断比率'!B33="","",'各会計、関係団体の財政状況及び健全化判断比率'!B33)</f>
        <v>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胆振東部日高西部衛生組合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f t="shared" si="0"/>
        <v>8</v>
      </c>
      <c r="AN36" s="343"/>
      <c r="AO36" s="342" t="str">
        <f>IF('各会計、関係団体の財政状況及び健全化判断比率'!B34="","",'各会計、関係団体の財政状況及び健全化判断比率'!B34)</f>
        <v>病院事業会計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胆振東部消防組合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208</v>
      </c>
      <c r="C5" s="674"/>
      <c r="D5" s="674"/>
      <c r="E5" s="674"/>
      <c r="F5" s="674"/>
      <c r="G5" s="674"/>
      <c r="H5" s="674"/>
      <c r="I5" s="674"/>
      <c r="J5" s="674"/>
      <c r="K5" s="674"/>
      <c r="L5" s="674"/>
      <c r="M5" s="674"/>
      <c r="N5" s="674"/>
      <c r="O5" s="674"/>
      <c r="P5" s="674"/>
      <c r="Q5" s="675"/>
      <c r="R5" s="638">
        <v>922881</v>
      </c>
      <c r="S5" s="639"/>
      <c r="T5" s="639"/>
      <c r="U5" s="639"/>
      <c r="V5" s="639"/>
      <c r="W5" s="639"/>
      <c r="X5" s="639"/>
      <c r="Y5" s="686"/>
      <c r="Z5" s="699">
        <v>10.3</v>
      </c>
      <c r="AA5" s="699"/>
      <c r="AB5" s="699"/>
      <c r="AC5" s="699"/>
      <c r="AD5" s="700">
        <v>922881</v>
      </c>
      <c r="AE5" s="700"/>
      <c r="AF5" s="700"/>
      <c r="AG5" s="700"/>
      <c r="AH5" s="700"/>
      <c r="AI5" s="700"/>
      <c r="AJ5" s="700"/>
      <c r="AK5" s="700"/>
      <c r="AL5" s="687">
        <v>16.399999999999999</v>
      </c>
      <c r="AM5" s="656"/>
      <c r="AN5" s="656"/>
      <c r="AO5" s="688"/>
      <c r="AP5" s="673" t="s">
        <v>209</v>
      </c>
      <c r="AQ5" s="674"/>
      <c r="AR5" s="674"/>
      <c r="AS5" s="674"/>
      <c r="AT5" s="674"/>
      <c r="AU5" s="674"/>
      <c r="AV5" s="674"/>
      <c r="AW5" s="674"/>
      <c r="AX5" s="674"/>
      <c r="AY5" s="674"/>
      <c r="AZ5" s="674"/>
      <c r="BA5" s="674"/>
      <c r="BB5" s="674"/>
      <c r="BC5" s="674"/>
      <c r="BD5" s="674"/>
      <c r="BE5" s="674"/>
      <c r="BF5" s="675"/>
      <c r="BG5" s="588">
        <v>922471</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125966</v>
      </c>
      <c r="S6" s="589"/>
      <c r="T6" s="589"/>
      <c r="U6" s="589"/>
      <c r="V6" s="589"/>
      <c r="W6" s="589"/>
      <c r="X6" s="589"/>
      <c r="Y6" s="590"/>
      <c r="Z6" s="641">
        <v>1.4</v>
      </c>
      <c r="AA6" s="641"/>
      <c r="AB6" s="641"/>
      <c r="AC6" s="641"/>
      <c r="AD6" s="642">
        <v>125966</v>
      </c>
      <c r="AE6" s="642"/>
      <c r="AF6" s="642"/>
      <c r="AG6" s="642"/>
      <c r="AH6" s="642"/>
      <c r="AI6" s="642"/>
      <c r="AJ6" s="642"/>
      <c r="AK6" s="642"/>
      <c r="AL6" s="611">
        <v>2.2000000000000002</v>
      </c>
      <c r="AM6" s="643"/>
      <c r="AN6" s="643"/>
      <c r="AO6" s="644"/>
      <c r="AP6" s="585" t="s">
        <v>215</v>
      </c>
      <c r="AQ6" s="586"/>
      <c r="AR6" s="586"/>
      <c r="AS6" s="586"/>
      <c r="AT6" s="586"/>
      <c r="AU6" s="586"/>
      <c r="AV6" s="586"/>
      <c r="AW6" s="586"/>
      <c r="AX6" s="586"/>
      <c r="AY6" s="586"/>
      <c r="AZ6" s="586"/>
      <c r="BA6" s="586"/>
      <c r="BB6" s="586"/>
      <c r="BC6" s="586"/>
      <c r="BD6" s="586"/>
      <c r="BE6" s="586"/>
      <c r="BF6" s="587"/>
      <c r="BG6" s="588">
        <v>922471</v>
      </c>
      <c r="BH6" s="589"/>
      <c r="BI6" s="589"/>
      <c r="BJ6" s="589"/>
      <c r="BK6" s="589"/>
      <c r="BL6" s="589"/>
      <c r="BM6" s="589"/>
      <c r="BN6" s="590"/>
      <c r="BO6" s="641">
        <v>100</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83808</v>
      </c>
      <c r="CS6" s="589"/>
      <c r="CT6" s="589"/>
      <c r="CU6" s="589"/>
      <c r="CV6" s="589"/>
      <c r="CW6" s="589"/>
      <c r="CX6" s="589"/>
      <c r="CY6" s="590"/>
      <c r="CZ6" s="641">
        <v>1</v>
      </c>
      <c r="DA6" s="641"/>
      <c r="DB6" s="641"/>
      <c r="DC6" s="641"/>
      <c r="DD6" s="594" t="s">
        <v>210</v>
      </c>
      <c r="DE6" s="589"/>
      <c r="DF6" s="589"/>
      <c r="DG6" s="589"/>
      <c r="DH6" s="589"/>
      <c r="DI6" s="589"/>
      <c r="DJ6" s="589"/>
      <c r="DK6" s="589"/>
      <c r="DL6" s="589"/>
      <c r="DM6" s="589"/>
      <c r="DN6" s="589"/>
      <c r="DO6" s="589"/>
      <c r="DP6" s="590"/>
      <c r="DQ6" s="594">
        <v>83808</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1849</v>
      </c>
      <c r="S7" s="589"/>
      <c r="T7" s="589"/>
      <c r="U7" s="589"/>
      <c r="V7" s="589"/>
      <c r="W7" s="589"/>
      <c r="X7" s="589"/>
      <c r="Y7" s="590"/>
      <c r="Z7" s="641">
        <v>0</v>
      </c>
      <c r="AA7" s="641"/>
      <c r="AB7" s="641"/>
      <c r="AC7" s="641"/>
      <c r="AD7" s="642">
        <v>1849</v>
      </c>
      <c r="AE7" s="642"/>
      <c r="AF7" s="642"/>
      <c r="AG7" s="642"/>
      <c r="AH7" s="642"/>
      <c r="AI7" s="642"/>
      <c r="AJ7" s="642"/>
      <c r="AK7" s="642"/>
      <c r="AL7" s="611">
        <v>0</v>
      </c>
      <c r="AM7" s="643"/>
      <c r="AN7" s="643"/>
      <c r="AO7" s="644"/>
      <c r="AP7" s="585" t="s">
        <v>218</v>
      </c>
      <c r="AQ7" s="586"/>
      <c r="AR7" s="586"/>
      <c r="AS7" s="586"/>
      <c r="AT7" s="586"/>
      <c r="AU7" s="586"/>
      <c r="AV7" s="586"/>
      <c r="AW7" s="586"/>
      <c r="AX7" s="586"/>
      <c r="AY7" s="586"/>
      <c r="AZ7" s="586"/>
      <c r="BA7" s="586"/>
      <c r="BB7" s="586"/>
      <c r="BC7" s="586"/>
      <c r="BD7" s="586"/>
      <c r="BE7" s="586"/>
      <c r="BF7" s="587"/>
      <c r="BG7" s="588">
        <v>383428</v>
      </c>
      <c r="BH7" s="589"/>
      <c r="BI7" s="589"/>
      <c r="BJ7" s="589"/>
      <c r="BK7" s="589"/>
      <c r="BL7" s="589"/>
      <c r="BM7" s="589"/>
      <c r="BN7" s="590"/>
      <c r="BO7" s="641">
        <v>41.5</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1320163</v>
      </c>
      <c r="CS7" s="589"/>
      <c r="CT7" s="589"/>
      <c r="CU7" s="589"/>
      <c r="CV7" s="589"/>
      <c r="CW7" s="589"/>
      <c r="CX7" s="589"/>
      <c r="CY7" s="590"/>
      <c r="CZ7" s="641">
        <v>15.1</v>
      </c>
      <c r="DA7" s="641"/>
      <c r="DB7" s="641"/>
      <c r="DC7" s="641"/>
      <c r="DD7" s="594">
        <v>70450</v>
      </c>
      <c r="DE7" s="589"/>
      <c r="DF7" s="589"/>
      <c r="DG7" s="589"/>
      <c r="DH7" s="589"/>
      <c r="DI7" s="589"/>
      <c r="DJ7" s="589"/>
      <c r="DK7" s="589"/>
      <c r="DL7" s="589"/>
      <c r="DM7" s="589"/>
      <c r="DN7" s="589"/>
      <c r="DO7" s="589"/>
      <c r="DP7" s="590"/>
      <c r="DQ7" s="594">
        <v>1133251</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3825</v>
      </c>
      <c r="S8" s="589"/>
      <c r="T8" s="589"/>
      <c r="U8" s="589"/>
      <c r="V8" s="589"/>
      <c r="W8" s="589"/>
      <c r="X8" s="589"/>
      <c r="Y8" s="590"/>
      <c r="Z8" s="641">
        <v>0</v>
      </c>
      <c r="AA8" s="641"/>
      <c r="AB8" s="641"/>
      <c r="AC8" s="641"/>
      <c r="AD8" s="642">
        <v>3825</v>
      </c>
      <c r="AE8" s="642"/>
      <c r="AF8" s="642"/>
      <c r="AG8" s="642"/>
      <c r="AH8" s="642"/>
      <c r="AI8" s="642"/>
      <c r="AJ8" s="642"/>
      <c r="AK8" s="642"/>
      <c r="AL8" s="611">
        <v>0.1</v>
      </c>
      <c r="AM8" s="643"/>
      <c r="AN8" s="643"/>
      <c r="AO8" s="644"/>
      <c r="AP8" s="585" t="s">
        <v>221</v>
      </c>
      <c r="AQ8" s="586"/>
      <c r="AR8" s="586"/>
      <c r="AS8" s="586"/>
      <c r="AT8" s="586"/>
      <c r="AU8" s="586"/>
      <c r="AV8" s="586"/>
      <c r="AW8" s="586"/>
      <c r="AX8" s="586"/>
      <c r="AY8" s="586"/>
      <c r="AZ8" s="586"/>
      <c r="BA8" s="586"/>
      <c r="BB8" s="586"/>
      <c r="BC8" s="586"/>
      <c r="BD8" s="586"/>
      <c r="BE8" s="586"/>
      <c r="BF8" s="587"/>
      <c r="BG8" s="588">
        <v>14650</v>
      </c>
      <c r="BH8" s="589"/>
      <c r="BI8" s="589"/>
      <c r="BJ8" s="589"/>
      <c r="BK8" s="589"/>
      <c r="BL8" s="589"/>
      <c r="BM8" s="589"/>
      <c r="BN8" s="590"/>
      <c r="BO8" s="641">
        <v>1.6</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1345742</v>
      </c>
      <c r="CS8" s="589"/>
      <c r="CT8" s="589"/>
      <c r="CU8" s="589"/>
      <c r="CV8" s="589"/>
      <c r="CW8" s="589"/>
      <c r="CX8" s="589"/>
      <c r="CY8" s="590"/>
      <c r="CZ8" s="641">
        <v>15.4</v>
      </c>
      <c r="DA8" s="641"/>
      <c r="DB8" s="641"/>
      <c r="DC8" s="641"/>
      <c r="DD8" s="594">
        <v>12625</v>
      </c>
      <c r="DE8" s="589"/>
      <c r="DF8" s="589"/>
      <c r="DG8" s="589"/>
      <c r="DH8" s="589"/>
      <c r="DI8" s="589"/>
      <c r="DJ8" s="589"/>
      <c r="DK8" s="589"/>
      <c r="DL8" s="589"/>
      <c r="DM8" s="589"/>
      <c r="DN8" s="589"/>
      <c r="DO8" s="589"/>
      <c r="DP8" s="590"/>
      <c r="DQ8" s="594">
        <v>788586</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2036</v>
      </c>
      <c r="S9" s="589"/>
      <c r="T9" s="589"/>
      <c r="U9" s="589"/>
      <c r="V9" s="589"/>
      <c r="W9" s="589"/>
      <c r="X9" s="589"/>
      <c r="Y9" s="590"/>
      <c r="Z9" s="641">
        <v>0</v>
      </c>
      <c r="AA9" s="641"/>
      <c r="AB9" s="641"/>
      <c r="AC9" s="641"/>
      <c r="AD9" s="642">
        <v>2036</v>
      </c>
      <c r="AE9" s="642"/>
      <c r="AF9" s="642"/>
      <c r="AG9" s="642"/>
      <c r="AH9" s="642"/>
      <c r="AI9" s="642"/>
      <c r="AJ9" s="642"/>
      <c r="AK9" s="642"/>
      <c r="AL9" s="611">
        <v>0</v>
      </c>
      <c r="AM9" s="643"/>
      <c r="AN9" s="643"/>
      <c r="AO9" s="644"/>
      <c r="AP9" s="585" t="s">
        <v>225</v>
      </c>
      <c r="AQ9" s="586"/>
      <c r="AR9" s="586"/>
      <c r="AS9" s="586"/>
      <c r="AT9" s="586"/>
      <c r="AU9" s="586"/>
      <c r="AV9" s="586"/>
      <c r="AW9" s="586"/>
      <c r="AX9" s="586"/>
      <c r="AY9" s="586"/>
      <c r="AZ9" s="586"/>
      <c r="BA9" s="586"/>
      <c r="BB9" s="586"/>
      <c r="BC9" s="586"/>
      <c r="BD9" s="586"/>
      <c r="BE9" s="586"/>
      <c r="BF9" s="587"/>
      <c r="BG9" s="588">
        <v>320539</v>
      </c>
      <c r="BH9" s="589"/>
      <c r="BI9" s="589"/>
      <c r="BJ9" s="589"/>
      <c r="BK9" s="589"/>
      <c r="BL9" s="589"/>
      <c r="BM9" s="589"/>
      <c r="BN9" s="590"/>
      <c r="BO9" s="641">
        <v>34.700000000000003</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978434</v>
      </c>
      <c r="CS9" s="589"/>
      <c r="CT9" s="589"/>
      <c r="CU9" s="589"/>
      <c r="CV9" s="589"/>
      <c r="CW9" s="589"/>
      <c r="CX9" s="589"/>
      <c r="CY9" s="590"/>
      <c r="CZ9" s="641">
        <v>11.2</v>
      </c>
      <c r="DA9" s="641"/>
      <c r="DB9" s="641"/>
      <c r="DC9" s="641"/>
      <c r="DD9" s="594">
        <v>18182</v>
      </c>
      <c r="DE9" s="589"/>
      <c r="DF9" s="589"/>
      <c r="DG9" s="589"/>
      <c r="DH9" s="589"/>
      <c r="DI9" s="589"/>
      <c r="DJ9" s="589"/>
      <c r="DK9" s="589"/>
      <c r="DL9" s="589"/>
      <c r="DM9" s="589"/>
      <c r="DN9" s="589"/>
      <c r="DO9" s="589"/>
      <c r="DP9" s="590"/>
      <c r="DQ9" s="594">
        <v>966753</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113984</v>
      </c>
      <c r="S10" s="589"/>
      <c r="T10" s="589"/>
      <c r="U10" s="589"/>
      <c r="V10" s="589"/>
      <c r="W10" s="589"/>
      <c r="X10" s="589"/>
      <c r="Y10" s="590"/>
      <c r="Z10" s="641">
        <v>1.3</v>
      </c>
      <c r="AA10" s="641"/>
      <c r="AB10" s="641"/>
      <c r="AC10" s="641"/>
      <c r="AD10" s="642">
        <v>113984</v>
      </c>
      <c r="AE10" s="642"/>
      <c r="AF10" s="642"/>
      <c r="AG10" s="642"/>
      <c r="AH10" s="642"/>
      <c r="AI10" s="642"/>
      <c r="AJ10" s="642"/>
      <c r="AK10" s="642"/>
      <c r="AL10" s="611">
        <v>2</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27749</v>
      </c>
      <c r="BH10" s="589"/>
      <c r="BI10" s="589"/>
      <c r="BJ10" s="589"/>
      <c r="BK10" s="589"/>
      <c r="BL10" s="589"/>
      <c r="BM10" s="589"/>
      <c r="BN10" s="590"/>
      <c r="BO10" s="641">
        <v>3</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1458</v>
      </c>
      <c r="CS10" s="589"/>
      <c r="CT10" s="589"/>
      <c r="CU10" s="589"/>
      <c r="CV10" s="589"/>
      <c r="CW10" s="589"/>
      <c r="CX10" s="589"/>
      <c r="CY10" s="590"/>
      <c r="CZ10" s="641">
        <v>0</v>
      </c>
      <c r="DA10" s="641"/>
      <c r="DB10" s="641"/>
      <c r="DC10" s="641"/>
      <c r="DD10" s="594" t="s">
        <v>222</v>
      </c>
      <c r="DE10" s="589"/>
      <c r="DF10" s="589"/>
      <c r="DG10" s="589"/>
      <c r="DH10" s="589"/>
      <c r="DI10" s="589"/>
      <c r="DJ10" s="589"/>
      <c r="DK10" s="589"/>
      <c r="DL10" s="589"/>
      <c r="DM10" s="589"/>
      <c r="DN10" s="589"/>
      <c r="DO10" s="589"/>
      <c r="DP10" s="590"/>
      <c r="DQ10" s="594" t="s">
        <v>222</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v>2598</v>
      </c>
      <c r="S11" s="589"/>
      <c r="T11" s="589"/>
      <c r="U11" s="589"/>
      <c r="V11" s="589"/>
      <c r="W11" s="589"/>
      <c r="X11" s="589"/>
      <c r="Y11" s="590"/>
      <c r="Z11" s="641">
        <v>0</v>
      </c>
      <c r="AA11" s="641"/>
      <c r="AB11" s="641"/>
      <c r="AC11" s="641"/>
      <c r="AD11" s="642">
        <v>2598</v>
      </c>
      <c r="AE11" s="642"/>
      <c r="AF11" s="642"/>
      <c r="AG11" s="642"/>
      <c r="AH11" s="642"/>
      <c r="AI11" s="642"/>
      <c r="AJ11" s="642"/>
      <c r="AK11" s="642"/>
      <c r="AL11" s="611">
        <v>0</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20490</v>
      </c>
      <c r="BH11" s="589"/>
      <c r="BI11" s="589"/>
      <c r="BJ11" s="589"/>
      <c r="BK11" s="589"/>
      <c r="BL11" s="589"/>
      <c r="BM11" s="589"/>
      <c r="BN11" s="590"/>
      <c r="BO11" s="641">
        <v>2.2000000000000002</v>
      </c>
      <c r="BP11" s="641"/>
      <c r="BQ11" s="641"/>
      <c r="BR11" s="641"/>
      <c r="BS11" s="594" t="s">
        <v>222</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974858</v>
      </c>
      <c r="CS11" s="589"/>
      <c r="CT11" s="589"/>
      <c r="CU11" s="589"/>
      <c r="CV11" s="589"/>
      <c r="CW11" s="589"/>
      <c r="CX11" s="589"/>
      <c r="CY11" s="590"/>
      <c r="CZ11" s="641">
        <v>11.1</v>
      </c>
      <c r="DA11" s="641"/>
      <c r="DB11" s="641"/>
      <c r="DC11" s="641"/>
      <c r="DD11" s="594">
        <v>559566</v>
      </c>
      <c r="DE11" s="589"/>
      <c r="DF11" s="589"/>
      <c r="DG11" s="589"/>
      <c r="DH11" s="589"/>
      <c r="DI11" s="589"/>
      <c r="DJ11" s="589"/>
      <c r="DK11" s="589"/>
      <c r="DL11" s="589"/>
      <c r="DM11" s="589"/>
      <c r="DN11" s="589"/>
      <c r="DO11" s="589"/>
      <c r="DP11" s="590"/>
      <c r="DQ11" s="594">
        <v>268210</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434539</v>
      </c>
      <c r="BH12" s="589"/>
      <c r="BI12" s="589"/>
      <c r="BJ12" s="589"/>
      <c r="BK12" s="589"/>
      <c r="BL12" s="589"/>
      <c r="BM12" s="589"/>
      <c r="BN12" s="590"/>
      <c r="BO12" s="641">
        <v>47.1</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193355</v>
      </c>
      <c r="CS12" s="589"/>
      <c r="CT12" s="589"/>
      <c r="CU12" s="589"/>
      <c r="CV12" s="589"/>
      <c r="CW12" s="589"/>
      <c r="CX12" s="589"/>
      <c r="CY12" s="590"/>
      <c r="CZ12" s="641">
        <v>2.2000000000000002</v>
      </c>
      <c r="DA12" s="641"/>
      <c r="DB12" s="641"/>
      <c r="DC12" s="641"/>
      <c r="DD12" s="594">
        <v>5983</v>
      </c>
      <c r="DE12" s="589"/>
      <c r="DF12" s="589"/>
      <c r="DG12" s="589"/>
      <c r="DH12" s="589"/>
      <c r="DI12" s="589"/>
      <c r="DJ12" s="589"/>
      <c r="DK12" s="589"/>
      <c r="DL12" s="589"/>
      <c r="DM12" s="589"/>
      <c r="DN12" s="589"/>
      <c r="DO12" s="589"/>
      <c r="DP12" s="590"/>
      <c r="DQ12" s="594">
        <v>137766</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15734</v>
      </c>
      <c r="S13" s="589"/>
      <c r="T13" s="589"/>
      <c r="U13" s="589"/>
      <c r="V13" s="589"/>
      <c r="W13" s="589"/>
      <c r="X13" s="589"/>
      <c r="Y13" s="590"/>
      <c r="Z13" s="641">
        <v>0.2</v>
      </c>
      <c r="AA13" s="641"/>
      <c r="AB13" s="641"/>
      <c r="AC13" s="641"/>
      <c r="AD13" s="642">
        <v>15734</v>
      </c>
      <c r="AE13" s="642"/>
      <c r="AF13" s="642"/>
      <c r="AG13" s="642"/>
      <c r="AH13" s="642"/>
      <c r="AI13" s="642"/>
      <c r="AJ13" s="642"/>
      <c r="AK13" s="642"/>
      <c r="AL13" s="611">
        <v>0.3</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429195</v>
      </c>
      <c r="BH13" s="589"/>
      <c r="BI13" s="589"/>
      <c r="BJ13" s="589"/>
      <c r="BK13" s="589"/>
      <c r="BL13" s="589"/>
      <c r="BM13" s="589"/>
      <c r="BN13" s="590"/>
      <c r="BO13" s="641">
        <v>46.5</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777737</v>
      </c>
      <c r="CS13" s="589"/>
      <c r="CT13" s="589"/>
      <c r="CU13" s="589"/>
      <c r="CV13" s="589"/>
      <c r="CW13" s="589"/>
      <c r="CX13" s="589"/>
      <c r="CY13" s="590"/>
      <c r="CZ13" s="641">
        <v>8.9</v>
      </c>
      <c r="DA13" s="641"/>
      <c r="DB13" s="641"/>
      <c r="DC13" s="641"/>
      <c r="DD13" s="594">
        <v>315768</v>
      </c>
      <c r="DE13" s="589"/>
      <c r="DF13" s="589"/>
      <c r="DG13" s="589"/>
      <c r="DH13" s="589"/>
      <c r="DI13" s="589"/>
      <c r="DJ13" s="589"/>
      <c r="DK13" s="589"/>
      <c r="DL13" s="589"/>
      <c r="DM13" s="589"/>
      <c r="DN13" s="589"/>
      <c r="DO13" s="589"/>
      <c r="DP13" s="590"/>
      <c r="DQ13" s="594">
        <v>500775</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19206</v>
      </c>
      <c r="BH14" s="589"/>
      <c r="BI14" s="589"/>
      <c r="BJ14" s="589"/>
      <c r="BK14" s="589"/>
      <c r="BL14" s="589"/>
      <c r="BM14" s="589"/>
      <c r="BN14" s="590"/>
      <c r="BO14" s="641">
        <v>2.1</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539871</v>
      </c>
      <c r="CS14" s="589"/>
      <c r="CT14" s="589"/>
      <c r="CU14" s="589"/>
      <c r="CV14" s="589"/>
      <c r="CW14" s="589"/>
      <c r="CX14" s="589"/>
      <c r="CY14" s="590"/>
      <c r="CZ14" s="641">
        <v>6.2</v>
      </c>
      <c r="DA14" s="641"/>
      <c r="DB14" s="641"/>
      <c r="DC14" s="641"/>
      <c r="DD14" s="594">
        <v>9018</v>
      </c>
      <c r="DE14" s="589"/>
      <c r="DF14" s="589"/>
      <c r="DG14" s="589"/>
      <c r="DH14" s="589"/>
      <c r="DI14" s="589"/>
      <c r="DJ14" s="589"/>
      <c r="DK14" s="589"/>
      <c r="DL14" s="589"/>
      <c r="DM14" s="589"/>
      <c r="DN14" s="589"/>
      <c r="DO14" s="589"/>
      <c r="DP14" s="590"/>
      <c r="DQ14" s="594">
        <v>458798</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1771</v>
      </c>
      <c r="S15" s="589"/>
      <c r="T15" s="589"/>
      <c r="U15" s="589"/>
      <c r="V15" s="589"/>
      <c r="W15" s="589"/>
      <c r="X15" s="589"/>
      <c r="Y15" s="590"/>
      <c r="Z15" s="641">
        <v>0</v>
      </c>
      <c r="AA15" s="641"/>
      <c r="AB15" s="641"/>
      <c r="AC15" s="641"/>
      <c r="AD15" s="642">
        <v>1771</v>
      </c>
      <c r="AE15" s="642"/>
      <c r="AF15" s="642"/>
      <c r="AG15" s="642"/>
      <c r="AH15" s="642"/>
      <c r="AI15" s="642"/>
      <c r="AJ15" s="642"/>
      <c r="AK15" s="642"/>
      <c r="AL15" s="611">
        <v>0</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85298</v>
      </c>
      <c r="BH15" s="589"/>
      <c r="BI15" s="589"/>
      <c r="BJ15" s="589"/>
      <c r="BK15" s="589"/>
      <c r="BL15" s="589"/>
      <c r="BM15" s="589"/>
      <c r="BN15" s="590"/>
      <c r="BO15" s="641">
        <v>9.1999999999999993</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969323</v>
      </c>
      <c r="CS15" s="589"/>
      <c r="CT15" s="589"/>
      <c r="CU15" s="589"/>
      <c r="CV15" s="589"/>
      <c r="CW15" s="589"/>
      <c r="CX15" s="589"/>
      <c r="CY15" s="590"/>
      <c r="CZ15" s="641">
        <v>11.1</v>
      </c>
      <c r="DA15" s="641"/>
      <c r="DB15" s="641"/>
      <c r="DC15" s="641"/>
      <c r="DD15" s="594">
        <v>344800</v>
      </c>
      <c r="DE15" s="589"/>
      <c r="DF15" s="589"/>
      <c r="DG15" s="589"/>
      <c r="DH15" s="589"/>
      <c r="DI15" s="589"/>
      <c r="DJ15" s="589"/>
      <c r="DK15" s="589"/>
      <c r="DL15" s="589"/>
      <c r="DM15" s="589"/>
      <c r="DN15" s="589"/>
      <c r="DO15" s="589"/>
      <c r="DP15" s="590"/>
      <c r="DQ15" s="594">
        <v>686496</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4980621</v>
      </c>
      <c r="S16" s="589"/>
      <c r="T16" s="589"/>
      <c r="U16" s="589"/>
      <c r="V16" s="589"/>
      <c r="W16" s="589"/>
      <c r="X16" s="589"/>
      <c r="Y16" s="590"/>
      <c r="Z16" s="641">
        <v>55.3</v>
      </c>
      <c r="AA16" s="641"/>
      <c r="AB16" s="641"/>
      <c r="AC16" s="641"/>
      <c r="AD16" s="642">
        <v>4450093</v>
      </c>
      <c r="AE16" s="642"/>
      <c r="AF16" s="642"/>
      <c r="AG16" s="642"/>
      <c r="AH16" s="642"/>
      <c r="AI16" s="642"/>
      <c r="AJ16" s="642"/>
      <c r="AK16" s="642"/>
      <c r="AL16" s="611">
        <v>78.900000000000006</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11200</v>
      </c>
      <c r="CS16" s="589"/>
      <c r="CT16" s="589"/>
      <c r="CU16" s="589"/>
      <c r="CV16" s="589"/>
      <c r="CW16" s="589"/>
      <c r="CX16" s="589"/>
      <c r="CY16" s="590"/>
      <c r="CZ16" s="641">
        <v>0.1</v>
      </c>
      <c r="DA16" s="641"/>
      <c r="DB16" s="641"/>
      <c r="DC16" s="641"/>
      <c r="DD16" s="594" t="s">
        <v>222</v>
      </c>
      <c r="DE16" s="589"/>
      <c r="DF16" s="589"/>
      <c r="DG16" s="589"/>
      <c r="DH16" s="589"/>
      <c r="DI16" s="589"/>
      <c r="DJ16" s="589"/>
      <c r="DK16" s="589"/>
      <c r="DL16" s="589"/>
      <c r="DM16" s="589"/>
      <c r="DN16" s="589"/>
      <c r="DO16" s="589"/>
      <c r="DP16" s="590"/>
      <c r="DQ16" s="594">
        <v>6200</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4450093</v>
      </c>
      <c r="S17" s="589"/>
      <c r="T17" s="589"/>
      <c r="U17" s="589"/>
      <c r="V17" s="589"/>
      <c r="W17" s="589"/>
      <c r="X17" s="589"/>
      <c r="Y17" s="590"/>
      <c r="Z17" s="641">
        <v>49.4</v>
      </c>
      <c r="AA17" s="641"/>
      <c r="AB17" s="641"/>
      <c r="AC17" s="641"/>
      <c r="AD17" s="642">
        <v>4450093</v>
      </c>
      <c r="AE17" s="642"/>
      <c r="AF17" s="642"/>
      <c r="AG17" s="642"/>
      <c r="AH17" s="642"/>
      <c r="AI17" s="642"/>
      <c r="AJ17" s="642"/>
      <c r="AK17" s="642"/>
      <c r="AL17" s="611">
        <v>78.900000000000006</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1555570</v>
      </c>
      <c r="CS17" s="589"/>
      <c r="CT17" s="589"/>
      <c r="CU17" s="589"/>
      <c r="CV17" s="589"/>
      <c r="CW17" s="589"/>
      <c r="CX17" s="589"/>
      <c r="CY17" s="590"/>
      <c r="CZ17" s="641">
        <v>17.8</v>
      </c>
      <c r="DA17" s="641"/>
      <c r="DB17" s="641"/>
      <c r="DC17" s="641"/>
      <c r="DD17" s="594" t="s">
        <v>222</v>
      </c>
      <c r="DE17" s="589"/>
      <c r="DF17" s="589"/>
      <c r="DG17" s="589"/>
      <c r="DH17" s="589"/>
      <c r="DI17" s="589"/>
      <c r="DJ17" s="589"/>
      <c r="DK17" s="589"/>
      <c r="DL17" s="589"/>
      <c r="DM17" s="589"/>
      <c r="DN17" s="589"/>
      <c r="DO17" s="589"/>
      <c r="DP17" s="590"/>
      <c r="DQ17" s="594">
        <v>1460577</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530387</v>
      </c>
      <c r="S18" s="589"/>
      <c r="T18" s="589"/>
      <c r="U18" s="589"/>
      <c r="V18" s="589"/>
      <c r="W18" s="589"/>
      <c r="X18" s="589"/>
      <c r="Y18" s="590"/>
      <c r="Z18" s="641">
        <v>5.9</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v>141</v>
      </c>
      <c r="S19" s="589"/>
      <c r="T19" s="589"/>
      <c r="U19" s="589"/>
      <c r="V19" s="589"/>
      <c r="W19" s="589"/>
      <c r="X19" s="589"/>
      <c r="Y19" s="590"/>
      <c r="Z19" s="641">
        <v>0</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410</v>
      </c>
      <c r="BH19" s="589"/>
      <c r="BI19" s="589"/>
      <c r="BJ19" s="589"/>
      <c r="BK19" s="589"/>
      <c r="BL19" s="589"/>
      <c r="BM19" s="589"/>
      <c r="BN19" s="590"/>
      <c r="BO19" s="641">
        <v>0</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6171265</v>
      </c>
      <c r="S20" s="589"/>
      <c r="T20" s="589"/>
      <c r="U20" s="589"/>
      <c r="V20" s="589"/>
      <c r="W20" s="589"/>
      <c r="X20" s="589"/>
      <c r="Y20" s="590"/>
      <c r="Z20" s="641">
        <v>68.599999999999994</v>
      </c>
      <c r="AA20" s="641"/>
      <c r="AB20" s="641"/>
      <c r="AC20" s="641"/>
      <c r="AD20" s="642">
        <v>5640737</v>
      </c>
      <c r="AE20" s="642"/>
      <c r="AF20" s="642"/>
      <c r="AG20" s="642"/>
      <c r="AH20" s="642"/>
      <c r="AI20" s="642"/>
      <c r="AJ20" s="642"/>
      <c r="AK20" s="642"/>
      <c r="AL20" s="611">
        <v>100</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410</v>
      </c>
      <c r="BH20" s="589"/>
      <c r="BI20" s="589"/>
      <c r="BJ20" s="589"/>
      <c r="BK20" s="589"/>
      <c r="BL20" s="589"/>
      <c r="BM20" s="589"/>
      <c r="BN20" s="590"/>
      <c r="BO20" s="641">
        <v>0</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8751519</v>
      </c>
      <c r="CS20" s="589"/>
      <c r="CT20" s="589"/>
      <c r="CU20" s="589"/>
      <c r="CV20" s="589"/>
      <c r="CW20" s="589"/>
      <c r="CX20" s="589"/>
      <c r="CY20" s="590"/>
      <c r="CZ20" s="641">
        <v>100</v>
      </c>
      <c r="DA20" s="641"/>
      <c r="DB20" s="641"/>
      <c r="DC20" s="641"/>
      <c r="DD20" s="594">
        <v>1336392</v>
      </c>
      <c r="DE20" s="589"/>
      <c r="DF20" s="589"/>
      <c r="DG20" s="589"/>
      <c r="DH20" s="589"/>
      <c r="DI20" s="589"/>
      <c r="DJ20" s="589"/>
      <c r="DK20" s="589"/>
      <c r="DL20" s="589"/>
      <c r="DM20" s="589"/>
      <c r="DN20" s="589"/>
      <c r="DO20" s="589"/>
      <c r="DP20" s="590"/>
      <c r="DQ20" s="594">
        <v>6491220</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1312</v>
      </c>
      <c r="S21" s="589"/>
      <c r="T21" s="589"/>
      <c r="U21" s="589"/>
      <c r="V21" s="589"/>
      <c r="W21" s="589"/>
      <c r="X21" s="589"/>
      <c r="Y21" s="590"/>
      <c r="Z21" s="641">
        <v>0</v>
      </c>
      <c r="AA21" s="641"/>
      <c r="AB21" s="641"/>
      <c r="AC21" s="641"/>
      <c r="AD21" s="642">
        <v>1312</v>
      </c>
      <c r="AE21" s="642"/>
      <c r="AF21" s="642"/>
      <c r="AG21" s="642"/>
      <c r="AH21" s="642"/>
      <c r="AI21" s="642"/>
      <c r="AJ21" s="642"/>
      <c r="AK21" s="642"/>
      <c r="AL21" s="611">
        <v>0</v>
      </c>
      <c r="AM21" s="643"/>
      <c r="AN21" s="643"/>
      <c r="AO21" s="644"/>
      <c r="AP21" s="682" t="s">
        <v>261</v>
      </c>
      <c r="AQ21" s="689"/>
      <c r="AR21" s="689"/>
      <c r="AS21" s="689"/>
      <c r="AT21" s="689"/>
      <c r="AU21" s="689"/>
      <c r="AV21" s="689"/>
      <c r="AW21" s="689"/>
      <c r="AX21" s="689"/>
      <c r="AY21" s="689"/>
      <c r="AZ21" s="689"/>
      <c r="BA21" s="689"/>
      <c r="BB21" s="689"/>
      <c r="BC21" s="689"/>
      <c r="BD21" s="689"/>
      <c r="BE21" s="689"/>
      <c r="BF21" s="684"/>
      <c r="BG21" s="588">
        <v>410</v>
      </c>
      <c r="BH21" s="589"/>
      <c r="BI21" s="589"/>
      <c r="BJ21" s="589"/>
      <c r="BK21" s="589"/>
      <c r="BL21" s="589"/>
      <c r="BM21" s="589"/>
      <c r="BN21" s="590"/>
      <c r="BO21" s="641">
        <v>0</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6723</v>
      </c>
      <c r="S22" s="589"/>
      <c r="T22" s="589"/>
      <c r="U22" s="589"/>
      <c r="V22" s="589"/>
      <c r="W22" s="589"/>
      <c r="X22" s="589"/>
      <c r="Y22" s="590"/>
      <c r="Z22" s="641">
        <v>0.1</v>
      </c>
      <c r="AA22" s="641"/>
      <c r="AB22" s="641"/>
      <c r="AC22" s="641"/>
      <c r="AD22" s="642" t="s">
        <v>222</v>
      </c>
      <c r="AE22" s="642"/>
      <c r="AF22" s="642"/>
      <c r="AG22" s="642"/>
      <c r="AH22" s="642"/>
      <c r="AI22" s="642"/>
      <c r="AJ22" s="642"/>
      <c r="AK22" s="642"/>
      <c r="AL22" s="611" t="s">
        <v>222</v>
      </c>
      <c r="AM22" s="643"/>
      <c r="AN22" s="643"/>
      <c r="AO22" s="644"/>
      <c r="AP22" s="682" t="s">
        <v>263</v>
      </c>
      <c r="AQ22" s="689"/>
      <c r="AR22" s="689"/>
      <c r="AS22" s="689"/>
      <c r="AT22" s="689"/>
      <c r="AU22" s="689"/>
      <c r="AV22" s="689"/>
      <c r="AW22" s="689"/>
      <c r="AX22" s="689"/>
      <c r="AY22" s="689"/>
      <c r="AZ22" s="689"/>
      <c r="BA22" s="689"/>
      <c r="BB22" s="689"/>
      <c r="BC22" s="689"/>
      <c r="BD22" s="689"/>
      <c r="BE22" s="689"/>
      <c r="BF22" s="684"/>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197028</v>
      </c>
      <c r="S23" s="589"/>
      <c r="T23" s="589"/>
      <c r="U23" s="589"/>
      <c r="V23" s="589"/>
      <c r="W23" s="589"/>
      <c r="X23" s="589"/>
      <c r="Y23" s="590"/>
      <c r="Z23" s="641">
        <v>2.2000000000000002</v>
      </c>
      <c r="AA23" s="641"/>
      <c r="AB23" s="641"/>
      <c r="AC23" s="641"/>
      <c r="AD23" s="642" t="s">
        <v>222</v>
      </c>
      <c r="AE23" s="642"/>
      <c r="AF23" s="642"/>
      <c r="AG23" s="642"/>
      <c r="AH23" s="642"/>
      <c r="AI23" s="642"/>
      <c r="AJ23" s="642"/>
      <c r="AK23" s="642"/>
      <c r="AL23" s="611" t="s">
        <v>222</v>
      </c>
      <c r="AM23" s="643"/>
      <c r="AN23" s="643"/>
      <c r="AO23" s="644"/>
      <c r="AP23" s="682" t="s">
        <v>266</v>
      </c>
      <c r="AQ23" s="689"/>
      <c r="AR23" s="689"/>
      <c r="AS23" s="689"/>
      <c r="AT23" s="689"/>
      <c r="AU23" s="689"/>
      <c r="AV23" s="689"/>
      <c r="AW23" s="689"/>
      <c r="AX23" s="689"/>
      <c r="AY23" s="689"/>
      <c r="AZ23" s="689"/>
      <c r="BA23" s="689"/>
      <c r="BB23" s="689"/>
      <c r="BC23" s="689"/>
      <c r="BD23" s="689"/>
      <c r="BE23" s="689"/>
      <c r="BF23" s="684"/>
      <c r="BG23" s="588" t="s">
        <v>222</v>
      </c>
      <c r="BH23" s="589"/>
      <c r="BI23" s="589"/>
      <c r="BJ23" s="589"/>
      <c r="BK23" s="589"/>
      <c r="BL23" s="589"/>
      <c r="BM23" s="589"/>
      <c r="BN23" s="590"/>
      <c r="BO23" s="641" t="s">
        <v>222</v>
      </c>
      <c r="BP23" s="641"/>
      <c r="BQ23" s="641"/>
      <c r="BR23" s="641"/>
      <c r="BS23" s="594" t="s">
        <v>222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23135</v>
      </c>
      <c r="S24" s="589"/>
      <c r="T24" s="589"/>
      <c r="U24" s="589"/>
      <c r="V24" s="589"/>
      <c r="W24" s="589"/>
      <c r="X24" s="589"/>
      <c r="Y24" s="590"/>
      <c r="Z24" s="641">
        <v>0.3</v>
      </c>
      <c r="AA24" s="641"/>
      <c r="AB24" s="641"/>
      <c r="AC24" s="641"/>
      <c r="AD24" s="642" t="s">
        <v>222</v>
      </c>
      <c r="AE24" s="642"/>
      <c r="AF24" s="642"/>
      <c r="AG24" s="642"/>
      <c r="AH24" s="642"/>
      <c r="AI24" s="642"/>
      <c r="AJ24" s="642"/>
      <c r="AK24" s="642"/>
      <c r="AL24" s="611" t="s">
        <v>222</v>
      </c>
      <c r="AM24" s="643"/>
      <c r="AN24" s="643"/>
      <c r="AO24" s="644"/>
      <c r="AP24" s="682" t="s">
        <v>273</v>
      </c>
      <c r="AQ24" s="689"/>
      <c r="AR24" s="689"/>
      <c r="AS24" s="689"/>
      <c r="AT24" s="689"/>
      <c r="AU24" s="689"/>
      <c r="AV24" s="689"/>
      <c r="AW24" s="689"/>
      <c r="AX24" s="689"/>
      <c r="AY24" s="689"/>
      <c r="AZ24" s="689"/>
      <c r="BA24" s="689"/>
      <c r="BB24" s="689"/>
      <c r="BC24" s="689"/>
      <c r="BD24" s="689"/>
      <c r="BE24" s="689"/>
      <c r="BF24" s="684"/>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3430913</v>
      </c>
      <c r="CS24" s="639"/>
      <c r="CT24" s="639"/>
      <c r="CU24" s="639"/>
      <c r="CV24" s="639"/>
      <c r="CW24" s="639"/>
      <c r="CX24" s="639"/>
      <c r="CY24" s="686"/>
      <c r="CZ24" s="690">
        <v>39.200000000000003</v>
      </c>
      <c r="DA24" s="691"/>
      <c r="DB24" s="691"/>
      <c r="DC24" s="692"/>
      <c r="DD24" s="685">
        <v>2902562</v>
      </c>
      <c r="DE24" s="639"/>
      <c r="DF24" s="639"/>
      <c r="DG24" s="639"/>
      <c r="DH24" s="639"/>
      <c r="DI24" s="639"/>
      <c r="DJ24" s="639"/>
      <c r="DK24" s="686"/>
      <c r="DL24" s="685">
        <v>2865790</v>
      </c>
      <c r="DM24" s="639"/>
      <c r="DN24" s="639"/>
      <c r="DO24" s="639"/>
      <c r="DP24" s="639"/>
      <c r="DQ24" s="639"/>
      <c r="DR24" s="639"/>
      <c r="DS24" s="639"/>
      <c r="DT24" s="639"/>
      <c r="DU24" s="639"/>
      <c r="DV24" s="686"/>
      <c r="DW24" s="687">
        <v>48.1</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472872</v>
      </c>
      <c r="S25" s="589"/>
      <c r="T25" s="589"/>
      <c r="U25" s="589"/>
      <c r="V25" s="589"/>
      <c r="W25" s="589"/>
      <c r="X25" s="589"/>
      <c r="Y25" s="590"/>
      <c r="Z25" s="641">
        <v>5.3</v>
      </c>
      <c r="AA25" s="641"/>
      <c r="AB25" s="641"/>
      <c r="AC25" s="641"/>
      <c r="AD25" s="642" t="s">
        <v>222</v>
      </c>
      <c r="AE25" s="642"/>
      <c r="AF25" s="642"/>
      <c r="AG25" s="642"/>
      <c r="AH25" s="642"/>
      <c r="AI25" s="642"/>
      <c r="AJ25" s="642"/>
      <c r="AK25" s="642"/>
      <c r="AL25" s="611" t="s">
        <v>222</v>
      </c>
      <c r="AM25" s="643"/>
      <c r="AN25" s="643"/>
      <c r="AO25" s="644"/>
      <c r="AP25" s="682" t="s">
        <v>276</v>
      </c>
      <c r="AQ25" s="689"/>
      <c r="AR25" s="689"/>
      <c r="AS25" s="689"/>
      <c r="AT25" s="689"/>
      <c r="AU25" s="689"/>
      <c r="AV25" s="689"/>
      <c r="AW25" s="689"/>
      <c r="AX25" s="689"/>
      <c r="AY25" s="689"/>
      <c r="AZ25" s="689"/>
      <c r="BA25" s="689"/>
      <c r="BB25" s="689"/>
      <c r="BC25" s="689"/>
      <c r="BD25" s="689"/>
      <c r="BE25" s="689"/>
      <c r="BF25" s="684"/>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1379846</v>
      </c>
      <c r="CS25" s="607"/>
      <c r="CT25" s="607"/>
      <c r="CU25" s="607"/>
      <c r="CV25" s="607"/>
      <c r="CW25" s="607"/>
      <c r="CX25" s="607"/>
      <c r="CY25" s="608"/>
      <c r="CZ25" s="591">
        <v>15.8</v>
      </c>
      <c r="DA25" s="609"/>
      <c r="DB25" s="609"/>
      <c r="DC25" s="610"/>
      <c r="DD25" s="594">
        <v>1316214</v>
      </c>
      <c r="DE25" s="607"/>
      <c r="DF25" s="607"/>
      <c r="DG25" s="607"/>
      <c r="DH25" s="607"/>
      <c r="DI25" s="607"/>
      <c r="DJ25" s="607"/>
      <c r="DK25" s="608"/>
      <c r="DL25" s="594">
        <v>1303565</v>
      </c>
      <c r="DM25" s="607"/>
      <c r="DN25" s="607"/>
      <c r="DO25" s="607"/>
      <c r="DP25" s="607"/>
      <c r="DQ25" s="607"/>
      <c r="DR25" s="607"/>
      <c r="DS25" s="607"/>
      <c r="DT25" s="607"/>
      <c r="DU25" s="607"/>
      <c r="DV25" s="608"/>
      <c r="DW25" s="611">
        <v>21.9</v>
      </c>
      <c r="DX25" s="612"/>
      <c r="DY25" s="612"/>
      <c r="DZ25" s="612"/>
      <c r="EA25" s="612"/>
      <c r="EB25" s="612"/>
      <c r="EC25" s="613"/>
    </row>
    <row r="26" spans="2:133" ht="11.25" customHeight="1">
      <c r="B26" s="679" t="s">
        <v>278</v>
      </c>
      <c r="C26" s="680"/>
      <c r="D26" s="680"/>
      <c r="E26" s="680"/>
      <c r="F26" s="680"/>
      <c r="G26" s="680"/>
      <c r="H26" s="680"/>
      <c r="I26" s="680"/>
      <c r="J26" s="680"/>
      <c r="K26" s="680"/>
      <c r="L26" s="680"/>
      <c r="M26" s="680"/>
      <c r="N26" s="680"/>
      <c r="O26" s="680"/>
      <c r="P26" s="680"/>
      <c r="Q26" s="681"/>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82" t="s">
        <v>279</v>
      </c>
      <c r="AQ26" s="683"/>
      <c r="AR26" s="683"/>
      <c r="AS26" s="683"/>
      <c r="AT26" s="683"/>
      <c r="AU26" s="683"/>
      <c r="AV26" s="683"/>
      <c r="AW26" s="683"/>
      <c r="AX26" s="683"/>
      <c r="AY26" s="683"/>
      <c r="AZ26" s="683"/>
      <c r="BA26" s="683"/>
      <c r="BB26" s="683"/>
      <c r="BC26" s="683"/>
      <c r="BD26" s="683"/>
      <c r="BE26" s="683"/>
      <c r="BF26" s="684"/>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889400</v>
      </c>
      <c r="CS26" s="589"/>
      <c r="CT26" s="589"/>
      <c r="CU26" s="589"/>
      <c r="CV26" s="589"/>
      <c r="CW26" s="589"/>
      <c r="CX26" s="589"/>
      <c r="CY26" s="590"/>
      <c r="CZ26" s="591">
        <v>10.199999999999999</v>
      </c>
      <c r="DA26" s="609"/>
      <c r="DB26" s="609"/>
      <c r="DC26" s="610"/>
      <c r="DD26" s="594">
        <v>845612</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873236</v>
      </c>
      <c r="S27" s="589"/>
      <c r="T27" s="589"/>
      <c r="U27" s="589"/>
      <c r="V27" s="589"/>
      <c r="W27" s="589"/>
      <c r="X27" s="589"/>
      <c r="Y27" s="590"/>
      <c r="Z27" s="641">
        <v>9.6999999999999993</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922881</v>
      </c>
      <c r="BH27" s="589"/>
      <c r="BI27" s="589"/>
      <c r="BJ27" s="589"/>
      <c r="BK27" s="589"/>
      <c r="BL27" s="589"/>
      <c r="BM27" s="589"/>
      <c r="BN27" s="590"/>
      <c r="BO27" s="641">
        <v>100</v>
      </c>
      <c r="BP27" s="641"/>
      <c r="BQ27" s="641"/>
      <c r="BR27" s="641"/>
      <c r="BS27" s="594" t="s">
        <v>222</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495497</v>
      </c>
      <c r="CS27" s="607"/>
      <c r="CT27" s="607"/>
      <c r="CU27" s="607"/>
      <c r="CV27" s="607"/>
      <c r="CW27" s="607"/>
      <c r="CX27" s="607"/>
      <c r="CY27" s="608"/>
      <c r="CZ27" s="591">
        <v>5.7</v>
      </c>
      <c r="DA27" s="609"/>
      <c r="DB27" s="609"/>
      <c r="DC27" s="610"/>
      <c r="DD27" s="594">
        <v>125771</v>
      </c>
      <c r="DE27" s="607"/>
      <c r="DF27" s="607"/>
      <c r="DG27" s="607"/>
      <c r="DH27" s="607"/>
      <c r="DI27" s="607"/>
      <c r="DJ27" s="607"/>
      <c r="DK27" s="608"/>
      <c r="DL27" s="594">
        <v>101648</v>
      </c>
      <c r="DM27" s="607"/>
      <c r="DN27" s="607"/>
      <c r="DO27" s="607"/>
      <c r="DP27" s="607"/>
      <c r="DQ27" s="607"/>
      <c r="DR27" s="607"/>
      <c r="DS27" s="607"/>
      <c r="DT27" s="607"/>
      <c r="DU27" s="607"/>
      <c r="DV27" s="608"/>
      <c r="DW27" s="611">
        <v>1.7</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93728</v>
      </c>
      <c r="S28" s="589"/>
      <c r="T28" s="589"/>
      <c r="U28" s="589"/>
      <c r="V28" s="589"/>
      <c r="W28" s="589"/>
      <c r="X28" s="589"/>
      <c r="Y28" s="590"/>
      <c r="Z28" s="641">
        <v>1</v>
      </c>
      <c r="AA28" s="641"/>
      <c r="AB28" s="641"/>
      <c r="AC28" s="641"/>
      <c r="AD28" s="642" t="s">
        <v>222</v>
      </c>
      <c r="AE28" s="642"/>
      <c r="AF28" s="642"/>
      <c r="AG28" s="642"/>
      <c r="AH28" s="642"/>
      <c r="AI28" s="642"/>
      <c r="AJ28" s="642"/>
      <c r="AK28" s="642"/>
      <c r="AL28" s="611" t="s">
        <v>222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1555570</v>
      </c>
      <c r="CS28" s="589"/>
      <c r="CT28" s="589"/>
      <c r="CU28" s="589"/>
      <c r="CV28" s="589"/>
      <c r="CW28" s="589"/>
      <c r="CX28" s="589"/>
      <c r="CY28" s="590"/>
      <c r="CZ28" s="591">
        <v>17.8</v>
      </c>
      <c r="DA28" s="609"/>
      <c r="DB28" s="609"/>
      <c r="DC28" s="610"/>
      <c r="DD28" s="594">
        <v>1460577</v>
      </c>
      <c r="DE28" s="589"/>
      <c r="DF28" s="589"/>
      <c r="DG28" s="589"/>
      <c r="DH28" s="589"/>
      <c r="DI28" s="589"/>
      <c r="DJ28" s="589"/>
      <c r="DK28" s="590"/>
      <c r="DL28" s="594">
        <v>1460577</v>
      </c>
      <c r="DM28" s="589"/>
      <c r="DN28" s="589"/>
      <c r="DO28" s="589"/>
      <c r="DP28" s="589"/>
      <c r="DQ28" s="589"/>
      <c r="DR28" s="589"/>
      <c r="DS28" s="589"/>
      <c r="DT28" s="589"/>
      <c r="DU28" s="589"/>
      <c r="DV28" s="590"/>
      <c r="DW28" s="611">
        <v>24.5</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123210</v>
      </c>
      <c r="S29" s="589"/>
      <c r="T29" s="589"/>
      <c r="U29" s="589"/>
      <c r="V29" s="589"/>
      <c r="W29" s="589"/>
      <c r="X29" s="589"/>
      <c r="Y29" s="590"/>
      <c r="Z29" s="641">
        <v>1.4</v>
      </c>
      <c r="AA29" s="641"/>
      <c r="AB29" s="641"/>
      <c r="AC29" s="641"/>
      <c r="AD29" s="642" t="s">
        <v>222</v>
      </c>
      <c r="AE29" s="642"/>
      <c r="AF29" s="642"/>
      <c r="AG29" s="642"/>
      <c r="AH29" s="642"/>
      <c r="AI29" s="642"/>
      <c r="AJ29" s="642"/>
      <c r="AK29" s="642"/>
      <c r="AL29" s="611" t="s">
        <v>222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287</v>
      </c>
      <c r="BH29" s="676"/>
      <c r="BI29" s="676"/>
      <c r="BJ29" s="676"/>
      <c r="BK29" s="676"/>
      <c r="BL29" s="676"/>
      <c r="BM29" s="676"/>
      <c r="BN29" s="676"/>
      <c r="BO29" s="676"/>
      <c r="BP29" s="676"/>
      <c r="BQ29" s="677"/>
      <c r="BR29" s="648" t="s">
        <v>288</v>
      </c>
      <c r="BS29" s="676"/>
      <c r="BT29" s="676"/>
      <c r="BU29" s="676"/>
      <c r="BV29" s="676"/>
      <c r="BW29" s="676"/>
      <c r="BX29" s="676"/>
      <c r="BY29" s="676"/>
      <c r="BZ29" s="676"/>
      <c r="CA29" s="676"/>
      <c r="CB29" s="677"/>
      <c r="CD29" s="658" t="s">
        <v>289</v>
      </c>
      <c r="CE29" s="659"/>
      <c r="CF29" s="625" t="s">
        <v>290</v>
      </c>
      <c r="CG29" s="622"/>
      <c r="CH29" s="622"/>
      <c r="CI29" s="622"/>
      <c r="CJ29" s="622"/>
      <c r="CK29" s="622"/>
      <c r="CL29" s="622"/>
      <c r="CM29" s="622"/>
      <c r="CN29" s="622"/>
      <c r="CO29" s="622"/>
      <c r="CP29" s="622"/>
      <c r="CQ29" s="623"/>
      <c r="CR29" s="588">
        <v>1555570</v>
      </c>
      <c r="CS29" s="607"/>
      <c r="CT29" s="607"/>
      <c r="CU29" s="607"/>
      <c r="CV29" s="607"/>
      <c r="CW29" s="607"/>
      <c r="CX29" s="607"/>
      <c r="CY29" s="608"/>
      <c r="CZ29" s="591">
        <v>17.8</v>
      </c>
      <c r="DA29" s="609"/>
      <c r="DB29" s="609"/>
      <c r="DC29" s="610"/>
      <c r="DD29" s="594">
        <v>1460577</v>
      </c>
      <c r="DE29" s="607"/>
      <c r="DF29" s="607"/>
      <c r="DG29" s="607"/>
      <c r="DH29" s="607"/>
      <c r="DI29" s="607"/>
      <c r="DJ29" s="607"/>
      <c r="DK29" s="608"/>
      <c r="DL29" s="594">
        <v>1460577</v>
      </c>
      <c r="DM29" s="607"/>
      <c r="DN29" s="607"/>
      <c r="DO29" s="607"/>
      <c r="DP29" s="607"/>
      <c r="DQ29" s="607"/>
      <c r="DR29" s="607"/>
      <c r="DS29" s="607"/>
      <c r="DT29" s="607"/>
      <c r="DU29" s="607"/>
      <c r="DV29" s="608"/>
      <c r="DW29" s="611">
        <v>24.5</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64091</v>
      </c>
      <c r="S30" s="589"/>
      <c r="T30" s="589"/>
      <c r="U30" s="589"/>
      <c r="V30" s="589"/>
      <c r="W30" s="589"/>
      <c r="X30" s="589"/>
      <c r="Y30" s="590"/>
      <c r="Z30" s="641">
        <v>0.7</v>
      </c>
      <c r="AA30" s="641"/>
      <c r="AB30" s="641"/>
      <c r="AC30" s="641"/>
      <c r="AD30" s="642" t="s">
        <v>222</v>
      </c>
      <c r="AE30" s="642"/>
      <c r="AF30" s="642"/>
      <c r="AG30" s="642"/>
      <c r="AH30" s="642"/>
      <c r="AI30" s="642"/>
      <c r="AJ30" s="642"/>
      <c r="AK30" s="642"/>
      <c r="AL30" s="611" t="s">
        <v>222</v>
      </c>
      <c r="AM30" s="643"/>
      <c r="AN30" s="643"/>
      <c r="AO30" s="644"/>
      <c r="AP30" s="664" t="s">
        <v>292</v>
      </c>
      <c r="AQ30" s="665"/>
      <c r="AR30" s="665"/>
      <c r="AS30" s="665"/>
      <c r="AT30" s="670" t="s">
        <v>293</v>
      </c>
      <c r="AU30" s="182"/>
      <c r="AV30" s="182"/>
      <c r="AW30" s="182"/>
      <c r="AX30" s="673" t="s">
        <v>171</v>
      </c>
      <c r="AY30" s="674"/>
      <c r="AZ30" s="674"/>
      <c r="BA30" s="674"/>
      <c r="BB30" s="674"/>
      <c r="BC30" s="674"/>
      <c r="BD30" s="674"/>
      <c r="BE30" s="674"/>
      <c r="BF30" s="675"/>
      <c r="BG30" s="654">
        <v>98.1</v>
      </c>
      <c r="BH30" s="655"/>
      <c r="BI30" s="655"/>
      <c r="BJ30" s="655"/>
      <c r="BK30" s="655"/>
      <c r="BL30" s="655"/>
      <c r="BM30" s="656">
        <v>82</v>
      </c>
      <c r="BN30" s="655"/>
      <c r="BO30" s="655"/>
      <c r="BP30" s="655"/>
      <c r="BQ30" s="657"/>
      <c r="BR30" s="654">
        <v>97.9</v>
      </c>
      <c r="BS30" s="655"/>
      <c r="BT30" s="655"/>
      <c r="BU30" s="655"/>
      <c r="BV30" s="655"/>
      <c r="BW30" s="655"/>
      <c r="BX30" s="656">
        <v>81.099999999999994</v>
      </c>
      <c r="BY30" s="655"/>
      <c r="BZ30" s="655"/>
      <c r="CA30" s="655"/>
      <c r="CB30" s="657"/>
      <c r="CD30" s="660"/>
      <c r="CE30" s="661"/>
      <c r="CF30" s="625" t="s">
        <v>294</v>
      </c>
      <c r="CG30" s="622"/>
      <c r="CH30" s="622"/>
      <c r="CI30" s="622"/>
      <c r="CJ30" s="622"/>
      <c r="CK30" s="622"/>
      <c r="CL30" s="622"/>
      <c r="CM30" s="622"/>
      <c r="CN30" s="622"/>
      <c r="CO30" s="622"/>
      <c r="CP30" s="622"/>
      <c r="CQ30" s="623"/>
      <c r="CR30" s="588">
        <v>1394840</v>
      </c>
      <c r="CS30" s="589"/>
      <c r="CT30" s="589"/>
      <c r="CU30" s="589"/>
      <c r="CV30" s="589"/>
      <c r="CW30" s="589"/>
      <c r="CX30" s="589"/>
      <c r="CY30" s="590"/>
      <c r="CZ30" s="591">
        <v>15.9</v>
      </c>
      <c r="DA30" s="609"/>
      <c r="DB30" s="609"/>
      <c r="DC30" s="610"/>
      <c r="DD30" s="594">
        <v>1299847</v>
      </c>
      <c r="DE30" s="589"/>
      <c r="DF30" s="589"/>
      <c r="DG30" s="589"/>
      <c r="DH30" s="589"/>
      <c r="DI30" s="589"/>
      <c r="DJ30" s="589"/>
      <c r="DK30" s="590"/>
      <c r="DL30" s="594">
        <v>1299847</v>
      </c>
      <c r="DM30" s="589"/>
      <c r="DN30" s="589"/>
      <c r="DO30" s="589"/>
      <c r="DP30" s="589"/>
      <c r="DQ30" s="589"/>
      <c r="DR30" s="589"/>
      <c r="DS30" s="589"/>
      <c r="DT30" s="589"/>
      <c r="DU30" s="589"/>
      <c r="DV30" s="590"/>
      <c r="DW30" s="611">
        <v>21.8</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136478</v>
      </c>
      <c r="S31" s="589"/>
      <c r="T31" s="589"/>
      <c r="U31" s="589"/>
      <c r="V31" s="589"/>
      <c r="W31" s="589"/>
      <c r="X31" s="589"/>
      <c r="Y31" s="590"/>
      <c r="Z31" s="641">
        <v>1.5</v>
      </c>
      <c r="AA31" s="641"/>
      <c r="AB31" s="641"/>
      <c r="AC31" s="641"/>
      <c r="AD31" s="642" t="s">
        <v>222</v>
      </c>
      <c r="AE31" s="642"/>
      <c r="AF31" s="642"/>
      <c r="AG31" s="642"/>
      <c r="AH31" s="642"/>
      <c r="AI31" s="642"/>
      <c r="AJ31" s="642"/>
      <c r="AK31" s="642"/>
      <c r="AL31" s="611" t="s">
        <v>222</v>
      </c>
      <c r="AM31" s="643"/>
      <c r="AN31" s="643"/>
      <c r="AO31" s="644"/>
      <c r="AP31" s="666"/>
      <c r="AQ31" s="667"/>
      <c r="AR31" s="667"/>
      <c r="AS31" s="667"/>
      <c r="AT31" s="671"/>
      <c r="AU31" s="181" t="s">
        <v>296</v>
      </c>
      <c r="AV31" s="181"/>
      <c r="AW31" s="181"/>
      <c r="AX31" s="585" t="s">
        <v>297</v>
      </c>
      <c r="AY31" s="586"/>
      <c r="AZ31" s="586"/>
      <c r="BA31" s="586"/>
      <c r="BB31" s="586"/>
      <c r="BC31" s="586"/>
      <c r="BD31" s="586"/>
      <c r="BE31" s="586"/>
      <c r="BF31" s="587"/>
      <c r="BG31" s="652">
        <v>99</v>
      </c>
      <c r="BH31" s="607"/>
      <c r="BI31" s="607"/>
      <c r="BJ31" s="607"/>
      <c r="BK31" s="607"/>
      <c r="BL31" s="607"/>
      <c r="BM31" s="643">
        <v>92.2</v>
      </c>
      <c r="BN31" s="653"/>
      <c r="BO31" s="653"/>
      <c r="BP31" s="653"/>
      <c r="BQ31" s="617"/>
      <c r="BR31" s="652">
        <v>98.6</v>
      </c>
      <c r="BS31" s="607"/>
      <c r="BT31" s="607"/>
      <c r="BU31" s="607"/>
      <c r="BV31" s="607"/>
      <c r="BW31" s="607"/>
      <c r="BX31" s="643">
        <v>91.4</v>
      </c>
      <c r="BY31" s="653"/>
      <c r="BZ31" s="653"/>
      <c r="CA31" s="653"/>
      <c r="CB31" s="617"/>
      <c r="CD31" s="660"/>
      <c r="CE31" s="661"/>
      <c r="CF31" s="625" t="s">
        <v>298</v>
      </c>
      <c r="CG31" s="622"/>
      <c r="CH31" s="622"/>
      <c r="CI31" s="622"/>
      <c r="CJ31" s="622"/>
      <c r="CK31" s="622"/>
      <c r="CL31" s="622"/>
      <c r="CM31" s="622"/>
      <c r="CN31" s="622"/>
      <c r="CO31" s="622"/>
      <c r="CP31" s="622"/>
      <c r="CQ31" s="623"/>
      <c r="CR31" s="588">
        <v>160730</v>
      </c>
      <c r="CS31" s="607"/>
      <c r="CT31" s="607"/>
      <c r="CU31" s="607"/>
      <c r="CV31" s="607"/>
      <c r="CW31" s="607"/>
      <c r="CX31" s="607"/>
      <c r="CY31" s="608"/>
      <c r="CZ31" s="591">
        <v>1.8</v>
      </c>
      <c r="DA31" s="609"/>
      <c r="DB31" s="609"/>
      <c r="DC31" s="610"/>
      <c r="DD31" s="594">
        <v>160730</v>
      </c>
      <c r="DE31" s="607"/>
      <c r="DF31" s="607"/>
      <c r="DG31" s="607"/>
      <c r="DH31" s="607"/>
      <c r="DI31" s="607"/>
      <c r="DJ31" s="607"/>
      <c r="DK31" s="608"/>
      <c r="DL31" s="594">
        <v>160730</v>
      </c>
      <c r="DM31" s="607"/>
      <c r="DN31" s="607"/>
      <c r="DO31" s="607"/>
      <c r="DP31" s="607"/>
      <c r="DQ31" s="607"/>
      <c r="DR31" s="607"/>
      <c r="DS31" s="607"/>
      <c r="DT31" s="607"/>
      <c r="DU31" s="607"/>
      <c r="DV31" s="608"/>
      <c r="DW31" s="611">
        <v>2.7</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144590</v>
      </c>
      <c r="S32" s="589"/>
      <c r="T32" s="589"/>
      <c r="U32" s="589"/>
      <c r="V32" s="589"/>
      <c r="W32" s="589"/>
      <c r="X32" s="589"/>
      <c r="Y32" s="590"/>
      <c r="Z32" s="641">
        <v>1.6</v>
      </c>
      <c r="AA32" s="641"/>
      <c r="AB32" s="641"/>
      <c r="AC32" s="641"/>
      <c r="AD32" s="642">
        <v>477</v>
      </c>
      <c r="AE32" s="642"/>
      <c r="AF32" s="642"/>
      <c r="AG32" s="642"/>
      <c r="AH32" s="642"/>
      <c r="AI32" s="642"/>
      <c r="AJ32" s="642"/>
      <c r="AK32" s="642"/>
      <c r="AL32" s="611">
        <v>0</v>
      </c>
      <c r="AM32" s="643"/>
      <c r="AN32" s="643"/>
      <c r="AO32" s="644"/>
      <c r="AP32" s="668"/>
      <c r="AQ32" s="669"/>
      <c r="AR32" s="669"/>
      <c r="AS32" s="669"/>
      <c r="AT32" s="672"/>
      <c r="AU32" s="183"/>
      <c r="AV32" s="183"/>
      <c r="AW32" s="183"/>
      <c r="AX32" s="569" t="s">
        <v>300</v>
      </c>
      <c r="AY32" s="570"/>
      <c r="AZ32" s="570"/>
      <c r="BA32" s="570"/>
      <c r="BB32" s="570"/>
      <c r="BC32" s="570"/>
      <c r="BD32" s="570"/>
      <c r="BE32" s="570"/>
      <c r="BF32" s="571"/>
      <c r="BG32" s="651">
        <v>96.9</v>
      </c>
      <c r="BH32" s="573"/>
      <c r="BI32" s="573"/>
      <c r="BJ32" s="573"/>
      <c r="BK32" s="573"/>
      <c r="BL32" s="573"/>
      <c r="BM32" s="636">
        <v>71.8</v>
      </c>
      <c r="BN32" s="573"/>
      <c r="BO32" s="573"/>
      <c r="BP32" s="573"/>
      <c r="BQ32" s="630"/>
      <c r="BR32" s="651">
        <v>96.7</v>
      </c>
      <c r="BS32" s="573"/>
      <c r="BT32" s="573"/>
      <c r="BU32" s="573"/>
      <c r="BV32" s="573"/>
      <c r="BW32" s="573"/>
      <c r="BX32" s="636">
        <v>70.5</v>
      </c>
      <c r="BY32" s="573"/>
      <c r="BZ32" s="573"/>
      <c r="CA32" s="573"/>
      <c r="CB32" s="630"/>
      <c r="CD32" s="662"/>
      <c r="CE32" s="663"/>
      <c r="CF32" s="625" t="s">
        <v>301</v>
      </c>
      <c r="CG32" s="622"/>
      <c r="CH32" s="622"/>
      <c r="CI32" s="622"/>
      <c r="CJ32" s="622"/>
      <c r="CK32" s="622"/>
      <c r="CL32" s="622"/>
      <c r="CM32" s="622"/>
      <c r="CN32" s="622"/>
      <c r="CO32" s="622"/>
      <c r="CP32" s="622"/>
      <c r="CQ32" s="623"/>
      <c r="CR32" s="588" t="s">
        <v>222</v>
      </c>
      <c r="CS32" s="589"/>
      <c r="CT32" s="589"/>
      <c r="CU32" s="589"/>
      <c r="CV32" s="589"/>
      <c r="CW32" s="589"/>
      <c r="CX32" s="589"/>
      <c r="CY32" s="590"/>
      <c r="CZ32" s="591" t="s">
        <v>222</v>
      </c>
      <c r="DA32" s="609"/>
      <c r="DB32" s="609"/>
      <c r="DC32" s="610"/>
      <c r="DD32" s="594" t="s">
        <v>222</v>
      </c>
      <c r="DE32" s="589"/>
      <c r="DF32" s="589"/>
      <c r="DG32" s="589"/>
      <c r="DH32" s="589"/>
      <c r="DI32" s="589"/>
      <c r="DJ32" s="589"/>
      <c r="DK32" s="590"/>
      <c r="DL32" s="594" t="s">
        <v>222</v>
      </c>
      <c r="DM32" s="589"/>
      <c r="DN32" s="589"/>
      <c r="DO32" s="589"/>
      <c r="DP32" s="589"/>
      <c r="DQ32" s="589"/>
      <c r="DR32" s="589"/>
      <c r="DS32" s="589"/>
      <c r="DT32" s="589"/>
      <c r="DU32" s="589"/>
      <c r="DV32" s="590"/>
      <c r="DW32" s="611" t="s">
        <v>222</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691603</v>
      </c>
      <c r="S33" s="589"/>
      <c r="T33" s="589"/>
      <c r="U33" s="589"/>
      <c r="V33" s="589"/>
      <c r="W33" s="589"/>
      <c r="X33" s="589"/>
      <c r="Y33" s="590"/>
      <c r="Z33" s="641">
        <v>7.7</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3971556</v>
      </c>
      <c r="CS33" s="607"/>
      <c r="CT33" s="607"/>
      <c r="CU33" s="607"/>
      <c r="CV33" s="607"/>
      <c r="CW33" s="607"/>
      <c r="CX33" s="607"/>
      <c r="CY33" s="608"/>
      <c r="CZ33" s="591">
        <v>45.4</v>
      </c>
      <c r="DA33" s="609"/>
      <c r="DB33" s="609"/>
      <c r="DC33" s="610"/>
      <c r="DD33" s="594">
        <v>3275907</v>
      </c>
      <c r="DE33" s="607"/>
      <c r="DF33" s="607"/>
      <c r="DG33" s="607"/>
      <c r="DH33" s="607"/>
      <c r="DI33" s="607"/>
      <c r="DJ33" s="607"/>
      <c r="DK33" s="608"/>
      <c r="DL33" s="594">
        <v>2168039</v>
      </c>
      <c r="DM33" s="607"/>
      <c r="DN33" s="607"/>
      <c r="DO33" s="607"/>
      <c r="DP33" s="607"/>
      <c r="DQ33" s="607"/>
      <c r="DR33" s="607"/>
      <c r="DS33" s="607"/>
      <c r="DT33" s="607"/>
      <c r="DU33" s="607"/>
      <c r="DV33" s="608"/>
      <c r="DW33" s="611">
        <v>36.4</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920546</v>
      </c>
      <c r="CS34" s="589"/>
      <c r="CT34" s="589"/>
      <c r="CU34" s="589"/>
      <c r="CV34" s="589"/>
      <c r="CW34" s="589"/>
      <c r="CX34" s="589"/>
      <c r="CY34" s="590"/>
      <c r="CZ34" s="591">
        <v>10.5</v>
      </c>
      <c r="DA34" s="609"/>
      <c r="DB34" s="609"/>
      <c r="DC34" s="610"/>
      <c r="DD34" s="594">
        <v>743318</v>
      </c>
      <c r="DE34" s="589"/>
      <c r="DF34" s="589"/>
      <c r="DG34" s="589"/>
      <c r="DH34" s="589"/>
      <c r="DI34" s="589"/>
      <c r="DJ34" s="589"/>
      <c r="DK34" s="590"/>
      <c r="DL34" s="594">
        <v>569987</v>
      </c>
      <c r="DM34" s="589"/>
      <c r="DN34" s="589"/>
      <c r="DO34" s="589"/>
      <c r="DP34" s="589"/>
      <c r="DQ34" s="589"/>
      <c r="DR34" s="589"/>
      <c r="DS34" s="589"/>
      <c r="DT34" s="589"/>
      <c r="DU34" s="589"/>
      <c r="DV34" s="590"/>
      <c r="DW34" s="611">
        <v>9.6</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v>312903</v>
      </c>
      <c r="S35" s="589"/>
      <c r="T35" s="589"/>
      <c r="U35" s="589"/>
      <c r="V35" s="589"/>
      <c r="W35" s="589"/>
      <c r="X35" s="589"/>
      <c r="Y35" s="590"/>
      <c r="Z35" s="641">
        <v>3.5</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1174318</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8225</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153739</v>
      </c>
      <c r="CS35" s="607"/>
      <c r="CT35" s="607"/>
      <c r="CU35" s="607"/>
      <c r="CV35" s="607"/>
      <c r="CW35" s="607"/>
      <c r="CX35" s="607"/>
      <c r="CY35" s="608"/>
      <c r="CZ35" s="591">
        <v>1.8</v>
      </c>
      <c r="DA35" s="609"/>
      <c r="DB35" s="609"/>
      <c r="DC35" s="610"/>
      <c r="DD35" s="594">
        <v>114217</v>
      </c>
      <c r="DE35" s="607"/>
      <c r="DF35" s="607"/>
      <c r="DG35" s="607"/>
      <c r="DH35" s="607"/>
      <c r="DI35" s="607"/>
      <c r="DJ35" s="607"/>
      <c r="DK35" s="608"/>
      <c r="DL35" s="594">
        <v>14372</v>
      </c>
      <c r="DM35" s="607"/>
      <c r="DN35" s="607"/>
      <c r="DO35" s="607"/>
      <c r="DP35" s="607"/>
      <c r="DQ35" s="607"/>
      <c r="DR35" s="607"/>
      <c r="DS35" s="607"/>
      <c r="DT35" s="607"/>
      <c r="DU35" s="607"/>
      <c r="DV35" s="608"/>
      <c r="DW35" s="611">
        <v>0.2</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8999271</v>
      </c>
      <c r="S36" s="629"/>
      <c r="T36" s="629"/>
      <c r="U36" s="629"/>
      <c r="V36" s="629"/>
      <c r="W36" s="629"/>
      <c r="X36" s="629"/>
      <c r="Y36" s="632"/>
      <c r="Z36" s="633">
        <v>100</v>
      </c>
      <c r="AA36" s="633"/>
      <c r="AB36" s="633"/>
      <c r="AC36" s="633"/>
      <c r="AD36" s="634">
        <v>5642526</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273673</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76223</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1717576</v>
      </c>
      <c r="CS36" s="589"/>
      <c r="CT36" s="589"/>
      <c r="CU36" s="589"/>
      <c r="CV36" s="589"/>
      <c r="CW36" s="589"/>
      <c r="CX36" s="589"/>
      <c r="CY36" s="590"/>
      <c r="CZ36" s="591">
        <v>19.600000000000001</v>
      </c>
      <c r="DA36" s="609"/>
      <c r="DB36" s="609"/>
      <c r="DC36" s="610"/>
      <c r="DD36" s="594">
        <v>1444420</v>
      </c>
      <c r="DE36" s="589"/>
      <c r="DF36" s="589"/>
      <c r="DG36" s="589"/>
      <c r="DH36" s="589"/>
      <c r="DI36" s="589"/>
      <c r="DJ36" s="589"/>
      <c r="DK36" s="590"/>
      <c r="DL36" s="594">
        <v>1191969</v>
      </c>
      <c r="DM36" s="589"/>
      <c r="DN36" s="589"/>
      <c r="DO36" s="589"/>
      <c r="DP36" s="589"/>
      <c r="DQ36" s="589"/>
      <c r="DR36" s="589"/>
      <c r="DS36" s="589"/>
      <c r="DT36" s="589"/>
      <c r="DU36" s="589"/>
      <c r="DV36" s="590"/>
      <c r="DW36" s="611">
        <v>20</v>
      </c>
      <c r="DX36" s="612"/>
      <c r="DY36" s="612"/>
      <c r="DZ36" s="612"/>
      <c r="EA36" s="612"/>
      <c r="EB36" s="612"/>
      <c r="EC36" s="613"/>
    </row>
    <row r="37" spans="2:133" ht="11.25" customHeight="1">
      <c r="AQ37" s="614" t="s">
        <v>316</v>
      </c>
      <c r="AR37" s="615"/>
      <c r="AS37" s="615"/>
      <c r="AT37" s="615"/>
      <c r="AU37" s="615"/>
      <c r="AV37" s="615"/>
      <c r="AW37" s="615"/>
      <c r="AX37" s="615"/>
      <c r="AY37" s="616"/>
      <c r="AZ37" s="588">
        <v>230789</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1732</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682772</v>
      </c>
      <c r="CS37" s="607"/>
      <c r="CT37" s="607"/>
      <c r="CU37" s="607"/>
      <c r="CV37" s="607"/>
      <c r="CW37" s="607"/>
      <c r="CX37" s="607"/>
      <c r="CY37" s="608"/>
      <c r="CZ37" s="591">
        <v>7.8</v>
      </c>
      <c r="DA37" s="609"/>
      <c r="DB37" s="609"/>
      <c r="DC37" s="610"/>
      <c r="DD37" s="594">
        <v>604725</v>
      </c>
      <c r="DE37" s="607"/>
      <c r="DF37" s="607"/>
      <c r="DG37" s="607"/>
      <c r="DH37" s="607"/>
      <c r="DI37" s="607"/>
      <c r="DJ37" s="607"/>
      <c r="DK37" s="608"/>
      <c r="DL37" s="594">
        <v>591692</v>
      </c>
      <c r="DM37" s="607"/>
      <c r="DN37" s="607"/>
      <c r="DO37" s="607"/>
      <c r="DP37" s="607"/>
      <c r="DQ37" s="607"/>
      <c r="DR37" s="607"/>
      <c r="DS37" s="607"/>
      <c r="DT37" s="607"/>
      <c r="DU37" s="607"/>
      <c r="DV37" s="608"/>
      <c r="DW37" s="611">
        <v>9.9</v>
      </c>
      <c r="DX37" s="612"/>
      <c r="DY37" s="612"/>
      <c r="DZ37" s="612"/>
      <c r="EA37" s="612"/>
      <c r="EB37" s="612"/>
      <c r="EC37" s="613"/>
    </row>
    <row r="38" spans="2:133" ht="11.25" customHeight="1">
      <c r="AQ38" s="614" t="s">
        <v>319</v>
      </c>
      <c r="AR38" s="615"/>
      <c r="AS38" s="615"/>
      <c r="AT38" s="615"/>
      <c r="AU38" s="615"/>
      <c r="AV38" s="615"/>
      <c r="AW38" s="615"/>
      <c r="AX38" s="615"/>
      <c r="AY38" s="616"/>
      <c r="AZ38" s="588">
        <v>71247</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3173</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573609</v>
      </c>
      <c r="CS38" s="589"/>
      <c r="CT38" s="589"/>
      <c r="CU38" s="589"/>
      <c r="CV38" s="589"/>
      <c r="CW38" s="589"/>
      <c r="CX38" s="589"/>
      <c r="CY38" s="590"/>
      <c r="CZ38" s="591">
        <v>6.6</v>
      </c>
      <c r="DA38" s="609"/>
      <c r="DB38" s="609"/>
      <c r="DC38" s="610"/>
      <c r="DD38" s="594">
        <v>500211</v>
      </c>
      <c r="DE38" s="589"/>
      <c r="DF38" s="589"/>
      <c r="DG38" s="589"/>
      <c r="DH38" s="589"/>
      <c r="DI38" s="589"/>
      <c r="DJ38" s="589"/>
      <c r="DK38" s="590"/>
      <c r="DL38" s="594">
        <v>391711</v>
      </c>
      <c r="DM38" s="589"/>
      <c r="DN38" s="589"/>
      <c r="DO38" s="589"/>
      <c r="DP38" s="589"/>
      <c r="DQ38" s="589"/>
      <c r="DR38" s="589"/>
      <c r="DS38" s="589"/>
      <c r="DT38" s="589"/>
      <c r="DU38" s="589"/>
      <c r="DV38" s="590"/>
      <c r="DW38" s="611">
        <v>6.6</v>
      </c>
      <c r="DX38" s="612"/>
      <c r="DY38" s="612"/>
      <c r="DZ38" s="612"/>
      <c r="EA38" s="612"/>
      <c r="EB38" s="612"/>
      <c r="EC38" s="613"/>
    </row>
    <row r="39" spans="2:133" ht="11.25" customHeight="1">
      <c r="AQ39" s="614" t="s">
        <v>322</v>
      </c>
      <c r="AR39" s="615"/>
      <c r="AS39" s="615"/>
      <c r="AT39" s="615"/>
      <c r="AU39" s="615"/>
      <c r="AV39" s="615"/>
      <c r="AW39" s="615"/>
      <c r="AX39" s="615"/>
      <c r="AY39" s="616"/>
      <c r="AZ39" s="588">
        <v>25000</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117</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350273</v>
      </c>
      <c r="CS39" s="607"/>
      <c r="CT39" s="607"/>
      <c r="CU39" s="607"/>
      <c r="CV39" s="607"/>
      <c r="CW39" s="607"/>
      <c r="CX39" s="607"/>
      <c r="CY39" s="608"/>
      <c r="CZ39" s="591">
        <v>4</v>
      </c>
      <c r="DA39" s="609"/>
      <c r="DB39" s="609"/>
      <c r="DC39" s="610"/>
      <c r="DD39" s="594">
        <v>304728</v>
      </c>
      <c r="DE39" s="607"/>
      <c r="DF39" s="607"/>
      <c r="DG39" s="607"/>
      <c r="DH39" s="607"/>
      <c r="DI39" s="607"/>
      <c r="DJ39" s="607"/>
      <c r="DK39" s="608"/>
      <c r="DL39" s="594" t="s">
        <v>326</v>
      </c>
      <c r="DM39" s="607"/>
      <c r="DN39" s="607"/>
      <c r="DO39" s="607"/>
      <c r="DP39" s="607"/>
      <c r="DQ39" s="607"/>
      <c r="DR39" s="607"/>
      <c r="DS39" s="607"/>
      <c r="DT39" s="607"/>
      <c r="DU39" s="607"/>
      <c r="DV39" s="608"/>
      <c r="DW39" s="611" t="s">
        <v>326</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299812</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119</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255813</v>
      </c>
      <c r="CS40" s="589"/>
      <c r="CT40" s="589"/>
      <c r="CU40" s="589"/>
      <c r="CV40" s="589"/>
      <c r="CW40" s="589"/>
      <c r="CX40" s="589"/>
      <c r="CY40" s="590"/>
      <c r="CZ40" s="591">
        <v>2.9</v>
      </c>
      <c r="DA40" s="609"/>
      <c r="DB40" s="609"/>
      <c r="DC40" s="610"/>
      <c r="DD40" s="594">
        <v>169013</v>
      </c>
      <c r="DE40" s="589"/>
      <c r="DF40" s="589"/>
      <c r="DG40" s="589"/>
      <c r="DH40" s="589"/>
      <c r="DI40" s="589"/>
      <c r="DJ40" s="589"/>
      <c r="DK40" s="590"/>
      <c r="DL40" s="594" t="s">
        <v>326</v>
      </c>
      <c r="DM40" s="589"/>
      <c r="DN40" s="589"/>
      <c r="DO40" s="589"/>
      <c r="DP40" s="589"/>
      <c r="DQ40" s="589"/>
      <c r="DR40" s="589"/>
      <c r="DS40" s="589"/>
      <c r="DT40" s="589"/>
      <c r="DU40" s="589"/>
      <c r="DV40" s="590"/>
      <c r="DW40" s="611" t="s">
        <v>326</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273797</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291</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333</v>
      </c>
      <c r="CS41" s="607"/>
      <c r="CT41" s="607"/>
      <c r="CU41" s="607"/>
      <c r="CV41" s="607"/>
      <c r="CW41" s="607"/>
      <c r="CX41" s="607"/>
      <c r="CY41" s="608"/>
      <c r="CZ41" s="591" t="s">
        <v>333</v>
      </c>
      <c r="DA41" s="609"/>
      <c r="DB41" s="609"/>
      <c r="DC41" s="610"/>
      <c r="DD41" s="594" t="s">
        <v>333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1349050</v>
      </c>
      <c r="CS42" s="589"/>
      <c r="CT42" s="589"/>
      <c r="CU42" s="589"/>
      <c r="CV42" s="589"/>
      <c r="CW42" s="589"/>
      <c r="CX42" s="589"/>
      <c r="CY42" s="590"/>
      <c r="CZ42" s="591">
        <v>15.4</v>
      </c>
      <c r="DA42" s="592"/>
      <c r="DB42" s="592"/>
      <c r="DC42" s="593"/>
      <c r="DD42" s="594">
        <v>312751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t="s">
        <v>326</v>
      </c>
      <c r="CS43" s="607"/>
      <c r="CT43" s="607"/>
      <c r="CU43" s="607"/>
      <c r="CV43" s="607"/>
      <c r="CW43" s="607"/>
      <c r="CX43" s="607"/>
      <c r="CY43" s="608"/>
      <c r="CZ43" s="591" t="s">
        <v>326</v>
      </c>
      <c r="DA43" s="609"/>
      <c r="DB43" s="609"/>
      <c r="DC43" s="610"/>
      <c r="DD43" s="594" t="s">
        <v>326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338</v>
      </c>
      <c r="CD44" s="601" t="s">
        <v>289</v>
      </c>
      <c r="CE44" s="602"/>
      <c r="CF44" s="585" t="s">
        <v>339</v>
      </c>
      <c r="CG44" s="586"/>
      <c r="CH44" s="586"/>
      <c r="CI44" s="586"/>
      <c r="CJ44" s="586"/>
      <c r="CK44" s="586"/>
      <c r="CL44" s="586"/>
      <c r="CM44" s="586"/>
      <c r="CN44" s="586"/>
      <c r="CO44" s="586"/>
      <c r="CP44" s="586"/>
      <c r="CQ44" s="587"/>
      <c r="CR44" s="588">
        <v>1336392</v>
      </c>
      <c r="CS44" s="589"/>
      <c r="CT44" s="589"/>
      <c r="CU44" s="589"/>
      <c r="CV44" s="589"/>
      <c r="CW44" s="589"/>
      <c r="CX44" s="589"/>
      <c r="CY44" s="590"/>
      <c r="CZ44" s="591">
        <v>15.3</v>
      </c>
      <c r="DA44" s="592"/>
      <c r="DB44" s="592"/>
      <c r="DC44" s="593"/>
      <c r="DD44" s="594">
        <v>306551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340</v>
      </c>
      <c r="CG45" s="586"/>
      <c r="CH45" s="586"/>
      <c r="CI45" s="586"/>
      <c r="CJ45" s="586"/>
      <c r="CK45" s="586"/>
      <c r="CL45" s="586"/>
      <c r="CM45" s="586"/>
      <c r="CN45" s="586"/>
      <c r="CO45" s="586"/>
      <c r="CP45" s="586"/>
      <c r="CQ45" s="587"/>
      <c r="CR45" s="588">
        <v>830661</v>
      </c>
      <c r="CS45" s="607"/>
      <c r="CT45" s="607"/>
      <c r="CU45" s="607"/>
      <c r="CV45" s="607"/>
      <c r="CW45" s="607"/>
      <c r="CX45" s="607"/>
      <c r="CY45" s="608"/>
      <c r="CZ45" s="591">
        <v>9.5</v>
      </c>
      <c r="DA45" s="609"/>
      <c r="DB45" s="609"/>
      <c r="DC45" s="610"/>
      <c r="DD45" s="594">
        <v>27329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341</v>
      </c>
      <c r="CG46" s="586"/>
      <c r="CH46" s="586"/>
      <c r="CI46" s="586"/>
      <c r="CJ46" s="586"/>
      <c r="CK46" s="586"/>
      <c r="CL46" s="586"/>
      <c r="CM46" s="586"/>
      <c r="CN46" s="586"/>
      <c r="CO46" s="586"/>
      <c r="CP46" s="586"/>
      <c r="CQ46" s="587"/>
      <c r="CR46" s="588">
        <v>503478</v>
      </c>
      <c r="CS46" s="589"/>
      <c r="CT46" s="589"/>
      <c r="CU46" s="589"/>
      <c r="CV46" s="589"/>
      <c r="CW46" s="589"/>
      <c r="CX46" s="589"/>
      <c r="CY46" s="590"/>
      <c r="CZ46" s="591">
        <v>5.8</v>
      </c>
      <c r="DA46" s="592"/>
      <c r="DB46" s="592"/>
      <c r="DC46" s="593"/>
      <c r="DD46" s="594">
        <v>278321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342</v>
      </c>
      <c r="CG47" s="586"/>
      <c r="CH47" s="586"/>
      <c r="CI47" s="586"/>
      <c r="CJ47" s="586"/>
      <c r="CK47" s="586"/>
      <c r="CL47" s="586"/>
      <c r="CM47" s="586"/>
      <c r="CN47" s="586"/>
      <c r="CO47" s="586"/>
      <c r="CP47" s="586"/>
      <c r="CQ47" s="587"/>
      <c r="CR47" s="588">
        <v>11200</v>
      </c>
      <c r="CS47" s="607"/>
      <c r="CT47" s="607"/>
      <c r="CU47" s="607"/>
      <c r="CV47" s="607"/>
      <c r="CW47" s="607"/>
      <c r="CX47" s="607"/>
      <c r="CY47" s="608"/>
      <c r="CZ47" s="591">
        <v>0.1</v>
      </c>
      <c r="DA47" s="609"/>
      <c r="DB47" s="609"/>
      <c r="DC47" s="610"/>
      <c r="DD47" s="594">
        <v>6200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343</v>
      </c>
      <c r="CG48" s="586"/>
      <c r="CH48" s="586"/>
      <c r="CI48" s="586"/>
      <c r="CJ48" s="586"/>
      <c r="CK48" s="586"/>
      <c r="CL48" s="586"/>
      <c r="CM48" s="586"/>
      <c r="CN48" s="586"/>
      <c r="CO48" s="586"/>
      <c r="CP48" s="586"/>
      <c r="CQ48" s="587"/>
      <c r="CR48" s="588">
        <v>1458</v>
      </c>
      <c r="CS48" s="589"/>
      <c r="CT48" s="589"/>
      <c r="CU48" s="589"/>
      <c r="CV48" s="589"/>
      <c r="CW48" s="589"/>
      <c r="CX48" s="589"/>
      <c r="CY48" s="590"/>
      <c r="CZ48" s="591">
        <v>0</v>
      </c>
      <c r="DA48" s="592"/>
      <c r="DB48" s="592"/>
      <c r="DC48" s="593"/>
      <c r="DD48" s="594" t="s">
        <v>326</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344</v>
      </c>
      <c r="CE49" s="570"/>
      <c r="CF49" s="570"/>
      <c r="CG49" s="570"/>
      <c r="CH49" s="570"/>
      <c r="CI49" s="570"/>
      <c r="CJ49" s="570"/>
      <c r="CK49" s="570"/>
      <c r="CL49" s="570"/>
      <c r="CM49" s="570"/>
      <c r="CN49" s="570"/>
      <c r="CO49" s="570"/>
      <c r="CP49" s="570"/>
      <c r="CQ49" s="571"/>
      <c r="CR49" s="572">
        <v>8751519</v>
      </c>
      <c r="CS49" s="573"/>
      <c r="CT49" s="573"/>
      <c r="CU49" s="573"/>
      <c r="CV49" s="573"/>
      <c r="CW49" s="573"/>
      <c r="CX49" s="573"/>
      <c r="CY49" s="574"/>
      <c r="CZ49" s="575">
        <v>100</v>
      </c>
      <c r="DA49" s="576"/>
      <c r="DB49" s="576"/>
      <c r="DC49" s="577"/>
      <c r="DD49" s="578">
        <v>6491220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367</v>
      </c>
      <c r="C7" s="1047"/>
      <c r="D7" s="1047"/>
      <c r="E7" s="1047"/>
      <c r="F7" s="1047"/>
      <c r="G7" s="1047"/>
      <c r="H7" s="1047"/>
      <c r="I7" s="1047"/>
      <c r="J7" s="1047"/>
      <c r="K7" s="1047"/>
      <c r="L7" s="1047"/>
      <c r="M7" s="1047"/>
      <c r="N7" s="1047"/>
      <c r="O7" s="1047"/>
      <c r="P7" s="1048"/>
      <c r="Q7" s="1100">
        <v>8999</v>
      </c>
      <c r="R7" s="1101"/>
      <c r="S7" s="1101"/>
      <c r="T7" s="1101"/>
      <c r="U7" s="1101"/>
      <c r="V7" s="1101">
        <v>8752</v>
      </c>
      <c r="W7" s="1101"/>
      <c r="X7" s="1101"/>
      <c r="Y7" s="1101"/>
      <c r="Z7" s="1101"/>
      <c r="AA7" s="1101">
        <v>247</v>
      </c>
      <c r="AB7" s="1101"/>
      <c r="AC7" s="1101"/>
      <c r="AD7" s="1101"/>
      <c r="AE7" s="1102"/>
      <c r="AF7" s="1103">
        <v>207</v>
      </c>
      <c r="AG7" s="1104"/>
      <c r="AH7" s="1104"/>
      <c r="AI7" s="1104"/>
      <c r="AJ7" s="1105"/>
      <c r="AK7" s="1087">
        <v>6</v>
      </c>
      <c r="AL7" s="1088"/>
      <c r="AM7" s="1088"/>
      <c r="AN7" s="1088"/>
      <c r="AO7" s="1088"/>
      <c r="AP7" s="1088">
        <v>10746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535</v>
      </c>
      <c r="BT7" s="1092"/>
      <c r="BU7" s="1092"/>
      <c r="BV7" s="1092"/>
      <c r="BW7" s="1092"/>
      <c r="BX7" s="1092"/>
      <c r="BY7" s="1092"/>
      <c r="BZ7" s="1092"/>
      <c r="CA7" s="1092"/>
      <c r="CB7" s="1092"/>
      <c r="CC7" s="1092"/>
      <c r="CD7" s="1092"/>
      <c r="CE7" s="1092"/>
      <c r="CF7" s="1092"/>
      <c r="CG7" s="1093"/>
      <c r="CH7" s="1084">
        <v>6</v>
      </c>
      <c r="CI7" s="1085"/>
      <c r="CJ7" s="1085"/>
      <c r="CK7" s="1085"/>
      <c r="CL7" s="1086"/>
      <c r="CM7" s="1084">
        <v>39</v>
      </c>
      <c r="CN7" s="1085"/>
      <c r="CO7" s="1085"/>
      <c r="CP7" s="1085"/>
      <c r="CQ7" s="1086"/>
      <c r="CR7" s="1084">
        <v>40</v>
      </c>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368</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207</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222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350</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1477</v>
      </c>
      <c r="R28" s="1050"/>
      <c r="S28" s="1050"/>
      <c r="T28" s="1050"/>
      <c r="U28" s="1050"/>
      <c r="V28" s="1050">
        <v>1468</v>
      </c>
      <c r="W28" s="1050"/>
      <c r="X28" s="1050"/>
      <c r="Y28" s="1050"/>
      <c r="Z28" s="1050"/>
      <c r="AA28" s="1050">
        <v>8</v>
      </c>
      <c r="AB28" s="1050"/>
      <c r="AC28" s="1050"/>
      <c r="AD28" s="1050"/>
      <c r="AE28" s="1051"/>
      <c r="AF28" s="1052">
        <v>8</v>
      </c>
      <c r="AG28" s="1050"/>
      <c r="AH28" s="1050"/>
      <c r="AI28" s="1050"/>
      <c r="AJ28" s="1053"/>
      <c r="AK28" s="1054"/>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382</v>
      </c>
      <c r="C29" s="1028"/>
      <c r="D29" s="1028"/>
      <c r="E29" s="1028"/>
      <c r="F29" s="1028"/>
      <c r="G29" s="1028"/>
      <c r="H29" s="1028"/>
      <c r="I29" s="1028"/>
      <c r="J29" s="1028"/>
      <c r="K29" s="1028"/>
      <c r="L29" s="1028"/>
      <c r="M29" s="1028"/>
      <c r="N29" s="1028"/>
      <c r="O29" s="1028"/>
      <c r="P29" s="1029"/>
      <c r="Q29" s="1039">
        <v>460</v>
      </c>
      <c r="R29" s="1040"/>
      <c r="S29" s="1040"/>
      <c r="T29" s="1040"/>
      <c r="U29" s="1040"/>
      <c r="V29" s="1040">
        <v>459</v>
      </c>
      <c r="W29" s="1040"/>
      <c r="X29" s="1040"/>
      <c r="Y29" s="1040"/>
      <c r="Z29" s="1040"/>
      <c r="AA29" s="1040">
        <v>1</v>
      </c>
      <c r="AB29" s="1040"/>
      <c r="AC29" s="1040"/>
      <c r="AD29" s="1040"/>
      <c r="AE29" s="1041"/>
      <c r="AF29" s="1033">
        <v>1</v>
      </c>
      <c r="AG29" s="1034"/>
      <c r="AH29" s="1034"/>
      <c r="AI29" s="1034"/>
      <c r="AJ29" s="1035"/>
      <c r="AK29" s="976"/>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383</v>
      </c>
      <c r="C30" s="1028"/>
      <c r="D30" s="1028"/>
      <c r="E30" s="1028"/>
      <c r="F30" s="1028"/>
      <c r="G30" s="1028"/>
      <c r="H30" s="1028"/>
      <c r="I30" s="1028"/>
      <c r="J30" s="1028"/>
      <c r="K30" s="1028"/>
      <c r="L30" s="1028"/>
      <c r="M30" s="1028"/>
      <c r="N30" s="1028"/>
      <c r="O30" s="1028"/>
      <c r="P30" s="1029"/>
      <c r="Q30" s="1039">
        <v>846</v>
      </c>
      <c r="R30" s="1040"/>
      <c r="S30" s="1040"/>
      <c r="T30" s="1040"/>
      <c r="U30" s="1040"/>
      <c r="V30" s="1040">
        <v>821</v>
      </c>
      <c r="W30" s="1040"/>
      <c r="X30" s="1040"/>
      <c r="Y30" s="1040"/>
      <c r="Z30" s="1040"/>
      <c r="AA30" s="1040">
        <v>25</v>
      </c>
      <c r="AB30" s="1040"/>
      <c r="AC30" s="1040"/>
      <c r="AD30" s="1040"/>
      <c r="AE30" s="1041"/>
      <c r="AF30" s="1033">
        <v>25</v>
      </c>
      <c r="AG30" s="1034"/>
      <c r="AH30" s="1034"/>
      <c r="AI30" s="1034"/>
      <c r="AJ30" s="1035"/>
      <c r="AK30" s="976"/>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384</v>
      </c>
      <c r="C31" s="1028"/>
      <c r="D31" s="1028"/>
      <c r="E31" s="1028"/>
      <c r="F31" s="1028"/>
      <c r="G31" s="1028"/>
      <c r="H31" s="1028"/>
      <c r="I31" s="1028"/>
      <c r="J31" s="1028"/>
      <c r="K31" s="1028"/>
      <c r="L31" s="1028"/>
      <c r="M31" s="1028"/>
      <c r="N31" s="1028"/>
      <c r="O31" s="1028"/>
      <c r="P31" s="1029"/>
      <c r="Q31" s="1039">
        <v>124</v>
      </c>
      <c r="R31" s="1040"/>
      <c r="S31" s="1040"/>
      <c r="T31" s="1040"/>
      <c r="U31" s="1040"/>
      <c r="V31" s="1040">
        <v>123</v>
      </c>
      <c r="W31" s="1040"/>
      <c r="X31" s="1040"/>
      <c r="Y31" s="1040"/>
      <c r="Z31" s="1040"/>
      <c r="AA31" s="1040">
        <v>1</v>
      </c>
      <c r="AB31" s="1040"/>
      <c r="AC31" s="1040"/>
      <c r="AD31" s="1040"/>
      <c r="AE31" s="1041"/>
      <c r="AF31" s="1033">
        <v>1</v>
      </c>
      <c r="AG31" s="1034"/>
      <c r="AH31" s="1034"/>
      <c r="AI31" s="1034"/>
      <c r="AJ31" s="1035"/>
      <c r="AK31" s="976"/>
      <c r="AL31" s="967"/>
      <c r="AM31" s="967"/>
      <c r="AN31" s="967"/>
      <c r="AO31" s="967"/>
      <c r="AP31" s="967"/>
      <c r="AQ31" s="967"/>
      <c r="AR31" s="967"/>
      <c r="AS31" s="967"/>
      <c r="AT31" s="967"/>
      <c r="AU31" s="967"/>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385</v>
      </c>
      <c r="C32" s="1028"/>
      <c r="D32" s="1028"/>
      <c r="E32" s="1028"/>
      <c r="F32" s="1028"/>
      <c r="G32" s="1028"/>
      <c r="H32" s="1028"/>
      <c r="I32" s="1028"/>
      <c r="J32" s="1028"/>
      <c r="K32" s="1028"/>
      <c r="L32" s="1028"/>
      <c r="M32" s="1028"/>
      <c r="N32" s="1028"/>
      <c r="O32" s="1028"/>
      <c r="P32" s="1029"/>
      <c r="Q32" s="1039">
        <v>295</v>
      </c>
      <c r="R32" s="1040"/>
      <c r="S32" s="1040"/>
      <c r="T32" s="1040"/>
      <c r="U32" s="1040"/>
      <c r="V32" s="1040">
        <v>293</v>
      </c>
      <c r="W32" s="1040"/>
      <c r="X32" s="1040"/>
      <c r="Y32" s="1040"/>
      <c r="Z32" s="1040"/>
      <c r="AA32" s="1040">
        <v>2</v>
      </c>
      <c r="AB32" s="1040"/>
      <c r="AC32" s="1040"/>
      <c r="AD32" s="1040"/>
      <c r="AE32" s="1041"/>
      <c r="AF32" s="1033">
        <v>83</v>
      </c>
      <c r="AG32" s="1034"/>
      <c r="AH32" s="1034"/>
      <c r="AI32" s="1034"/>
      <c r="AJ32" s="1035"/>
      <c r="AK32" s="976">
        <v>48</v>
      </c>
      <c r="AL32" s="967"/>
      <c r="AM32" s="967"/>
      <c r="AN32" s="967"/>
      <c r="AO32" s="967"/>
      <c r="AP32" s="967">
        <v>420</v>
      </c>
      <c r="AQ32" s="967"/>
      <c r="AR32" s="967"/>
      <c r="AS32" s="967"/>
      <c r="AT32" s="967"/>
      <c r="AU32" s="967">
        <v>113</v>
      </c>
      <c r="AV32" s="967"/>
      <c r="AW32" s="967"/>
      <c r="AX32" s="967"/>
      <c r="AY32" s="967"/>
      <c r="AZ32" s="1038"/>
      <c r="BA32" s="1038"/>
      <c r="BB32" s="1038"/>
      <c r="BC32" s="1038"/>
      <c r="BD32" s="1038"/>
      <c r="BE32" s="1022" t="s">
        <v>386</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387</v>
      </c>
      <c r="C33" s="1028"/>
      <c r="D33" s="1028"/>
      <c r="E33" s="1028"/>
      <c r="F33" s="1028"/>
      <c r="G33" s="1028"/>
      <c r="H33" s="1028"/>
      <c r="I33" s="1028"/>
      <c r="J33" s="1028"/>
      <c r="K33" s="1028"/>
      <c r="L33" s="1028"/>
      <c r="M33" s="1028"/>
      <c r="N33" s="1028"/>
      <c r="O33" s="1028"/>
      <c r="P33" s="1029"/>
      <c r="Q33" s="1039">
        <v>406</v>
      </c>
      <c r="R33" s="1040"/>
      <c r="S33" s="1040"/>
      <c r="T33" s="1040"/>
      <c r="U33" s="1040"/>
      <c r="V33" s="1040">
        <v>403</v>
      </c>
      <c r="W33" s="1040"/>
      <c r="X33" s="1040"/>
      <c r="Y33" s="1040"/>
      <c r="Z33" s="1040"/>
      <c r="AA33" s="1040">
        <v>3</v>
      </c>
      <c r="AB33" s="1040"/>
      <c r="AC33" s="1040"/>
      <c r="AD33" s="1040"/>
      <c r="AE33" s="1041"/>
      <c r="AF33" s="1033">
        <v>58</v>
      </c>
      <c r="AG33" s="1034"/>
      <c r="AH33" s="1034"/>
      <c r="AI33" s="1034"/>
      <c r="AJ33" s="1035"/>
      <c r="AK33" s="976">
        <v>148</v>
      </c>
      <c r="AL33" s="967"/>
      <c r="AM33" s="967"/>
      <c r="AN33" s="967"/>
      <c r="AO33" s="967"/>
      <c r="AP33" s="967">
        <v>2090</v>
      </c>
      <c r="AQ33" s="967"/>
      <c r="AR33" s="967"/>
      <c r="AS33" s="967"/>
      <c r="AT33" s="967"/>
      <c r="AU33" s="967">
        <v>1342</v>
      </c>
      <c r="AV33" s="967"/>
      <c r="AW33" s="967"/>
      <c r="AX33" s="967"/>
      <c r="AY33" s="967"/>
      <c r="AZ33" s="1038"/>
      <c r="BA33" s="1038"/>
      <c r="BB33" s="1038"/>
      <c r="BC33" s="1038"/>
      <c r="BD33" s="1038"/>
      <c r="BE33" s="1022" t="s">
        <v>386</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388</v>
      </c>
      <c r="C34" s="1028"/>
      <c r="D34" s="1028"/>
      <c r="E34" s="1028"/>
      <c r="F34" s="1028"/>
      <c r="G34" s="1028"/>
      <c r="H34" s="1028"/>
      <c r="I34" s="1028"/>
      <c r="J34" s="1028"/>
      <c r="K34" s="1028"/>
      <c r="L34" s="1028"/>
      <c r="M34" s="1028"/>
      <c r="N34" s="1028"/>
      <c r="O34" s="1028"/>
      <c r="P34" s="1029"/>
      <c r="Q34" s="1039">
        <v>267</v>
      </c>
      <c r="R34" s="1040"/>
      <c r="S34" s="1040"/>
      <c r="T34" s="1040"/>
      <c r="U34" s="1040"/>
      <c r="V34" s="1040">
        <v>326</v>
      </c>
      <c r="W34" s="1040"/>
      <c r="X34" s="1040"/>
      <c r="Y34" s="1040"/>
      <c r="Z34" s="1040"/>
      <c r="AA34" s="1040">
        <v>-59</v>
      </c>
      <c r="AB34" s="1040"/>
      <c r="AC34" s="1040"/>
      <c r="AD34" s="1040"/>
      <c r="AE34" s="1041"/>
      <c r="AF34" s="1033">
        <v>148</v>
      </c>
      <c r="AG34" s="1034"/>
      <c r="AH34" s="1034"/>
      <c r="AI34" s="1034"/>
      <c r="AJ34" s="1035"/>
      <c r="AK34" s="976">
        <v>236</v>
      </c>
      <c r="AL34" s="967"/>
      <c r="AM34" s="967"/>
      <c r="AN34" s="967"/>
      <c r="AO34" s="967"/>
      <c r="AP34" s="967">
        <v>1288</v>
      </c>
      <c r="AQ34" s="967"/>
      <c r="AR34" s="967"/>
      <c r="AS34" s="967"/>
      <c r="AT34" s="967"/>
      <c r="AU34" s="967">
        <v>1092</v>
      </c>
      <c r="AV34" s="967"/>
      <c r="AW34" s="967"/>
      <c r="AX34" s="967"/>
      <c r="AY34" s="967"/>
      <c r="AZ34" s="1038"/>
      <c r="BA34" s="1038"/>
      <c r="BB34" s="1038"/>
      <c r="BC34" s="1038"/>
      <c r="BD34" s="1038"/>
      <c r="BE34" s="1022" t="s">
        <v>386</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389</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324</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222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393</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532</v>
      </c>
      <c r="C68" s="982"/>
      <c r="D68" s="982"/>
      <c r="E68" s="982"/>
      <c r="F68" s="982"/>
      <c r="G68" s="982"/>
      <c r="H68" s="982"/>
      <c r="I68" s="982"/>
      <c r="J68" s="982"/>
      <c r="K68" s="982"/>
      <c r="L68" s="982"/>
      <c r="M68" s="982"/>
      <c r="N68" s="982"/>
      <c r="O68" s="982"/>
      <c r="P68" s="983"/>
      <c r="Q68" s="984">
        <v>539</v>
      </c>
      <c r="R68" s="978"/>
      <c r="S68" s="978"/>
      <c r="T68" s="978"/>
      <c r="U68" s="978"/>
      <c r="V68" s="978">
        <v>517</v>
      </c>
      <c r="W68" s="978"/>
      <c r="X68" s="978"/>
      <c r="Y68" s="978"/>
      <c r="Z68" s="978"/>
      <c r="AA68" s="978">
        <v>21</v>
      </c>
      <c r="AB68" s="978"/>
      <c r="AC68" s="978"/>
      <c r="AD68" s="978"/>
      <c r="AE68" s="978"/>
      <c r="AF68" s="978">
        <v>21</v>
      </c>
      <c r="AG68" s="978"/>
      <c r="AH68" s="978"/>
      <c r="AI68" s="978"/>
      <c r="AJ68" s="978"/>
      <c r="AK68" s="978"/>
      <c r="AL68" s="978"/>
      <c r="AM68" s="978"/>
      <c r="AN68" s="978"/>
      <c r="AO68" s="978"/>
      <c r="AP68" s="978">
        <v>400</v>
      </c>
      <c r="AQ68" s="978"/>
      <c r="AR68" s="978"/>
      <c r="AS68" s="978"/>
      <c r="AT68" s="978"/>
      <c r="AU68" s="978">
        <v>120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533</v>
      </c>
      <c r="C69" s="971"/>
      <c r="D69" s="971"/>
      <c r="E69" s="971"/>
      <c r="F69" s="971"/>
      <c r="G69" s="971"/>
      <c r="H69" s="971"/>
      <c r="I69" s="971"/>
      <c r="J69" s="971"/>
      <c r="K69" s="971"/>
      <c r="L69" s="971"/>
      <c r="M69" s="971"/>
      <c r="N69" s="971"/>
      <c r="O69" s="971"/>
      <c r="P69" s="972"/>
      <c r="Q69" s="973">
        <v>196</v>
      </c>
      <c r="R69" s="967"/>
      <c r="S69" s="967"/>
      <c r="T69" s="967"/>
      <c r="U69" s="967"/>
      <c r="V69" s="967">
        <v>192</v>
      </c>
      <c r="W69" s="967"/>
      <c r="X69" s="967"/>
      <c r="Y69" s="967"/>
      <c r="Z69" s="967"/>
      <c r="AA69" s="967">
        <v>4</v>
      </c>
      <c r="AB69" s="967"/>
      <c r="AC69" s="967"/>
      <c r="AD69" s="967"/>
      <c r="AE69" s="967"/>
      <c r="AF69" s="967">
        <v>4</v>
      </c>
      <c r="AG69" s="967"/>
      <c r="AH69" s="967"/>
      <c r="AI69" s="967"/>
      <c r="AJ69" s="967"/>
      <c r="AK69" s="967"/>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534</v>
      </c>
      <c r="C70" s="971"/>
      <c r="D70" s="971"/>
      <c r="E70" s="971"/>
      <c r="F70" s="971"/>
      <c r="G70" s="971"/>
      <c r="H70" s="971"/>
      <c r="I70" s="971"/>
      <c r="J70" s="971"/>
      <c r="K70" s="971"/>
      <c r="L70" s="971"/>
      <c r="M70" s="971"/>
      <c r="N70" s="971"/>
      <c r="O70" s="971"/>
      <c r="P70" s="972"/>
      <c r="Q70" s="973">
        <v>1486</v>
      </c>
      <c r="R70" s="967"/>
      <c r="S70" s="967"/>
      <c r="T70" s="967"/>
      <c r="U70" s="967"/>
      <c r="V70" s="967">
        <v>1477</v>
      </c>
      <c r="W70" s="967"/>
      <c r="X70" s="967"/>
      <c r="Y70" s="967"/>
      <c r="Z70" s="967"/>
      <c r="AA70" s="967">
        <v>9</v>
      </c>
      <c r="AB70" s="967"/>
      <c r="AC70" s="967"/>
      <c r="AD70" s="967"/>
      <c r="AE70" s="967"/>
      <c r="AF70" s="967">
        <v>9</v>
      </c>
      <c r="AG70" s="967"/>
      <c r="AH70" s="967"/>
      <c r="AI70" s="967"/>
      <c r="AJ70" s="967"/>
      <c r="AK70" s="967"/>
      <c r="AL70" s="967"/>
      <c r="AM70" s="967"/>
      <c r="AN70" s="967"/>
      <c r="AO70" s="967"/>
      <c r="AP70" s="967">
        <v>528</v>
      </c>
      <c r="AQ70" s="967"/>
      <c r="AR70" s="967"/>
      <c r="AS70" s="967"/>
      <c r="AT70" s="967"/>
      <c r="AU70" s="967">
        <v>188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288</v>
      </c>
      <c r="AG109" s="888"/>
      <c r="AH109" s="888"/>
      <c r="AI109" s="888"/>
      <c r="AJ109" s="889"/>
      <c r="AK109" s="890" t="s">
        <v>287</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288</v>
      </c>
      <c r="BW109" s="888"/>
      <c r="BX109" s="888"/>
      <c r="BY109" s="888"/>
      <c r="BZ109" s="889"/>
      <c r="CA109" s="890" t="s">
        <v>287</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288</v>
      </c>
      <c r="DM109" s="888"/>
      <c r="DN109" s="888"/>
      <c r="DO109" s="888"/>
      <c r="DP109" s="889"/>
      <c r="DQ109" s="890" t="s">
        <v>287</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1629538</v>
      </c>
      <c r="AB110" s="873"/>
      <c r="AC110" s="873"/>
      <c r="AD110" s="873"/>
      <c r="AE110" s="874"/>
      <c r="AF110" s="875">
        <v>1587849</v>
      </c>
      <c r="AG110" s="873"/>
      <c r="AH110" s="873"/>
      <c r="AI110" s="873"/>
      <c r="AJ110" s="874"/>
      <c r="AK110" s="875">
        <v>1555570</v>
      </c>
      <c r="AL110" s="873"/>
      <c r="AM110" s="873"/>
      <c r="AN110" s="873"/>
      <c r="AO110" s="874"/>
      <c r="AP110" s="876">
        <v>32.700000000000003</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11993185</v>
      </c>
      <c r="BR110" s="800"/>
      <c r="BS110" s="800"/>
      <c r="BT110" s="800"/>
      <c r="BU110" s="800"/>
      <c r="BV110" s="800">
        <v>11449097</v>
      </c>
      <c r="BW110" s="800"/>
      <c r="BX110" s="800"/>
      <c r="BY110" s="800"/>
      <c r="BZ110" s="800"/>
      <c r="CA110" s="800">
        <v>10745860</v>
      </c>
      <c r="CB110" s="800"/>
      <c r="CC110" s="800"/>
      <c r="CD110" s="800"/>
      <c r="CE110" s="800"/>
      <c r="CF110" s="861">
        <v>226.1</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222</v>
      </c>
      <c r="DH110" s="800"/>
      <c r="DI110" s="800"/>
      <c r="DJ110" s="800"/>
      <c r="DK110" s="800"/>
      <c r="DL110" s="800" t="s">
        <v>222</v>
      </c>
      <c r="DM110" s="800"/>
      <c r="DN110" s="800"/>
      <c r="DO110" s="800"/>
      <c r="DP110" s="800"/>
      <c r="DQ110" s="800" t="s">
        <v>222</v>
      </c>
      <c r="DR110" s="800"/>
      <c r="DS110" s="800"/>
      <c r="DT110" s="800"/>
      <c r="DU110" s="800"/>
      <c r="DV110" s="801" t="s">
        <v>222</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222</v>
      </c>
      <c r="AB111" s="909"/>
      <c r="AC111" s="909"/>
      <c r="AD111" s="909"/>
      <c r="AE111" s="910"/>
      <c r="AF111" s="911" t="s">
        <v>222</v>
      </c>
      <c r="AG111" s="909"/>
      <c r="AH111" s="909"/>
      <c r="AI111" s="909"/>
      <c r="AJ111" s="910"/>
      <c r="AK111" s="911" t="s">
        <v>222</v>
      </c>
      <c r="AL111" s="909"/>
      <c r="AM111" s="909"/>
      <c r="AN111" s="909"/>
      <c r="AO111" s="910"/>
      <c r="AP111" s="912" t="s">
        <v>222</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100636</v>
      </c>
      <c r="BR111" s="771"/>
      <c r="BS111" s="771"/>
      <c r="BT111" s="771"/>
      <c r="BU111" s="771"/>
      <c r="BV111" s="771">
        <v>79068</v>
      </c>
      <c r="BW111" s="771"/>
      <c r="BX111" s="771"/>
      <c r="BY111" s="771"/>
      <c r="BZ111" s="771"/>
      <c r="CA111" s="771">
        <v>54347</v>
      </c>
      <c r="CB111" s="771"/>
      <c r="CC111" s="771"/>
      <c r="CD111" s="771"/>
      <c r="CE111" s="771"/>
      <c r="CF111" s="848">
        <v>1.1000000000000001</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222</v>
      </c>
      <c r="DH111" s="771"/>
      <c r="DI111" s="771"/>
      <c r="DJ111" s="771"/>
      <c r="DK111" s="771"/>
      <c r="DL111" s="771" t="s">
        <v>222</v>
      </c>
      <c r="DM111" s="771"/>
      <c r="DN111" s="771"/>
      <c r="DO111" s="771"/>
      <c r="DP111" s="771"/>
      <c r="DQ111" s="771" t="s">
        <v>222</v>
      </c>
      <c r="DR111" s="771"/>
      <c r="DS111" s="771"/>
      <c r="DT111" s="771"/>
      <c r="DU111" s="771"/>
      <c r="DV111" s="823" t="s">
        <v>222</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222</v>
      </c>
      <c r="AB112" s="784"/>
      <c r="AC112" s="784"/>
      <c r="AD112" s="784"/>
      <c r="AE112" s="785"/>
      <c r="AF112" s="786" t="s">
        <v>222</v>
      </c>
      <c r="AG112" s="784"/>
      <c r="AH112" s="784"/>
      <c r="AI112" s="784"/>
      <c r="AJ112" s="785"/>
      <c r="AK112" s="786" t="s">
        <v>222</v>
      </c>
      <c r="AL112" s="784"/>
      <c r="AM112" s="784"/>
      <c r="AN112" s="784"/>
      <c r="AO112" s="785"/>
      <c r="AP112" s="754" t="s">
        <v>222</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2127066</v>
      </c>
      <c r="BR112" s="771"/>
      <c r="BS112" s="771"/>
      <c r="BT112" s="771"/>
      <c r="BU112" s="771"/>
      <c r="BV112" s="771">
        <v>2249473</v>
      </c>
      <c r="BW112" s="771"/>
      <c r="BX112" s="771"/>
      <c r="BY112" s="771"/>
      <c r="BZ112" s="771"/>
      <c r="CA112" s="771">
        <v>2704806</v>
      </c>
      <c r="CB112" s="771"/>
      <c r="CC112" s="771"/>
      <c r="CD112" s="771"/>
      <c r="CE112" s="771"/>
      <c r="CF112" s="848">
        <v>56.9</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222</v>
      </c>
      <c r="DH112" s="771"/>
      <c r="DI112" s="771"/>
      <c r="DJ112" s="771"/>
      <c r="DK112" s="771"/>
      <c r="DL112" s="771" t="s">
        <v>222</v>
      </c>
      <c r="DM112" s="771"/>
      <c r="DN112" s="771"/>
      <c r="DO112" s="771"/>
      <c r="DP112" s="771"/>
      <c r="DQ112" s="771" t="s">
        <v>222</v>
      </c>
      <c r="DR112" s="771"/>
      <c r="DS112" s="771"/>
      <c r="DT112" s="771"/>
      <c r="DU112" s="771"/>
      <c r="DV112" s="823" t="s">
        <v>222</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229422</v>
      </c>
      <c r="AB113" s="909"/>
      <c r="AC113" s="909"/>
      <c r="AD113" s="909"/>
      <c r="AE113" s="910"/>
      <c r="AF113" s="911">
        <v>228266</v>
      </c>
      <c r="AG113" s="909"/>
      <c r="AH113" s="909"/>
      <c r="AI113" s="909"/>
      <c r="AJ113" s="910"/>
      <c r="AK113" s="911">
        <v>299144</v>
      </c>
      <c r="AL113" s="909"/>
      <c r="AM113" s="909"/>
      <c r="AN113" s="909"/>
      <c r="AO113" s="910"/>
      <c r="AP113" s="912">
        <v>6.3</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366027</v>
      </c>
      <c r="BR113" s="771"/>
      <c r="BS113" s="771"/>
      <c r="BT113" s="771"/>
      <c r="BU113" s="771"/>
      <c r="BV113" s="771">
        <v>336913</v>
      </c>
      <c r="BW113" s="771"/>
      <c r="BX113" s="771"/>
      <c r="BY113" s="771"/>
      <c r="BZ113" s="771"/>
      <c r="CA113" s="771">
        <v>307206</v>
      </c>
      <c r="CB113" s="771"/>
      <c r="CC113" s="771"/>
      <c r="CD113" s="771"/>
      <c r="CE113" s="771"/>
      <c r="CF113" s="848">
        <v>6.5</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222</v>
      </c>
      <c r="DH113" s="784"/>
      <c r="DI113" s="784"/>
      <c r="DJ113" s="784"/>
      <c r="DK113" s="785"/>
      <c r="DL113" s="786" t="s">
        <v>222</v>
      </c>
      <c r="DM113" s="784"/>
      <c r="DN113" s="784"/>
      <c r="DO113" s="784"/>
      <c r="DP113" s="785"/>
      <c r="DQ113" s="786" t="s">
        <v>222</v>
      </c>
      <c r="DR113" s="784"/>
      <c r="DS113" s="784"/>
      <c r="DT113" s="784"/>
      <c r="DU113" s="785"/>
      <c r="DV113" s="754" t="s">
        <v>222</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24910</v>
      </c>
      <c r="AB114" s="784"/>
      <c r="AC114" s="784"/>
      <c r="AD114" s="784"/>
      <c r="AE114" s="785"/>
      <c r="AF114" s="786">
        <v>32516</v>
      </c>
      <c r="AG114" s="784"/>
      <c r="AH114" s="784"/>
      <c r="AI114" s="784"/>
      <c r="AJ114" s="785"/>
      <c r="AK114" s="786">
        <v>41531</v>
      </c>
      <c r="AL114" s="784"/>
      <c r="AM114" s="784"/>
      <c r="AN114" s="784"/>
      <c r="AO114" s="785"/>
      <c r="AP114" s="754">
        <v>0.9</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2081431</v>
      </c>
      <c r="BR114" s="771"/>
      <c r="BS114" s="771"/>
      <c r="BT114" s="771"/>
      <c r="BU114" s="771"/>
      <c r="BV114" s="771">
        <v>1964795</v>
      </c>
      <c r="BW114" s="771"/>
      <c r="BX114" s="771"/>
      <c r="BY114" s="771"/>
      <c r="BZ114" s="771"/>
      <c r="CA114" s="771">
        <v>1892823</v>
      </c>
      <c r="CB114" s="771"/>
      <c r="CC114" s="771"/>
      <c r="CD114" s="771"/>
      <c r="CE114" s="771"/>
      <c r="CF114" s="848">
        <v>39.799999999999997</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v>62507</v>
      </c>
      <c r="DH114" s="784"/>
      <c r="DI114" s="784"/>
      <c r="DJ114" s="784"/>
      <c r="DK114" s="785"/>
      <c r="DL114" s="786">
        <v>44173</v>
      </c>
      <c r="DM114" s="784"/>
      <c r="DN114" s="784"/>
      <c r="DO114" s="784"/>
      <c r="DP114" s="785"/>
      <c r="DQ114" s="786">
        <v>28547</v>
      </c>
      <c r="DR114" s="784"/>
      <c r="DS114" s="784"/>
      <c r="DT114" s="784"/>
      <c r="DU114" s="785"/>
      <c r="DV114" s="754">
        <v>0.6</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35858</v>
      </c>
      <c r="AB115" s="909"/>
      <c r="AC115" s="909"/>
      <c r="AD115" s="909"/>
      <c r="AE115" s="910"/>
      <c r="AF115" s="911">
        <v>14069</v>
      </c>
      <c r="AG115" s="909"/>
      <c r="AH115" s="909"/>
      <c r="AI115" s="909"/>
      <c r="AJ115" s="910"/>
      <c r="AK115" s="911">
        <v>8403</v>
      </c>
      <c r="AL115" s="909"/>
      <c r="AM115" s="909"/>
      <c r="AN115" s="909"/>
      <c r="AO115" s="910"/>
      <c r="AP115" s="912">
        <v>0.2</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222</v>
      </c>
      <c r="BR115" s="771"/>
      <c r="BS115" s="771"/>
      <c r="BT115" s="771"/>
      <c r="BU115" s="771"/>
      <c r="BV115" s="771" t="s">
        <v>222</v>
      </c>
      <c r="BW115" s="771"/>
      <c r="BX115" s="771"/>
      <c r="BY115" s="771"/>
      <c r="BZ115" s="771"/>
      <c r="CA115" s="771" t="s">
        <v>222</v>
      </c>
      <c r="CB115" s="771"/>
      <c r="CC115" s="771"/>
      <c r="CD115" s="771"/>
      <c r="CE115" s="771"/>
      <c r="CF115" s="848" t="s">
        <v>222</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222</v>
      </c>
      <c r="DH115" s="784"/>
      <c r="DI115" s="784"/>
      <c r="DJ115" s="784"/>
      <c r="DK115" s="785"/>
      <c r="DL115" s="786" t="s">
        <v>222</v>
      </c>
      <c r="DM115" s="784"/>
      <c r="DN115" s="784"/>
      <c r="DO115" s="784"/>
      <c r="DP115" s="785"/>
      <c r="DQ115" s="786" t="s">
        <v>222</v>
      </c>
      <c r="DR115" s="784"/>
      <c r="DS115" s="784"/>
      <c r="DT115" s="784"/>
      <c r="DU115" s="785"/>
      <c r="DV115" s="754" t="s">
        <v>222</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222</v>
      </c>
      <c r="AB116" s="784"/>
      <c r="AC116" s="784"/>
      <c r="AD116" s="784"/>
      <c r="AE116" s="785"/>
      <c r="AF116" s="786" t="s">
        <v>222</v>
      </c>
      <c r="AG116" s="784"/>
      <c r="AH116" s="784"/>
      <c r="AI116" s="784"/>
      <c r="AJ116" s="785"/>
      <c r="AK116" s="786" t="s">
        <v>222</v>
      </c>
      <c r="AL116" s="784"/>
      <c r="AM116" s="784"/>
      <c r="AN116" s="784"/>
      <c r="AO116" s="785"/>
      <c r="AP116" s="754" t="s">
        <v>222</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222</v>
      </c>
      <c r="BR116" s="771"/>
      <c r="BS116" s="771"/>
      <c r="BT116" s="771"/>
      <c r="BU116" s="771"/>
      <c r="BV116" s="771" t="s">
        <v>222</v>
      </c>
      <c r="BW116" s="771"/>
      <c r="BX116" s="771"/>
      <c r="BY116" s="771"/>
      <c r="BZ116" s="771"/>
      <c r="CA116" s="771" t="s">
        <v>222</v>
      </c>
      <c r="CB116" s="771"/>
      <c r="CC116" s="771"/>
      <c r="CD116" s="771"/>
      <c r="CE116" s="771"/>
      <c r="CF116" s="848" t="s">
        <v>222</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38129</v>
      </c>
      <c r="DH116" s="784"/>
      <c r="DI116" s="784"/>
      <c r="DJ116" s="784"/>
      <c r="DK116" s="785"/>
      <c r="DL116" s="786">
        <v>34895</v>
      </c>
      <c r="DM116" s="784"/>
      <c r="DN116" s="784"/>
      <c r="DO116" s="784"/>
      <c r="DP116" s="785"/>
      <c r="DQ116" s="786">
        <v>25800</v>
      </c>
      <c r="DR116" s="784"/>
      <c r="DS116" s="784"/>
      <c r="DT116" s="784"/>
      <c r="DU116" s="785"/>
      <c r="DV116" s="754">
        <v>0.5</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1919728</v>
      </c>
      <c r="AB117" s="895"/>
      <c r="AC117" s="895"/>
      <c r="AD117" s="895"/>
      <c r="AE117" s="896"/>
      <c r="AF117" s="898">
        <v>1862700</v>
      </c>
      <c r="AG117" s="895"/>
      <c r="AH117" s="895"/>
      <c r="AI117" s="895"/>
      <c r="AJ117" s="896"/>
      <c r="AK117" s="898">
        <v>1904648</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222</v>
      </c>
      <c r="BR117" s="858"/>
      <c r="BS117" s="858"/>
      <c r="BT117" s="858"/>
      <c r="BU117" s="858"/>
      <c r="BV117" s="858" t="s">
        <v>222</v>
      </c>
      <c r="BW117" s="858"/>
      <c r="BX117" s="858"/>
      <c r="BY117" s="858"/>
      <c r="BZ117" s="858"/>
      <c r="CA117" s="858" t="s">
        <v>222</v>
      </c>
      <c r="CB117" s="858"/>
      <c r="CC117" s="858"/>
      <c r="CD117" s="858"/>
      <c r="CE117" s="858"/>
      <c r="CF117" s="848" t="s">
        <v>222</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222</v>
      </c>
      <c r="DH117" s="784"/>
      <c r="DI117" s="784"/>
      <c r="DJ117" s="784"/>
      <c r="DK117" s="785"/>
      <c r="DL117" s="786" t="s">
        <v>222</v>
      </c>
      <c r="DM117" s="784"/>
      <c r="DN117" s="784"/>
      <c r="DO117" s="784"/>
      <c r="DP117" s="785"/>
      <c r="DQ117" s="786" t="s">
        <v>222</v>
      </c>
      <c r="DR117" s="784"/>
      <c r="DS117" s="784"/>
      <c r="DT117" s="784"/>
      <c r="DU117" s="785"/>
      <c r="DV117" s="754" t="s">
        <v>222</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288</v>
      </c>
      <c r="AG118" s="888"/>
      <c r="AH118" s="888"/>
      <c r="AI118" s="888"/>
      <c r="AJ118" s="889"/>
      <c r="AK118" s="890" t="s">
        <v>287</v>
      </c>
      <c r="AL118" s="888"/>
      <c r="AM118" s="888"/>
      <c r="AN118" s="888"/>
      <c r="AO118" s="889"/>
      <c r="AP118" s="891" t="s">
        <v>404</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432</v>
      </c>
      <c r="BP118" s="838"/>
      <c r="BQ118" s="857">
        <v>16668345</v>
      </c>
      <c r="BR118" s="858"/>
      <c r="BS118" s="858"/>
      <c r="BT118" s="858"/>
      <c r="BU118" s="858"/>
      <c r="BV118" s="858">
        <v>16079346</v>
      </c>
      <c r="BW118" s="858"/>
      <c r="BX118" s="858"/>
      <c r="BY118" s="858"/>
      <c r="BZ118" s="858"/>
      <c r="CA118" s="858">
        <v>15705042</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222</v>
      </c>
      <c r="DH118" s="784"/>
      <c r="DI118" s="784"/>
      <c r="DJ118" s="784"/>
      <c r="DK118" s="785"/>
      <c r="DL118" s="786" t="s">
        <v>222</v>
      </c>
      <c r="DM118" s="784"/>
      <c r="DN118" s="784"/>
      <c r="DO118" s="784"/>
      <c r="DP118" s="785"/>
      <c r="DQ118" s="786" t="s">
        <v>222</v>
      </c>
      <c r="DR118" s="784"/>
      <c r="DS118" s="784"/>
      <c r="DT118" s="784"/>
      <c r="DU118" s="785"/>
      <c r="DV118" s="754" t="s">
        <v>222</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222</v>
      </c>
      <c r="AB119" s="873"/>
      <c r="AC119" s="873"/>
      <c r="AD119" s="873"/>
      <c r="AE119" s="874"/>
      <c r="AF119" s="875" t="s">
        <v>222</v>
      </c>
      <c r="AG119" s="873"/>
      <c r="AH119" s="873"/>
      <c r="AI119" s="873"/>
      <c r="AJ119" s="874"/>
      <c r="AK119" s="875" t="s">
        <v>222</v>
      </c>
      <c r="AL119" s="873"/>
      <c r="AM119" s="873"/>
      <c r="AN119" s="873"/>
      <c r="AO119" s="874"/>
      <c r="AP119" s="876" t="s">
        <v>222</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3748449</v>
      </c>
      <c r="BR119" s="800"/>
      <c r="BS119" s="800"/>
      <c r="BT119" s="800"/>
      <c r="BU119" s="800"/>
      <c r="BV119" s="800">
        <v>4271349</v>
      </c>
      <c r="BW119" s="800"/>
      <c r="BX119" s="800"/>
      <c r="BY119" s="800"/>
      <c r="BZ119" s="800"/>
      <c r="CA119" s="800">
        <v>4614531</v>
      </c>
      <c r="CB119" s="800"/>
      <c r="CC119" s="800"/>
      <c r="CD119" s="800"/>
      <c r="CE119" s="800"/>
      <c r="CF119" s="861">
        <v>97.1</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222</v>
      </c>
      <c r="DH119" s="717"/>
      <c r="DI119" s="717"/>
      <c r="DJ119" s="717"/>
      <c r="DK119" s="718"/>
      <c r="DL119" s="719" t="s">
        <v>222</v>
      </c>
      <c r="DM119" s="717"/>
      <c r="DN119" s="717"/>
      <c r="DO119" s="717"/>
      <c r="DP119" s="718"/>
      <c r="DQ119" s="719" t="s">
        <v>222</v>
      </c>
      <c r="DR119" s="717"/>
      <c r="DS119" s="717"/>
      <c r="DT119" s="717"/>
      <c r="DU119" s="718"/>
      <c r="DV119" s="807" t="s">
        <v>222</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222</v>
      </c>
      <c r="AB120" s="784"/>
      <c r="AC120" s="784"/>
      <c r="AD120" s="784"/>
      <c r="AE120" s="785"/>
      <c r="AF120" s="786" t="s">
        <v>222</v>
      </c>
      <c r="AG120" s="784"/>
      <c r="AH120" s="784"/>
      <c r="AI120" s="784"/>
      <c r="AJ120" s="785"/>
      <c r="AK120" s="786" t="s">
        <v>222</v>
      </c>
      <c r="AL120" s="784"/>
      <c r="AM120" s="784"/>
      <c r="AN120" s="784"/>
      <c r="AO120" s="785"/>
      <c r="AP120" s="754" t="s">
        <v>222</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773030</v>
      </c>
      <c r="BR120" s="771"/>
      <c r="BS120" s="771"/>
      <c r="BT120" s="771"/>
      <c r="BU120" s="771"/>
      <c r="BV120" s="771">
        <v>765276</v>
      </c>
      <c r="BW120" s="771"/>
      <c r="BX120" s="771"/>
      <c r="BY120" s="771"/>
      <c r="BZ120" s="771"/>
      <c r="CA120" s="771">
        <v>702463</v>
      </c>
      <c r="CB120" s="771"/>
      <c r="CC120" s="771"/>
      <c r="CD120" s="771"/>
      <c r="CE120" s="771"/>
      <c r="CF120" s="848">
        <v>14.8</v>
      </c>
      <c r="CG120" s="849"/>
      <c r="CH120" s="849"/>
      <c r="CI120" s="849"/>
      <c r="CJ120" s="849"/>
      <c r="CK120" s="850" t="s">
        <v>438</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1615092</v>
      </c>
      <c r="DH120" s="800"/>
      <c r="DI120" s="800"/>
      <c r="DJ120" s="800"/>
      <c r="DK120" s="800"/>
      <c r="DL120" s="800">
        <v>1186958</v>
      </c>
      <c r="DM120" s="800"/>
      <c r="DN120" s="800"/>
      <c r="DO120" s="800"/>
      <c r="DP120" s="800"/>
      <c r="DQ120" s="800">
        <v>1341531</v>
      </c>
      <c r="DR120" s="800"/>
      <c r="DS120" s="800"/>
      <c r="DT120" s="800"/>
      <c r="DU120" s="800"/>
      <c r="DV120" s="801">
        <v>28.2</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222</v>
      </c>
      <c r="AB121" s="784"/>
      <c r="AC121" s="784"/>
      <c r="AD121" s="784"/>
      <c r="AE121" s="785"/>
      <c r="AF121" s="786" t="s">
        <v>222</v>
      </c>
      <c r="AG121" s="784"/>
      <c r="AH121" s="784"/>
      <c r="AI121" s="784"/>
      <c r="AJ121" s="785"/>
      <c r="AK121" s="786" t="s">
        <v>222</v>
      </c>
      <c r="AL121" s="784"/>
      <c r="AM121" s="784"/>
      <c r="AN121" s="784"/>
      <c r="AO121" s="785"/>
      <c r="AP121" s="754" t="s">
        <v>222</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10150890</v>
      </c>
      <c r="BR121" s="858"/>
      <c r="BS121" s="858"/>
      <c r="BT121" s="858"/>
      <c r="BU121" s="858"/>
      <c r="BV121" s="858">
        <v>9827019</v>
      </c>
      <c r="BW121" s="858"/>
      <c r="BX121" s="858"/>
      <c r="BY121" s="858"/>
      <c r="BZ121" s="858"/>
      <c r="CA121" s="858">
        <v>10061379</v>
      </c>
      <c r="CB121" s="858"/>
      <c r="CC121" s="858"/>
      <c r="CD121" s="858"/>
      <c r="CE121" s="858"/>
      <c r="CF121" s="859">
        <v>211.7</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t="s">
        <v>222</v>
      </c>
      <c r="DH121" s="771"/>
      <c r="DI121" s="771"/>
      <c r="DJ121" s="771"/>
      <c r="DK121" s="771"/>
      <c r="DL121" s="771">
        <v>684250</v>
      </c>
      <c r="DM121" s="771"/>
      <c r="DN121" s="771"/>
      <c r="DO121" s="771"/>
      <c r="DP121" s="771"/>
      <c r="DQ121" s="771">
        <v>1062452</v>
      </c>
      <c r="DR121" s="771"/>
      <c r="DS121" s="771"/>
      <c r="DT121" s="771"/>
      <c r="DU121" s="771"/>
      <c r="DV121" s="823">
        <v>22.4</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v>22119</v>
      </c>
      <c r="AB122" s="784"/>
      <c r="AC122" s="784"/>
      <c r="AD122" s="784"/>
      <c r="AE122" s="785"/>
      <c r="AF122" s="786">
        <v>7835</v>
      </c>
      <c r="AG122" s="784"/>
      <c r="AH122" s="784"/>
      <c r="AI122" s="784"/>
      <c r="AJ122" s="785"/>
      <c r="AK122" s="786">
        <v>3571</v>
      </c>
      <c r="AL122" s="784"/>
      <c r="AM122" s="784"/>
      <c r="AN122" s="784"/>
      <c r="AO122" s="785"/>
      <c r="AP122" s="754">
        <v>0.1</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441</v>
      </c>
      <c r="BP122" s="838"/>
      <c r="BQ122" s="839">
        <v>14672369</v>
      </c>
      <c r="BR122" s="840"/>
      <c r="BS122" s="840"/>
      <c r="BT122" s="840"/>
      <c r="BU122" s="840"/>
      <c r="BV122" s="840">
        <v>14863644</v>
      </c>
      <c r="BW122" s="840"/>
      <c r="BX122" s="840"/>
      <c r="BY122" s="840"/>
      <c r="BZ122" s="840"/>
      <c r="CA122" s="840">
        <v>15378373</v>
      </c>
      <c r="CB122" s="840"/>
      <c r="CC122" s="840"/>
      <c r="CD122" s="840"/>
      <c r="CE122" s="840"/>
      <c r="CF122" s="743"/>
      <c r="CG122" s="744"/>
      <c r="CH122" s="744"/>
      <c r="CI122" s="744"/>
      <c r="CJ122" s="841"/>
      <c r="CK122" s="851"/>
      <c r="CL122" s="812"/>
      <c r="CM122" s="812"/>
      <c r="CN122" s="812"/>
      <c r="CO122" s="813"/>
      <c r="CP122" s="828" t="s">
        <v>385</v>
      </c>
      <c r="CQ122" s="829"/>
      <c r="CR122" s="829"/>
      <c r="CS122" s="829"/>
      <c r="CT122" s="829"/>
      <c r="CU122" s="829"/>
      <c r="CV122" s="829"/>
      <c r="CW122" s="829"/>
      <c r="CX122" s="829"/>
      <c r="CY122" s="829"/>
      <c r="CZ122" s="829"/>
      <c r="DA122" s="829"/>
      <c r="DB122" s="829"/>
      <c r="DC122" s="829"/>
      <c r="DD122" s="829"/>
      <c r="DE122" s="829"/>
      <c r="DF122" s="830"/>
      <c r="DG122" s="770">
        <v>224135</v>
      </c>
      <c r="DH122" s="771"/>
      <c r="DI122" s="771"/>
      <c r="DJ122" s="771"/>
      <c r="DK122" s="771"/>
      <c r="DL122" s="771">
        <v>133242</v>
      </c>
      <c r="DM122" s="771"/>
      <c r="DN122" s="771"/>
      <c r="DO122" s="771"/>
      <c r="DP122" s="771"/>
      <c r="DQ122" s="771">
        <v>113711</v>
      </c>
      <c r="DR122" s="771"/>
      <c r="DS122" s="771"/>
      <c r="DT122" s="771"/>
      <c r="DU122" s="771"/>
      <c r="DV122" s="823">
        <v>2.4</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222</v>
      </c>
      <c r="AB123" s="784"/>
      <c r="AC123" s="784"/>
      <c r="AD123" s="784"/>
      <c r="AE123" s="785"/>
      <c r="AF123" s="786" t="s">
        <v>222</v>
      </c>
      <c r="AG123" s="784"/>
      <c r="AH123" s="784"/>
      <c r="AI123" s="784"/>
      <c r="AJ123" s="785"/>
      <c r="AK123" s="786" t="s">
        <v>222</v>
      </c>
      <c r="AL123" s="784"/>
      <c r="AM123" s="784"/>
      <c r="AN123" s="784"/>
      <c r="AO123" s="785"/>
      <c r="AP123" s="754" t="s">
        <v>222</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39.6</v>
      </c>
      <c r="BR123" s="832"/>
      <c r="BS123" s="832"/>
      <c r="BT123" s="832"/>
      <c r="BU123" s="832"/>
      <c r="BV123" s="832">
        <v>24.5</v>
      </c>
      <c r="BW123" s="832"/>
      <c r="BX123" s="832"/>
      <c r="BY123" s="832"/>
      <c r="BZ123" s="832"/>
      <c r="CA123" s="832">
        <v>6.8</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222</v>
      </c>
      <c r="AB124" s="784"/>
      <c r="AC124" s="784"/>
      <c r="AD124" s="784"/>
      <c r="AE124" s="785"/>
      <c r="AF124" s="786" t="s">
        <v>222</v>
      </c>
      <c r="AG124" s="784"/>
      <c r="AH124" s="784"/>
      <c r="AI124" s="784"/>
      <c r="AJ124" s="785"/>
      <c r="AK124" s="786" t="s">
        <v>222</v>
      </c>
      <c r="AL124" s="784"/>
      <c r="AM124" s="784"/>
      <c r="AN124" s="784"/>
      <c r="AO124" s="785"/>
      <c r="AP124" s="754" t="s">
        <v>222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222</v>
      </c>
      <c r="DH124" s="717"/>
      <c r="DI124" s="717"/>
      <c r="DJ124" s="717"/>
      <c r="DK124" s="718"/>
      <c r="DL124" s="719" t="s">
        <v>222</v>
      </c>
      <c r="DM124" s="717"/>
      <c r="DN124" s="717"/>
      <c r="DO124" s="717"/>
      <c r="DP124" s="718"/>
      <c r="DQ124" s="719" t="s">
        <v>222</v>
      </c>
      <c r="DR124" s="717"/>
      <c r="DS124" s="717"/>
      <c r="DT124" s="717"/>
      <c r="DU124" s="718"/>
      <c r="DV124" s="807" t="s">
        <v>222</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222</v>
      </c>
      <c r="AB125" s="784"/>
      <c r="AC125" s="784"/>
      <c r="AD125" s="784"/>
      <c r="AE125" s="785"/>
      <c r="AF125" s="786" t="s">
        <v>222</v>
      </c>
      <c r="AG125" s="784"/>
      <c r="AH125" s="784"/>
      <c r="AI125" s="784"/>
      <c r="AJ125" s="785"/>
      <c r="AK125" s="786" t="s">
        <v>222</v>
      </c>
      <c r="AL125" s="784"/>
      <c r="AM125" s="784"/>
      <c r="AN125" s="784"/>
      <c r="AO125" s="785"/>
      <c r="AP125" s="754" t="s">
        <v>222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222</v>
      </c>
      <c r="DH125" s="800"/>
      <c r="DI125" s="800"/>
      <c r="DJ125" s="800"/>
      <c r="DK125" s="800"/>
      <c r="DL125" s="800" t="s">
        <v>222</v>
      </c>
      <c r="DM125" s="800"/>
      <c r="DN125" s="800"/>
      <c r="DO125" s="800"/>
      <c r="DP125" s="800"/>
      <c r="DQ125" s="800" t="s">
        <v>222</v>
      </c>
      <c r="DR125" s="800"/>
      <c r="DS125" s="800"/>
      <c r="DT125" s="800"/>
      <c r="DU125" s="800"/>
      <c r="DV125" s="801" t="s">
        <v>222</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6685</v>
      </c>
      <c r="AB126" s="784"/>
      <c r="AC126" s="784"/>
      <c r="AD126" s="784"/>
      <c r="AE126" s="785"/>
      <c r="AF126" s="786" t="s">
        <v>222</v>
      </c>
      <c r="AG126" s="784"/>
      <c r="AH126" s="784"/>
      <c r="AI126" s="784"/>
      <c r="AJ126" s="785"/>
      <c r="AK126" s="786" t="s">
        <v>222</v>
      </c>
      <c r="AL126" s="784"/>
      <c r="AM126" s="784"/>
      <c r="AN126" s="784"/>
      <c r="AO126" s="785"/>
      <c r="AP126" s="754" t="s">
        <v>222</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222</v>
      </c>
      <c r="DH126" s="771"/>
      <c r="DI126" s="771"/>
      <c r="DJ126" s="771"/>
      <c r="DK126" s="771"/>
      <c r="DL126" s="771" t="s">
        <v>222</v>
      </c>
      <c r="DM126" s="771"/>
      <c r="DN126" s="771"/>
      <c r="DO126" s="771"/>
      <c r="DP126" s="771"/>
      <c r="DQ126" s="771" t="s">
        <v>222</v>
      </c>
      <c r="DR126" s="771"/>
      <c r="DS126" s="771"/>
      <c r="DT126" s="771"/>
      <c r="DU126" s="771"/>
      <c r="DV126" s="823" t="s">
        <v>222</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7054</v>
      </c>
      <c r="AB127" s="784"/>
      <c r="AC127" s="784"/>
      <c r="AD127" s="784"/>
      <c r="AE127" s="785"/>
      <c r="AF127" s="786">
        <v>6234</v>
      </c>
      <c r="AG127" s="784"/>
      <c r="AH127" s="784"/>
      <c r="AI127" s="784"/>
      <c r="AJ127" s="785"/>
      <c r="AK127" s="786">
        <v>4832</v>
      </c>
      <c r="AL127" s="784"/>
      <c r="AM127" s="784"/>
      <c r="AN127" s="784"/>
      <c r="AO127" s="785"/>
      <c r="AP127" s="754">
        <v>0.1</v>
      </c>
      <c r="AQ127" s="755"/>
      <c r="AR127" s="755"/>
      <c r="AS127" s="755"/>
      <c r="AT127" s="756"/>
      <c r="AU127" s="233"/>
      <c r="AV127" s="233"/>
      <c r="AW127" s="233"/>
      <c r="AX127" s="757" t="s">
        <v>452</v>
      </c>
      <c r="AY127" s="758"/>
      <c r="AZ127" s="758"/>
      <c r="BA127" s="758"/>
      <c r="BB127" s="758"/>
      <c r="BC127" s="758"/>
      <c r="BD127" s="758"/>
      <c r="BE127" s="759"/>
      <c r="BF127" s="760" t="s">
        <v>222</v>
      </c>
      <c r="BG127" s="761"/>
      <c r="BH127" s="761"/>
      <c r="BI127" s="761"/>
      <c r="BJ127" s="761"/>
      <c r="BK127" s="761"/>
      <c r="BL127" s="762"/>
      <c r="BM127" s="760">
        <v>14.47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222</v>
      </c>
      <c r="DH127" s="820"/>
      <c r="DI127" s="820"/>
      <c r="DJ127" s="820"/>
      <c r="DK127" s="820"/>
      <c r="DL127" s="820" t="s">
        <v>222</v>
      </c>
      <c r="DM127" s="820"/>
      <c r="DN127" s="820"/>
      <c r="DO127" s="820"/>
      <c r="DP127" s="820"/>
      <c r="DQ127" s="820" t="s">
        <v>222</v>
      </c>
      <c r="DR127" s="820"/>
      <c r="DS127" s="820"/>
      <c r="DT127" s="820"/>
      <c r="DU127" s="820"/>
      <c r="DV127" s="821" t="s">
        <v>222</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107625</v>
      </c>
      <c r="AB128" s="724"/>
      <c r="AC128" s="724"/>
      <c r="AD128" s="724"/>
      <c r="AE128" s="725"/>
      <c r="AF128" s="726">
        <v>110419</v>
      </c>
      <c r="AG128" s="724"/>
      <c r="AH128" s="724"/>
      <c r="AI128" s="724"/>
      <c r="AJ128" s="725"/>
      <c r="AK128" s="726">
        <v>94993</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222</v>
      </c>
      <c r="BG128" s="791"/>
      <c r="BH128" s="791"/>
      <c r="BI128" s="791"/>
      <c r="BJ128" s="791"/>
      <c r="BK128" s="791"/>
      <c r="BL128" s="792"/>
      <c r="BM128" s="790">
        <v>19.47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6187212</v>
      </c>
      <c r="AB129" s="784"/>
      <c r="AC129" s="784"/>
      <c r="AD129" s="784"/>
      <c r="AE129" s="785"/>
      <c r="AF129" s="786">
        <v>6099068</v>
      </c>
      <c r="AG129" s="784"/>
      <c r="AH129" s="784"/>
      <c r="AI129" s="784"/>
      <c r="AJ129" s="785"/>
      <c r="AK129" s="786">
        <v>5948696</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12.7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1151021</v>
      </c>
      <c r="AB130" s="784"/>
      <c r="AC130" s="784"/>
      <c r="AD130" s="784"/>
      <c r="AE130" s="785"/>
      <c r="AF130" s="786">
        <v>1147795</v>
      </c>
      <c r="AG130" s="784"/>
      <c r="AH130" s="784"/>
      <c r="AI130" s="784"/>
      <c r="AJ130" s="785"/>
      <c r="AK130" s="786">
        <v>1196948</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6.8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5036191</v>
      </c>
      <c r="AB131" s="717"/>
      <c r="AC131" s="717"/>
      <c r="AD131" s="717"/>
      <c r="AE131" s="718"/>
      <c r="AF131" s="719">
        <v>4951273</v>
      </c>
      <c r="AG131" s="717"/>
      <c r="AH131" s="717"/>
      <c r="AI131" s="717"/>
      <c r="AJ131" s="718"/>
      <c r="AK131" s="719">
        <v>4751748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13.126626849999999</v>
      </c>
      <c r="AB132" s="740"/>
      <c r="AC132" s="740"/>
      <c r="AD132" s="740"/>
      <c r="AE132" s="741"/>
      <c r="AF132" s="742">
        <v>12.208698650000001</v>
      </c>
      <c r="AG132" s="740"/>
      <c r="AH132" s="740"/>
      <c r="AI132" s="740"/>
      <c r="AJ132" s="741"/>
      <c r="AK132" s="742">
        <v>12.89434962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14.5</v>
      </c>
      <c r="AB133" s="749"/>
      <c r="AC133" s="749"/>
      <c r="AD133" s="749"/>
      <c r="AE133" s="750"/>
      <c r="AF133" s="748">
        <v>13.5</v>
      </c>
      <c r="AG133" s="749"/>
      <c r="AH133" s="749"/>
      <c r="AI133" s="749"/>
      <c r="AJ133" s="750"/>
      <c r="AK133" s="748">
        <v>12.7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9" t="s">
        <v>468</v>
      </c>
      <c r="L7" s="254"/>
      <c r="M7" s="255" t="s">
        <v>469</v>
      </c>
      <c r="N7" s="256"/>
    </row>
    <row r="8" spans="1:16">
      <c r="A8" s="248"/>
      <c r="B8" s="244"/>
      <c r="C8" s="244"/>
      <c r="D8" s="244"/>
      <c r="E8" s="244"/>
      <c r="F8" s="244"/>
      <c r="G8" s="257"/>
      <c r="H8" s="258"/>
      <c r="I8" s="258"/>
      <c r="J8" s="259"/>
      <c r="K8" s="1120"/>
      <c r="L8" s="260" t="s">
        <v>470</v>
      </c>
      <c r="M8" s="261" t="s">
        <v>471</v>
      </c>
      <c r="N8" s="262" t="s">
        <v>472</v>
      </c>
    </row>
    <row r="9" spans="1:16">
      <c r="A9" s="248"/>
      <c r="B9" s="244"/>
      <c r="C9" s="244"/>
      <c r="D9" s="244"/>
      <c r="E9" s="244"/>
      <c r="F9" s="244"/>
      <c r="G9" s="1133" t="s">
        <v>473</v>
      </c>
      <c r="H9" s="1134"/>
      <c r="I9" s="1134"/>
      <c r="J9" s="1135"/>
      <c r="K9" s="263">
        <v>1379846</v>
      </c>
      <c r="L9" s="264">
        <v>153367</v>
      </c>
      <c r="M9" s="265">
        <v>138183</v>
      </c>
      <c r="N9" s="266">
        <v>11</v>
      </c>
    </row>
    <row r="10" spans="1:16">
      <c r="A10" s="248"/>
      <c r="B10" s="244"/>
      <c r="C10" s="244"/>
      <c r="D10" s="244"/>
      <c r="E10" s="244"/>
      <c r="F10" s="244"/>
      <c r="G10" s="1133" t="s">
        <v>474</v>
      </c>
      <c r="H10" s="1134"/>
      <c r="I10" s="1134"/>
      <c r="J10" s="1135"/>
      <c r="K10" s="267">
        <v>65735</v>
      </c>
      <c r="L10" s="268">
        <v>7306</v>
      </c>
      <c r="M10" s="269">
        <v>15438</v>
      </c>
      <c r="N10" s="270">
        <v>-52.7</v>
      </c>
    </row>
    <row r="11" spans="1:16" ht="13.5" customHeight="1">
      <c r="A11" s="248"/>
      <c r="B11" s="244"/>
      <c r="C11" s="244"/>
      <c r="D11" s="244"/>
      <c r="E11" s="244"/>
      <c r="F11" s="244"/>
      <c r="G11" s="1133" t="s">
        <v>475</v>
      </c>
      <c r="H11" s="1134"/>
      <c r="I11" s="1134"/>
      <c r="J11" s="1135"/>
      <c r="K11" s="267">
        <v>364557</v>
      </c>
      <c r="L11" s="268">
        <v>40520</v>
      </c>
      <c r="M11" s="269">
        <v>22352</v>
      </c>
      <c r="N11" s="270">
        <v>81.3</v>
      </c>
    </row>
    <row r="12" spans="1:16" ht="13.5" customHeight="1">
      <c r="A12" s="248"/>
      <c r="B12" s="244"/>
      <c r="C12" s="244"/>
      <c r="D12" s="244"/>
      <c r="E12" s="244"/>
      <c r="F12" s="244"/>
      <c r="G12" s="1133" t="s">
        <v>476</v>
      </c>
      <c r="H12" s="1134"/>
      <c r="I12" s="1134"/>
      <c r="J12" s="1135"/>
      <c r="K12" s="267" t="s">
        <v>477</v>
      </c>
      <c r="L12" s="268" t="s">
        <v>477</v>
      </c>
      <c r="M12" s="269">
        <v>2530</v>
      </c>
      <c r="N12" s="270" t="s">
        <v>477</v>
      </c>
    </row>
    <row r="13" spans="1:16" ht="13.5" customHeight="1">
      <c r="A13" s="248"/>
      <c r="B13" s="244"/>
      <c r="C13" s="244"/>
      <c r="D13" s="244"/>
      <c r="E13" s="244"/>
      <c r="F13" s="244"/>
      <c r="G13" s="1133" t="s">
        <v>478</v>
      </c>
      <c r="H13" s="1134"/>
      <c r="I13" s="1134"/>
      <c r="J13" s="1135"/>
      <c r="K13" s="267" t="s">
        <v>477</v>
      </c>
      <c r="L13" s="268" t="s">
        <v>477</v>
      </c>
      <c r="M13" s="269" t="s">
        <v>477</v>
      </c>
      <c r="N13" s="270" t="s">
        <v>477</v>
      </c>
    </row>
    <row r="14" spans="1:16" ht="13.5" customHeight="1">
      <c r="A14" s="248"/>
      <c r="B14" s="244"/>
      <c r="C14" s="244"/>
      <c r="D14" s="244"/>
      <c r="E14" s="244"/>
      <c r="F14" s="244"/>
      <c r="G14" s="1133" t="s">
        <v>479</v>
      </c>
      <c r="H14" s="1134"/>
      <c r="I14" s="1134"/>
      <c r="J14" s="1135"/>
      <c r="K14" s="267" t="s">
        <v>477</v>
      </c>
      <c r="L14" s="268" t="s">
        <v>477</v>
      </c>
      <c r="M14" s="269">
        <v>5605</v>
      </c>
      <c r="N14" s="270" t="s">
        <v>477</v>
      </c>
    </row>
    <row r="15" spans="1:16" ht="13.5" customHeight="1">
      <c r="A15" s="248"/>
      <c r="B15" s="244"/>
      <c r="C15" s="244"/>
      <c r="D15" s="244"/>
      <c r="E15" s="244"/>
      <c r="F15" s="244"/>
      <c r="G15" s="1133" t="s">
        <v>480</v>
      </c>
      <c r="H15" s="1134"/>
      <c r="I15" s="1134"/>
      <c r="J15" s="1135"/>
      <c r="K15" s="267" t="s">
        <v>477</v>
      </c>
      <c r="L15" s="268" t="s">
        <v>477</v>
      </c>
      <c r="M15" s="269">
        <v>3103</v>
      </c>
      <c r="N15" s="270" t="s">
        <v>477</v>
      </c>
    </row>
    <row r="16" spans="1:16">
      <c r="A16" s="248"/>
      <c r="B16" s="244"/>
      <c r="C16" s="244"/>
      <c r="D16" s="244"/>
      <c r="E16" s="244"/>
      <c r="F16" s="244"/>
      <c r="G16" s="1136" t="s">
        <v>481</v>
      </c>
      <c r="H16" s="1137"/>
      <c r="I16" s="1137"/>
      <c r="J16" s="1138"/>
      <c r="K16" s="268">
        <v>-140260</v>
      </c>
      <c r="L16" s="268">
        <v>-15590</v>
      </c>
      <c r="M16" s="269">
        <v>-15159</v>
      </c>
      <c r="N16" s="270">
        <v>2.8</v>
      </c>
    </row>
    <row r="17" spans="1:16">
      <c r="A17" s="248"/>
      <c r="B17" s="244"/>
      <c r="C17" s="244"/>
      <c r="D17" s="244"/>
      <c r="E17" s="244"/>
      <c r="F17" s="244"/>
      <c r="G17" s="1136" t="s">
        <v>171</v>
      </c>
      <c r="H17" s="1137"/>
      <c r="I17" s="1137"/>
      <c r="J17" s="1138"/>
      <c r="K17" s="268">
        <v>1669878</v>
      </c>
      <c r="L17" s="268">
        <v>185604</v>
      </c>
      <c r="M17" s="269">
        <v>172052</v>
      </c>
      <c r="N17" s="270">
        <v>7.9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0" t="s">
        <v>486</v>
      </c>
      <c r="H21" s="1131"/>
      <c r="I21" s="1131"/>
      <c r="J21" s="1132"/>
      <c r="K21" s="280">
        <v>14.67</v>
      </c>
      <c r="L21" s="281">
        <v>15.52</v>
      </c>
      <c r="M21" s="282">
        <v>-0.85</v>
      </c>
      <c r="N21" s="249"/>
      <c r="O21" s="283"/>
      <c r="P21" s="279"/>
    </row>
    <row r="22" spans="1:16" s="284" customFormat="1">
      <c r="A22" s="279"/>
      <c r="B22" s="249"/>
      <c r="C22" s="249"/>
      <c r="D22" s="249"/>
      <c r="E22" s="249"/>
      <c r="F22" s="249"/>
      <c r="G22" s="1130" t="s">
        <v>487</v>
      </c>
      <c r="H22" s="1131"/>
      <c r="I22" s="1131"/>
      <c r="J22" s="1132"/>
      <c r="K22" s="285">
        <v>98.1</v>
      </c>
      <c r="L22" s="286">
        <v>95.8</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9" t="s">
        <v>468</v>
      </c>
      <c r="L30" s="254"/>
      <c r="M30" s="255" t="s">
        <v>469</v>
      </c>
      <c r="N30" s="256"/>
    </row>
    <row r="31" spans="1:16">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21" t="s">
        <v>490</v>
      </c>
      <c r="H32" s="1122"/>
      <c r="I32" s="1122"/>
      <c r="J32" s="1123"/>
      <c r="K32" s="294">
        <v>1555570</v>
      </c>
      <c r="L32" s="294">
        <v>172899</v>
      </c>
      <c r="M32" s="295">
        <v>106666</v>
      </c>
      <c r="N32" s="296">
        <v>62.1</v>
      </c>
    </row>
    <row r="33" spans="1:16" ht="13.5" customHeight="1">
      <c r="A33" s="248"/>
      <c r="B33" s="244"/>
      <c r="C33" s="244"/>
      <c r="D33" s="244"/>
      <c r="E33" s="244"/>
      <c r="F33" s="244"/>
      <c r="G33" s="1121" t="s">
        <v>491</v>
      </c>
      <c r="H33" s="1122"/>
      <c r="I33" s="1122"/>
      <c r="J33" s="1123"/>
      <c r="K33" s="294" t="s">
        <v>477</v>
      </c>
      <c r="L33" s="294" t="s">
        <v>477</v>
      </c>
      <c r="M33" s="295" t="s">
        <v>477</v>
      </c>
      <c r="N33" s="296" t="s">
        <v>477</v>
      </c>
    </row>
    <row r="34" spans="1:16" ht="27" customHeight="1">
      <c r="A34" s="248"/>
      <c r="B34" s="244"/>
      <c r="C34" s="244"/>
      <c r="D34" s="244"/>
      <c r="E34" s="244"/>
      <c r="F34" s="244"/>
      <c r="G34" s="1121" t="s">
        <v>492</v>
      </c>
      <c r="H34" s="1122"/>
      <c r="I34" s="1122"/>
      <c r="J34" s="1123"/>
      <c r="K34" s="294" t="s">
        <v>477</v>
      </c>
      <c r="L34" s="294" t="s">
        <v>477</v>
      </c>
      <c r="M34" s="295">
        <v>439</v>
      </c>
      <c r="N34" s="296" t="s">
        <v>477</v>
      </c>
    </row>
    <row r="35" spans="1:16" ht="27" customHeight="1">
      <c r="A35" s="248"/>
      <c r="B35" s="244"/>
      <c r="C35" s="244"/>
      <c r="D35" s="244"/>
      <c r="E35" s="244"/>
      <c r="F35" s="244"/>
      <c r="G35" s="1121" t="s">
        <v>493</v>
      </c>
      <c r="H35" s="1122"/>
      <c r="I35" s="1122"/>
      <c r="J35" s="1123"/>
      <c r="K35" s="294">
        <v>299144</v>
      </c>
      <c r="L35" s="294">
        <v>33249</v>
      </c>
      <c r="M35" s="295">
        <v>24405</v>
      </c>
      <c r="N35" s="296">
        <v>36.200000000000003</v>
      </c>
    </row>
    <row r="36" spans="1:16" ht="27" customHeight="1">
      <c r="A36" s="248"/>
      <c r="B36" s="244"/>
      <c r="C36" s="244"/>
      <c r="D36" s="244"/>
      <c r="E36" s="244"/>
      <c r="F36" s="244"/>
      <c r="G36" s="1121" t="s">
        <v>494</v>
      </c>
      <c r="H36" s="1122"/>
      <c r="I36" s="1122"/>
      <c r="J36" s="1123"/>
      <c r="K36" s="294">
        <v>41531</v>
      </c>
      <c r="L36" s="294">
        <v>4616</v>
      </c>
      <c r="M36" s="295">
        <v>4847</v>
      </c>
      <c r="N36" s="296">
        <v>-4.8</v>
      </c>
    </row>
    <row r="37" spans="1:16" ht="13.5" customHeight="1">
      <c r="A37" s="248"/>
      <c r="B37" s="244"/>
      <c r="C37" s="244"/>
      <c r="D37" s="244"/>
      <c r="E37" s="244"/>
      <c r="F37" s="244"/>
      <c r="G37" s="1121" t="s">
        <v>495</v>
      </c>
      <c r="H37" s="1122"/>
      <c r="I37" s="1122"/>
      <c r="J37" s="1123"/>
      <c r="K37" s="294">
        <v>8403</v>
      </c>
      <c r="L37" s="294">
        <v>934</v>
      </c>
      <c r="M37" s="295">
        <v>2124</v>
      </c>
      <c r="N37" s="296">
        <v>-56</v>
      </c>
    </row>
    <row r="38" spans="1:16" ht="27" customHeight="1">
      <c r="A38" s="248"/>
      <c r="B38" s="244"/>
      <c r="C38" s="244"/>
      <c r="D38" s="244"/>
      <c r="E38" s="244"/>
      <c r="F38" s="244"/>
      <c r="G38" s="1124" t="s">
        <v>496</v>
      </c>
      <c r="H38" s="1125"/>
      <c r="I38" s="1125"/>
      <c r="J38" s="1126"/>
      <c r="K38" s="297" t="s">
        <v>477</v>
      </c>
      <c r="L38" s="297" t="s">
        <v>477</v>
      </c>
      <c r="M38" s="298">
        <v>33</v>
      </c>
      <c r="N38" s="299" t="s">
        <v>477</v>
      </c>
      <c r="O38" s="293"/>
    </row>
    <row r="39" spans="1:16">
      <c r="A39" s="248"/>
      <c r="B39" s="244"/>
      <c r="C39" s="244"/>
      <c r="D39" s="244"/>
      <c r="E39" s="244"/>
      <c r="F39" s="244"/>
      <c r="G39" s="1124" t="s">
        <v>497</v>
      </c>
      <c r="H39" s="1125"/>
      <c r="I39" s="1125"/>
      <c r="J39" s="1126"/>
      <c r="K39" s="300">
        <v>-94993</v>
      </c>
      <c r="L39" s="300">
        <v>-10558</v>
      </c>
      <c r="M39" s="301">
        <v>-5315</v>
      </c>
      <c r="N39" s="302">
        <v>98.6</v>
      </c>
      <c r="O39" s="293"/>
    </row>
    <row r="40" spans="1:16" ht="27" customHeight="1">
      <c r="A40" s="248"/>
      <c r="B40" s="244"/>
      <c r="C40" s="244"/>
      <c r="D40" s="244"/>
      <c r="E40" s="244"/>
      <c r="F40" s="244"/>
      <c r="G40" s="1121" t="s">
        <v>498</v>
      </c>
      <c r="H40" s="1122"/>
      <c r="I40" s="1122"/>
      <c r="J40" s="1123"/>
      <c r="K40" s="300">
        <v>-1196948</v>
      </c>
      <c r="L40" s="300">
        <v>-133039</v>
      </c>
      <c r="M40" s="301">
        <v>-96584</v>
      </c>
      <c r="N40" s="302">
        <v>37.700000000000003</v>
      </c>
      <c r="O40" s="293"/>
    </row>
    <row r="41" spans="1:16">
      <c r="A41" s="248"/>
      <c r="B41" s="244"/>
      <c r="C41" s="244"/>
      <c r="D41" s="244"/>
      <c r="E41" s="244"/>
      <c r="F41" s="244"/>
      <c r="G41" s="1127" t="s">
        <v>282</v>
      </c>
      <c r="H41" s="1128"/>
      <c r="I41" s="1128"/>
      <c r="J41" s="1129"/>
      <c r="K41" s="294">
        <v>612707</v>
      </c>
      <c r="L41" s="300">
        <v>68101</v>
      </c>
      <c r="M41" s="301">
        <v>36615</v>
      </c>
      <c r="N41" s="302">
        <v>86</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4" t="s">
        <v>468</v>
      </c>
      <c r="J49" s="1116" t="s">
        <v>502</v>
      </c>
      <c r="K49" s="1117"/>
      <c r="L49" s="1117"/>
      <c r="M49" s="1117"/>
      <c r="N49" s="1118"/>
    </row>
    <row r="50" spans="1:14">
      <c r="A50" s="248"/>
      <c r="B50" s="244"/>
      <c r="C50" s="244"/>
      <c r="D50" s="244"/>
      <c r="E50" s="244"/>
      <c r="F50" s="244"/>
      <c r="G50" s="312"/>
      <c r="H50" s="313"/>
      <c r="I50" s="1115"/>
      <c r="J50" s="314" t="s">
        <v>503</v>
      </c>
      <c r="K50" s="315" t="s">
        <v>504</v>
      </c>
      <c r="L50" s="316" t="s">
        <v>505</v>
      </c>
      <c r="M50" s="317" t="s">
        <v>506</v>
      </c>
      <c r="N50" s="318" t="s">
        <v>507</v>
      </c>
    </row>
    <row r="51" spans="1:14">
      <c r="A51" s="248"/>
      <c r="B51" s="244"/>
      <c r="C51" s="244"/>
      <c r="D51" s="244"/>
      <c r="E51" s="244"/>
      <c r="F51" s="244"/>
      <c r="G51" s="310" t="s">
        <v>508</v>
      </c>
      <c r="H51" s="311"/>
      <c r="I51" s="319">
        <v>1485231</v>
      </c>
      <c r="J51" s="320">
        <v>154310</v>
      </c>
      <c r="K51" s="321">
        <v>-30.8</v>
      </c>
      <c r="L51" s="322">
        <v>147869</v>
      </c>
      <c r="M51" s="323">
        <v>16.3</v>
      </c>
      <c r="N51" s="324">
        <v>-47.1</v>
      </c>
    </row>
    <row r="52" spans="1:14">
      <c r="A52" s="248"/>
      <c r="B52" s="244"/>
      <c r="C52" s="244"/>
      <c r="D52" s="244"/>
      <c r="E52" s="244"/>
      <c r="F52" s="244"/>
      <c r="G52" s="325"/>
      <c r="H52" s="326" t="s">
        <v>509</v>
      </c>
      <c r="I52" s="327">
        <v>212241</v>
      </c>
      <c r="J52" s="328">
        <v>22051</v>
      </c>
      <c r="K52" s="329">
        <v>-69.900000000000006</v>
      </c>
      <c r="L52" s="330">
        <v>63271</v>
      </c>
      <c r="M52" s="331">
        <v>-12.8</v>
      </c>
      <c r="N52" s="332">
        <v>-57.1</v>
      </c>
    </row>
    <row r="53" spans="1:14">
      <c r="A53" s="248"/>
      <c r="B53" s="244"/>
      <c r="C53" s="244"/>
      <c r="D53" s="244"/>
      <c r="E53" s="244"/>
      <c r="F53" s="244"/>
      <c r="G53" s="310" t="s">
        <v>510</v>
      </c>
      <c r="H53" s="311"/>
      <c r="I53" s="319">
        <v>864238</v>
      </c>
      <c r="J53" s="320">
        <v>91203</v>
      </c>
      <c r="K53" s="321">
        <v>-40.9</v>
      </c>
      <c r="L53" s="322">
        <v>146140</v>
      </c>
      <c r="M53" s="323">
        <v>-1.2</v>
      </c>
      <c r="N53" s="324">
        <v>-39.700000000000003</v>
      </c>
    </row>
    <row r="54" spans="1:14">
      <c r="A54" s="248"/>
      <c r="B54" s="244"/>
      <c r="C54" s="244"/>
      <c r="D54" s="244"/>
      <c r="E54" s="244"/>
      <c r="F54" s="244"/>
      <c r="G54" s="325"/>
      <c r="H54" s="326" t="s">
        <v>509</v>
      </c>
      <c r="I54" s="327">
        <v>336978</v>
      </c>
      <c r="J54" s="328">
        <v>35561</v>
      </c>
      <c r="K54" s="329">
        <v>61.3</v>
      </c>
      <c r="L54" s="330">
        <v>75451</v>
      </c>
      <c r="M54" s="331">
        <v>19.3</v>
      </c>
      <c r="N54" s="332">
        <v>42</v>
      </c>
    </row>
    <row r="55" spans="1:14">
      <c r="A55" s="248"/>
      <c r="B55" s="244"/>
      <c r="C55" s="244"/>
      <c r="D55" s="244"/>
      <c r="E55" s="244"/>
      <c r="F55" s="244"/>
      <c r="G55" s="310" t="s">
        <v>511</v>
      </c>
      <c r="H55" s="311"/>
      <c r="I55" s="319">
        <v>1245922</v>
      </c>
      <c r="J55" s="320">
        <v>133097</v>
      </c>
      <c r="K55" s="321">
        <v>45.9</v>
      </c>
      <c r="L55" s="322">
        <v>146641</v>
      </c>
      <c r="M55" s="323">
        <v>0.3</v>
      </c>
      <c r="N55" s="324">
        <v>45.6</v>
      </c>
    </row>
    <row r="56" spans="1:14">
      <c r="A56" s="248"/>
      <c r="B56" s="244"/>
      <c r="C56" s="244"/>
      <c r="D56" s="244"/>
      <c r="E56" s="244"/>
      <c r="F56" s="244"/>
      <c r="G56" s="325"/>
      <c r="H56" s="326" t="s">
        <v>509</v>
      </c>
      <c r="I56" s="327">
        <v>365743</v>
      </c>
      <c r="J56" s="328">
        <v>39071</v>
      </c>
      <c r="K56" s="329">
        <v>9.9</v>
      </c>
      <c r="L56" s="330">
        <v>68142</v>
      </c>
      <c r="M56" s="331">
        <v>-9.6999999999999993</v>
      </c>
      <c r="N56" s="332">
        <v>19.600000000000001</v>
      </c>
    </row>
    <row r="57" spans="1:14">
      <c r="A57" s="248"/>
      <c r="B57" s="244"/>
      <c r="C57" s="244"/>
      <c r="D57" s="244"/>
      <c r="E57" s="244"/>
      <c r="F57" s="244"/>
      <c r="G57" s="310" t="s">
        <v>512</v>
      </c>
      <c r="H57" s="311"/>
      <c r="I57" s="319">
        <v>1633020</v>
      </c>
      <c r="J57" s="320">
        <v>177271</v>
      </c>
      <c r="K57" s="321">
        <v>33.200000000000003</v>
      </c>
      <c r="L57" s="322">
        <v>174587</v>
      </c>
      <c r="M57" s="323">
        <v>19.100000000000001</v>
      </c>
      <c r="N57" s="324">
        <v>14.1</v>
      </c>
    </row>
    <row r="58" spans="1:14">
      <c r="A58" s="248"/>
      <c r="B58" s="244"/>
      <c r="C58" s="244"/>
      <c r="D58" s="244"/>
      <c r="E58" s="244"/>
      <c r="F58" s="244"/>
      <c r="G58" s="325"/>
      <c r="H58" s="326" t="s">
        <v>509</v>
      </c>
      <c r="I58" s="327">
        <v>430070</v>
      </c>
      <c r="J58" s="328">
        <v>46686</v>
      </c>
      <c r="K58" s="329">
        <v>19.5</v>
      </c>
      <c r="L58" s="330">
        <v>79695</v>
      </c>
      <c r="M58" s="331">
        <v>17</v>
      </c>
      <c r="N58" s="332">
        <v>2.5</v>
      </c>
    </row>
    <row r="59" spans="1:14">
      <c r="A59" s="248"/>
      <c r="B59" s="244"/>
      <c r="C59" s="244"/>
      <c r="D59" s="244"/>
      <c r="E59" s="244"/>
      <c r="F59" s="244"/>
      <c r="G59" s="310" t="s">
        <v>513</v>
      </c>
      <c r="H59" s="311"/>
      <c r="I59" s="319">
        <v>1336392</v>
      </c>
      <c r="J59" s="320">
        <v>148538</v>
      </c>
      <c r="K59" s="321">
        <v>-16.2</v>
      </c>
      <c r="L59" s="322">
        <v>175675</v>
      </c>
      <c r="M59" s="323">
        <v>0.6</v>
      </c>
      <c r="N59" s="324">
        <v>-16.8</v>
      </c>
    </row>
    <row r="60" spans="1:14">
      <c r="A60" s="248"/>
      <c r="B60" s="244"/>
      <c r="C60" s="244"/>
      <c r="D60" s="244"/>
      <c r="E60" s="244"/>
      <c r="F60" s="244"/>
      <c r="G60" s="325"/>
      <c r="H60" s="326" t="s">
        <v>509</v>
      </c>
      <c r="I60" s="333">
        <v>503478</v>
      </c>
      <c r="J60" s="328">
        <v>55961</v>
      </c>
      <c r="K60" s="329">
        <v>19.899999999999999</v>
      </c>
      <c r="L60" s="330">
        <v>87698</v>
      </c>
      <c r="M60" s="331">
        <v>10</v>
      </c>
      <c r="N60" s="332">
        <v>9.9</v>
      </c>
    </row>
    <row r="61" spans="1:14">
      <c r="A61" s="248"/>
      <c r="B61" s="244"/>
      <c r="C61" s="244"/>
      <c r="D61" s="244"/>
      <c r="E61" s="244"/>
      <c r="F61" s="244"/>
      <c r="G61" s="310" t="s">
        <v>514</v>
      </c>
      <c r="H61" s="334"/>
      <c r="I61" s="335">
        <v>1312961</v>
      </c>
      <c r="J61" s="336">
        <v>140884</v>
      </c>
      <c r="K61" s="337">
        <v>-1.8</v>
      </c>
      <c r="L61" s="338">
        <v>158182</v>
      </c>
      <c r="M61" s="339">
        <v>7</v>
      </c>
      <c r="N61" s="324">
        <v>-8.8000000000000007</v>
      </c>
    </row>
    <row r="62" spans="1:14">
      <c r="A62" s="248"/>
      <c r="B62" s="244"/>
      <c r="C62" s="244"/>
      <c r="D62" s="244"/>
      <c r="E62" s="244"/>
      <c r="F62" s="244"/>
      <c r="G62" s="325"/>
      <c r="H62" s="326" t="s">
        <v>509</v>
      </c>
      <c r="I62" s="327">
        <v>369702</v>
      </c>
      <c r="J62" s="328">
        <v>39866</v>
      </c>
      <c r="K62" s="329">
        <v>8.1</v>
      </c>
      <c r="L62" s="330">
        <v>74851</v>
      </c>
      <c r="M62" s="331">
        <v>4.8</v>
      </c>
      <c r="N62" s="332">
        <v>3.3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15.1</v>
      </c>
      <c r="G47" s="12">
        <v>16.71</v>
      </c>
      <c r="H47" s="12">
        <v>16</v>
      </c>
      <c r="I47" s="12">
        <v>19.399999999999999</v>
      </c>
      <c r="J47" s="13">
        <v>25.42</v>
      </c>
    </row>
    <row r="48" spans="2:10" ht="57.75" customHeight="1">
      <c r="B48" s="14"/>
      <c r="C48" s="1141" t="s">
        <v>4</v>
      </c>
      <c r="D48" s="1141"/>
      <c r="E48" s="1142"/>
      <c r="F48" s="15">
        <v>2.67</v>
      </c>
      <c r="G48" s="16">
        <v>2.58</v>
      </c>
      <c r="H48" s="16">
        <v>2.4500000000000002</v>
      </c>
      <c r="I48" s="16">
        <v>2.92</v>
      </c>
      <c r="J48" s="17">
        <v>3.48</v>
      </c>
    </row>
    <row r="49" spans="2:10" ht="57.75" customHeight="1" thickBot="1">
      <c r="B49" s="18"/>
      <c r="C49" s="1143" t="s">
        <v>5</v>
      </c>
      <c r="D49" s="1143"/>
      <c r="E49" s="1144"/>
      <c r="F49" s="19">
        <v>5.01</v>
      </c>
      <c r="G49" s="20">
        <v>3.82</v>
      </c>
      <c r="H49" s="20" t="s">
        <v>521</v>
      </c>
      <c r="I49" s="20">
        <v>3.2</v>
      </c>
      <c r="J49" s="21">
        <v>4.5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522</v>
      </c>
      <c r="D34" s="1151"/>
      <c r="E34" s="1152"/>
      <c r="F34" s="32">
        <v>2.66</v>
      </c>
      <c r="G34" s="33">
        <v>2.58</v>
      </c>
      <c r="H34" s="33">
        <v>2.44</v>
      </c>
      <c r="I34" s="33">
        <v>2.91</v>
      </c>
      <c r="J34" s="34">
        <v>3.48</v>
      </c>
      <c r="K34" s="22"/>
      <c r="L34" s="22"/>
      <c r="M34" s="22"/>
      <c r="N34" s="22"/>
      <c r="O34" s="22"/>
      <c r="P34" s="22"/>
    </row>
    <row r="35" spans="1:16" ht="39" customHeight="1">
      <c r="A35" s="22"/>
      <c r="B35" s="35"/>
      <c r="C35" s="1145" t="s">
        <v>523</v>
      </c>
      <c r="D35" s="1146"/>
      <c r="E35" s="1147"/>
      <c r="F35" s="36">
        <v>0</v>
      </c>
      <c r="G35" s="37">
        <v>0.79</v>
      </c>
      <c r="H35" s="37">
        <v>0.86</v>
      </c>
      <c r="I35" s="37">
        <v>2.5</v>
      </c>
      <c r="J35" s="38">
        <v>2.48</v>
      </c>
      <c r="K35" s="22"/>
      <c r="L35" s="22"/>
      <c r="M35" s="22"/>
      <c r="N35" s="22"/>
      <c r="O35" s="22"/>
      <c r="P35" s="22"/>
    </row>
    <row r="36" spans="1:16" ht="39" customHeight="1">
      <c r="A36" s="22"/>
      <c r="B36" s="35"/>
      <c r="C36" s="1145" t="s">
        <v>524</v>
      </c>
      <c r="D36" s="1146"/>
      <c r="E36" s="1147"/>
      <c r="F36" s="36">
        <v>3.14</v>
      </c>
      <c r="G36" s="37">
        <v>2.5499999999999998</v>
      </c>
      <c r="H36" s="37">
        <v>2.0499999999999998</v>
      </c>
      <c r="I36" s="37">
        <v>3.81</v>
      </c>
      <c r="J36" s="38">
        <v>1.4</v>
      </c>
      <c r="K36" s="22"/>
      <c r="L36" s="22"/>
      <c r="M36" s="22"/>
      <c r="N36" s="22"/>
      <c r="O36" s="22"/>
      <c r="P36" s="22"/>
    </row>
    <row r="37" spans="1:16" ht="39" customHeight="1">
      <c r="A37" s="22"/>
      <c r="B37" s="35"/>
      <c r="C37" s="1145" t="s">
        <v>525</v>
      </c>
      <c r="D37" s="1146"/>
      <c r="E37" s="1147"/>
      <c r="F37" s="36">
        <v>0.98</v>
      </c>
      <c r="G37" s="37">
        <v>1.19</v>
      </c>
      <c r="H37" s="37">
        <v>1.22</v>
      </c>
      <c r="I37" s="37">
        <v>1.03</v>
      </c>
      <c r="J37" s="38">
        <v>0.97</v>
      </c>
      <c r="K37" s="22"/>
      <c r="L37" s="22"/>
      <c r="M37" s="22"/>
      <c r="N37" s="22"/>
      <c r="O37" s="22"/>
      <c r="P37" s="22"/>
    </row>
    <row r="38" spans="1:16" ht="39" customHeight="1">
      <c r="A38" s="22"/>
      <c r="B38" s="35"/>
      <c r="C38" s="1145" t="s">
        <v>526</v>
      </c>
      <c r="D38" s="1146"/>
      <c r="E38" s="1147"/>
      <c r="F38" s="36">
        <v>0.11</v>
      </c>
      <c r="G38" s="37">
        <v>0.04</v>
      </c>
      <c r="H38" s="37">
        <v>0.08</v>
      </c>
      <c r="I38" s="37">
        <v>0.12</v>
      </c>
      <c r="J38" s="38">
        <v>0.42</v>
      </c>
      <c r="K38" s="22"/>
      <c r="L38" s="22"/>
      <c r="M38" s="22"/>
      <c r="N38" s="22"/>
      <c r="O38" s="22"/>
      <c r="P38" s="22"/>
    </row>
    <row r="39" spans="1:16" ht="39" customHeight="1">
      <c r="A39" s="22"/>
      <c r="B39" s="35"/>
      <c r="C39" s="1145" t="s">
        <v>527</v>
      </c>
      <c r="D39" s="1146"/>
      <c r="E39" s="1147"/>
      <c r="F39" s="36">
        <v>0.05</v>
      </c>
      <c r="G39" s="37">
        <v>0.8</v>
      </c>
      <c r="H39" s="37">
        <v>0.34</v>
      </c>
      <c r="I39" s="37">
        <v>0.69</v>
      </c>
      <c r="J39" s="38">
        <v>0.13</v>
      </c>
      <c r="K39" s="22"/>
      <c r="L39" s="22"/>
      <c r="M39" s="22"/>
      <c r="N39" s="22"/>
      <c r="O39" s="22"/>
      <c r="P39" s="22"/>
    </row>
    <row r="40" spans="1:16" ht="39" customHeight="1">
      <c r="A40" s="22"/>
      <c r="B40" s="35"/>
      <c r="C40" s="1145" t="s">
        <v>528</v>
      </c>
      <c r="D40" s="1146"/>
      <c r="E40" s="1147"/>
      <c r="F40" s="36">
        <v>0</v>
      </c>
      <c r="G40" s="37">
        <v>0.01</v>
      </c>
      <c r="H40" s="37">
        <v>0</v>
      </c>
      <c r="I40" s="37">
        <v>0</v>
      </c>
      <c r="J40" s="38">
        <v>0.01</v>
      </c>
      <c r="K40" s="22"/>
      <c r="L40" s="22"/>
      <c r="M40" s="22"/>
      <c r="N40" s="22"/>
      <c r="O40" s="22"/>
      <c r="P40" s="22"/>
    </row>
    <row r="41" spans="1:16" ht="39" customHeight="1">
      <c r="A41" s="22"/>
      <c r="B41" s="35"/>
      <c r="C41" s="1145" t="s">
        <v>529</v>
      </c>
      <c r="D41" s="1146"/>
      <c r="E41" s="1147"/>
      <c r="F41" s="36">
        <v>0.01</v>
      </c>
      <c r="G41" s="37">
        <v>0.01</v>
      </c>
      <c r="H41" s="37">
        <v>0</v>
      </c>
      <c r="I41" s="37">
        <v>0</v>
      </c>
      <c r="J41" s="38">
        <v>0.01</v>
      </c>
      <c r="K41" s="22"/>
      <c r="L41" s="22"/>
      <c r="M41" s="22"/>
      <c r="N41" s="22"/>
      <c r="O41" s="22"/>
      <c r="P41" s="22"/>
    </row>
    <row r="42" spans="1:16" ht="39" customHeight="1">
      <c r="A42" s="22"/>
      <c r="B42" s="39"/>
      <c r="C42" s="1145" t="s">
        <v>530</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531</v>
      </c>
      <c r="D43" s="1149"/>
      <c r="E43" s="1150"/>
      <c r="F43" s="41">
        <v>0</v>
      </c>
      <c r="G43" s="42">
        <v>0</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1684</v>
      </c>
      <c r="L45" s="60">
        <v>1667</v>
      </c>
      <c r="M45" s="60">
        <v>1630</v>
      </c>
      <c r="N45" s="60">
        <v>1588</v>
      </c>
      <c r="O45" s="61">
        <v>1556</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212</v>
      </c>
      <c r="L48" s="64">
        <v>237</v>
      </c>
      <c r="M48" s="64">
        <v>229</v>
      </c>
      <c r="N48" s="64">
        <v>228</v>
      </c>
      <c r="O48" s="65">
        <v>299</v>
      </c>
      <c r="P48" s="48"/>
      <c r="Q48" s="48"/>
      <c r="R48" s="48"/>
      <c r="S48" s="48"/>
      <c r="T48" s="48"/>
      <c r="U48" s="48"/>
    </row>
    <row r="49" spans="1:21" ht="30.75" customHeight="1">
      <c r="A49" s="48"/>
      <c r="B49" s="1163"/>
      <c r="C49" s="1164"/>
      <c r="D49" s="62"/>
      <c r="E49" s="1155" t="s">
        <v>16</v>
      </c>
      <c r="F49" s="1155"/>
      <c r="G49" s="1155"/>
      <c r="H49" s="1155"/>
      <c r="I49" s="1155"/>
      <c r="J49" s="1156"/>
      <c r="K49" s="63">
        <v>26</v>
      </c>
      <c r="L49" s="64">
        <v>27</v>
      </c>
      <c r="M49" s="64">
        <v>25</v>
      </c>
      <c r="N49" s="64">
        <v>33</v>
      </c>
      <c r="O49" s="65">
        <v>42</v>
      </c>
      <c r="P49" s="48"/>
      <c r="Q49" s="48"/>
      <c r="R49" s="48"/>
      <c r="S49" s="48"/>
      <c r="T49" s="48"/>
      <c r="U49" s="48"/>
    </row>
    <row r="50" spans="1:21" ht="30.75" customHeight="1">
      <c r="A50" s="48"/>
      <c r="B50" s="1163"/>
      <c r="C50" s="1164"/>
      <c r="D50" s="62"/>
      <c r="E50" s="1155" t="s">
        <v>17</v>
      </c>
      <c r="F50" s="1155"/>
      <c r="G50" s="1155"/>
      <c r="H50" s="1155"/>
      <c r="I50" s="1155"/>
      <c r="J50" s="1156"/>
      <c r="K50" s="63">
        <v>37</v>
      </c>
      <c r="L50" s="64">
        <v>39</v>
      </c>
      <c r="M50" s="64">
        <v>36</v>
      </c>
      <c r="N50" s="64">
        <v>14</v>
      </c>
      <c r="O50" s="65">
        <v>8</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v>1</v>
      </c>
      <c r="M51" s="64" t="s">
        <v>477</v>
      </c>
      <c r="N51" s="64" t="s">
        <v>477</v>
      </c>
      <c r="O51" s="65" t="s">
        <v>477</v>
      </c>
      <c r="P51" s="48"/>
      <c r="Q51" s="48"/>
      <c r="R51" s="48"/>
      <c r="S51" s="48"/>
      <c r="T51" s="48"/>
      <c r="U51" s="48"/>
    </row>
    <row r="52" spans="1:21" ht="30.75" customHeight="1">
      <c r="A52" s="48"/>
      <c r="B52" s="1153" t="s">
        <v>19</v>
      </c>
      <c r="C52" s="1154"/>
      <c r="D52" s="66"/>
      <c r="E52" s="1155" t="s">
        <v>20</v>
      </c>
      <c r="F52" s="1155"/>
      <c r="G52" s="1155"/>
      <c r="H52" s="1155"/>
      <c r="I52" s="1155"/>
      <c r="J52" s="1156"/>
      <c r="K52" s="63">
        <v>1189</v>
      </c>
      <c r="L52" s="64">
        <v>1223</v>
      </c>
      <c r="M52" s="64">
        <v>1259</v>
      </c>
      <c r="N52" s="64">
        <v>1257</v>
      </c>
      <c r="O52" s="65">
        <v>1292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770</v>
      </c>
      <c r="L53" s="69">
        <v>748</v>
      </c>
      <c r="M53" s="69">
        <v>661</v>
      </c>
      <c r="N53" s="69">
        <v>606</v>
      </c>
      <c r="O53" s="70">
        <v>613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1" t="s">
        <v>24</v>
      </c>
      <c r="C41" s="1182"/>
      <c r="D41" s="81"/>
      <c r="E41" s="1183" t="s">
        <v>25</v>
      </c>
      <c r="F41" s="1183"/>
      <c r="G41" s="1183"/>
      <c r="H41" s="1184"/>
      <c r="I41" s="82">
        <v>13864</v>
      </c>
      <c r="J41" s="83">
        <v>12806</v>
      </c>
      <c r="K41" s="83">
        <v>11993</v>
      </c>
      <c r="L41" s="83">
        <v>11449</v>
      </c>
      <c r="M41" s="84">
        <v>10746</v>
      </c>
    </row>
    <row r="42" spans="2:13" ht="27.75" customHeight="1">
      <c r="B42" s="1171"/>
      <c r="C42" s="1172"/>
      <c r="D42" s="85"/>
      <c r="E42" s="1175" t="s">
        <v>26</v>
      </c>
      <c r="F42" s="1175"/>
      <c r="G42" s="1175"/>
      <c r="H42" s="1176"/>
      <c r="I42" s="86">
        <v>156</v>
      </c>
      <c r="J42" s="87">
        <v>137</v>
      </c>
      <c r="K42" s="87">
        <v>101</v>
      </c>
      <c r="L42" s="87">
        <v>79</v>
      </c>
      <c r="M42" s="88">
        <v>54</v>
      </c>
    </row>
    <row r="43" spans="2:13" ht="27.75" customHeight="1">
      <c r="B43" s="1171"/>
      <c r="C43" s="1172"/>
      <c r="D43" s="85"/>
      <c r="E43" s="1175" t="s">
        <v>27</v>
      </c>
      <c r="F43" s="1175"/>
      <c r="G43" s="1175"/>
      <c r="H43" s="1176"/>
      <c r="I43" s="86">
        <v>2805</v>
      </c>
      <c r="J43" s="87">
        <v>2510</v>
      </c>
      <c r="K43" s="87">
        <v>2127</v>
      </c>
      <c r="L43" s="87">
        <v>2249</v>
      </c>
      <c r="M43" s="88">
        <v>2705</v>
      </c>
    </row>
    <row r="44" spans="2:13" ht="27.75" customHeight="1">
      <c r="B44" s="1171"/>
      <c r="C44" s="1172"/>
      <c r="D44" s="85"/>
      <c r="E44" s="1175" t="s">
        <v>28</v>
      </c>
      <c r="F44" s="1175"/>
      <c r="G44" s="1175"/>
      <c r="H44" s="1176"/>
      <c r="I44" s="86">
        <v>23</v>
      </c>
      <c r="J44" s="87">
        <v>24</v>
      </c>
      <c r="K44" s="87">
        <v>366</v>
      </c>
      <c r="L44" s="87">
        <v>337</v>
      </c>
      <c r="M44" s="88">
        <v>307</v>
      </c>
    </row>
    <row r="45" spans="2:13" ht="27.75" customHeight="1">
      <c r="B45" s="1171"/>
      <c r="C45" s="1172"/>
      <c r="D45" s="85"/>
      <c r="E45" s="1175" t="s">
        <v>29</v>
      </c>
      <c r="F45" s="1175"/>
      <c r="G45" s="1175"/>
      <c r="H45" s="1176"/>
      <c r="I45" s="86">
        <v>2182</v>
      </c>
      <c r="J45" s="87">
        <v>2123</v>
      </c>
      <c r="K45" s="87">
        <v>2081</v>
      </c>
      <c r="L45" s="87">
        <v>1965</v>
      </c>
      <c r="M45" s="88">
        <v>1893</v>
      </c>
    </row>
    <row r="46" spans="2:13" ht="27.75" customHeight="1">
      <c r="B46" s="1171"/>
      <c r="C46" s="1172"/>
      <c r="D46" s="85"/>
      <c r="E46" s="1175" t="s">
        <v>30</v>
      </c>
      <c r="F46" s="1175"/>
      <c r="G46" s="1175"/>
      <c r="H46" s="1176"/>
      <c r="I46" s="86" t="s">
        <v>477</v>
      </c>
      <c r="J46" s="87" t="s">
        <v>477</v>
      </c>
      <c r="K46" s="87" t="s">
        <v>477</v>
      </c>
      <c r="L46" s="87" t="s">
        <v>477</v>
      </c>
      <c r="M46" s="88" t="s">
        <v>477</v>
      </c>
    </row>
    <row r="47" spans="2:13" ht="27.75" customHeight="1">
      <c r="B47" s="1171"/>
      <c r="C47" s="1172"/>
      <c r="D47" s="85"/>
      <c r="E47" s="1175" t="s">
        <v>31</v>
      </c>
      <c r="F47" s="1175"/>
      <c r="G47" s="1175"/>
      <c r="H47" s="1176"/>
      <c r="I47" s="86" t="s">
        <v>477</v>
      </c>
      <c r="J47" s="87" t="s">
        <v>477</v>
      </c>
      <c r="K47" s="87" t="s">
        <v>477</v>
      </c>
      <c r="L47" s="87" t="s">
        <v>477</v>
      </c>
      <c r="M47" s="88" t="s">
        <v>477</v>
      </c>
    </row>
    <row r="48" spans="2:13" ht="27.75" customHeight="1">
      <c r="B48" s="1173"/>
      <c r="C48" s="1174"/>
      <c r="D48" s="85"/>
      <c r="E48" s="1175" t="s">
        <v>32</v>
      </c>
      <c r="F48" s="1175"/>
      <c r="G48" s="1175"/>
      <c r="H48" s="1176"/>
      <c r="I48" s="86" t="s">
        <v>477</v>
      </c>
      <c r="J48" s="87" t="s">
        <v>477</v>
      </c>
      <c r="K48" s="87" t="s">
        <v>477</v>
      </c>
      <c r="L48" s="87" t="s">
        <v>477</v>
      </c>
      <c r="M48" s="88" t="s">
        <v>477</v>
      </c>
    </row>
    <row r="49" spans="2:13" ht="27.75" customHeight="1">
      <c r="B49" s="1169" t="s">
        <v>33</v>
      </c>
      <c r="C49" s="1170"/>
      <c r="D49" s="89"/>
      <c r="E49" s="1175" t="s">
        <v>34</v>
      </c>
      <c r="F49" s="1175"/>
      <c r="G49" s="1175"/>
      <c r="H49" s="1176"/>
      <c r="I49" s="86">
        <v>3041</v>
      </c>
      <c r="J49" s="87">
        <v>3127</v>
      </c>
      <c r="K49" s="87">
        <v>3748</v>
      </c>
      <c r="L49" s="87">
        <v>4271</v>
      </c>
      <c r="M49" s="88">
        <v>4615</v>
      </c>
    </row>
    <row r="50" spans="2:13" ht="27.75" customHeight="1">
      <c r="B50" s="1171"/>
      <c r="C50" s="1172"/>
      <c r="D50" s="85"/>
      <c r="E50" s="1175" t="s">
        <v>35</v>
      </c>
      <c r="F50" s="1175"/>
      <c r="G50" s="1175"/>
      <c r="H50" s="1176"/>
      <c r="I50" s="86">
        <v>864</v>
      </c>
      <c r="J50" s="87">
        <v>835</v>
      </c>
      <c r="K50" s="87">
        <v>773</v>
      </c>
      <c r="L50" s="87">
        <v>765</v>
      </c>
      <c r="M50" s="88">
        <v>702</v>
      </c>
    </row>
    <row r="51" spans="2:13" ht="27.75" customHeight="1">
      <c r="B51" s="1173"/>
      <c r="C51" s="1174"/>
      <c r="D51" s="85"/>
      <c r="E51" s="1175" t="s">
        <v>36</v>
      </c>
      <c r="F51" s="1175"/>
      <c r="G51" s="1175"/>
      <c r="H51" s="1176"/>
      <c r="I51" s="86">
        <v>10566</v>
      </c>
      <c r="J51" s="87">
        <v>10280</v>
      </c>
      <c r="K51" s="87">
        <v>10151</v>
      </c>
      <c r="L51" s="87">
        <v>9827</v>
      </c>
      <c r="M51" s="88">
        <v>10061</v>
      </c>
    </row>
    <row r="52" spans="2:13" ht="27.75" customHeight="1" thickBot="1">
      <c r="B52" s="1177" t="s">
        <v>37</v>
      </c>
      <c r="C52" s="1178"/>
      <c r="D52" s="90"/>
      <c r="E52" s="1179" t="s">
        <v>38</v>
      </c>
      <c r="F52" s="1179"/>
      <c r="G52" s="1179"/>
      <c r="H52" s="1180"/>
      <c r="I52" s="91">
        <v>4559</v>
      </c>
      <c r="J52" s="92">
        <v>3357</v>
      </c>
      <c r="K52" s="92">
        <v>1996</v>
      </c>
      <c r="L52" s="92">
        <v>1216</v>
      </c>
      <c r="M52" s="93">
        <v>327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154310</v>
      </c>
      <c r="E3" s="116"/>
      <c r="F3" s="117">
        <v>147869</v>
      </c>
      <c r="G3" s="118"/>
      <c r="H3" s="119"/>
    </row>
    <row r="4" spans="1:8">
      <c r="A4" s="120"/>
      <c r="B4" s="121"/>
      <c r="C4" s="122"/>
      <c r="D4" s="123">
        <v>22051</v>
      </c>
      <c r="E4" s="124"/>
      <c r="F4" s="125">
        <v>63271</v>
      </c>
      <c r="G4" s="126"/>
      <c r="H4" s="127"/>
    </row>
    <row r="5" spans="1:8">
      <c r="A5" s="108" t="s">
        <v>510</v>
      </c>
      <c r="B5" s="113"/>
      <c r="C5" s="114"/>
      <c r="D5" s="115">
        <v>91203</v>
      </c>
      <c r="E5" s="116"/>
      <c r="F5" s="117">
        <v>146140</v>
      </c>
      <c r="G5" s="118"/>
      <c r="H5" s="119"/>
    </row>
    <row r="6" spans="1:8">
      <c r="A6" s="120"/>
      <c r="B6" s="121"/>
      <c r="C6" s="122"/>
      <c r="D6" s="123">
        <v>35561</v>
      </c>
      <c r="E6" s="124"/>
      <c r="F6" s="125">
        <v>75451</v>
      </c>
      <c r="G6" s="126"/>
      <c r="H6" s="127"/>
    </row>
    <row r="7" spans="1:8">
      <c r="A7" s="108" t="s">
        <v>511</v>
      </c>
      <c r="B7" s="113"/>
      <c r="C7" s="114"/>
      <c r="D7" s="115">
        <v>133097</v>
      </c>
      <c r="E7" s="116"/>
      <c r="F7" s="117">
        <v>146641</v>
      </c>
      <c r="G7" s="118"/>
      <c r="H7" s="119"/>
    </row>
    <row r="8" spans="1:8">
      <c r="A8" s="120"/>
      <c r="B8" s="121"/>
      <c r="C8" s="122"/>
      <c r="D8" s="123">
        <v>39071</v>
      </c>
      <c r="E8" s="124"/>
      <c r="F8" s="125">
        <v>68142</v>
      </c>
      <c r="G8" s="126"/>
      <c r="H8" s="127"/>
    </row>
    <row r="9" spans="1:8">
      <c r="A9" s="108" t="s">
        <v>512</v>
      </c>
      <c r="B9" s="113"/>
      <c r="C9" s="114"/>
      <c r="D9" s="115">
        <v>177271</v>
      </c>
      <c r="E9" s="116"/>
      <c r="F9" s="117">
        <v>174587</v>
      </c>
      <c r="G9" s="118"/>
      <c r="H9" s="119"/>
    </row>
    <row r="10" spans="1:8">
      <c r="A10" s="120"/>
      <c r="B10" s="121"/>
      <c r="C10" s="122"/>
      <c r="D10" s="123">
        <v>46686</v>
      </c>
      <c r="E10" s="124"/>
      <c r="F10" s="125">
        <v>79695</v>
      </c>
      <c r="G10" s="126"/>
      <c r="H10" s="127"/>
    </row>
    <row r="11" spans="1:8">
      <c r="A11" s="108" t="s">
        <v>513</v>
      </c>
      <c r="B11" s="113"/>
      <c r="C11" s="114"/>
      <c r="D11" s="115">
        <v>148538</v>
      </c>
      <c r="E11" s="116"/>
      <c r="F11" s="117">
        <v>175675</v>
      </c>
      <c r="G11" s="118"/>
      <c r="H11" s="119"/>
    </row>
    <row r="12" spans="1:8">
      <c r="A12" s="120"/>
      <c r="B12" s="121"/>
      <c r="C12" s="128"/>
      <c r="D12" s="123">
        <v>55961</v>
      </c>
      <c r="E12" s="124"/>
      <c r="F12" s="125">
        <v>87698</v>
      </c>
      <c r="G12" s="126"/>
      <c r="H12" s="127"/>
    </row>
    <row r="13" spans="1:8">
      <c r="A13" s="108"/>
      <c r="B13" s="113"/>
      <c r="C13" s="129"/>
      <c r="D13" s="130">
        <v>140884</v>
      </c>
      <c r="E13" s="131"/>
      <c r="F13" s="132">
        <v>158182</v>
      </c>
      <c r="G13" s="133"/>
      <c r="H13" s="119"/>
    </row>
    <row r="14" spans="1:8">
      <c r="A14" s="120"/>
      <c r="B14" s="121"/>
      <c r="C14" s="122"/>
      <c r="D14" s="123">
        <v>39866</v>
      </c>
      <c r="E14" s="124"/>
      <c r="F14" s="125">
        <v>74851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2.67</v>
      </c>
      <c r="C19" s="134">
        <f>ROUND(VALUE(SUBSTITUTE(実質収支比率等に係る経年分析!G$48,"▲","-")),2)</f>
        <v>2.58</v>
      </c>
      <c r="D19" s="134">
        <f>ROUND(VALUE(SUBSTITUTE(実質収支比率等に係る経年分析!H$48,"▲","-")),2)</f>
        <v>2.4500000000000002</v>
      </c>
      <c r="E19" s="134">
        <f>ROUND(VALUE(SUBSTITUTE(実質収支比率等に係る経年分析!I$48,"▲","-")),2)</f>
        <v>2.92</v>
      </c>
      <c r="F19" s="134">
        <f>ROUND(VALUE(SUBSTITUTE(実質収支比率等に係る経年分析!J$48,"▲","-")),2)</f>
        <v>3.48</v>
      </c>
    </row>
    <row r="20" spans="1:11">
      <c r="A20" s="134" t="s">
        <v>43</v>
      </c>
      <c r="B20" s="134">
        <f>ROUND(VALUE(SUBSTITUTE(実質収支比率等に係る経年分析!F$47,"▲","-")),2)</f>
        <v>15.1</v>
      </c>
      <c r="C20" s="134">
        <f>ROUND(VALUE(SUBSTITUTE(実質収支比率等に係る経年分析!G$47,"▲","-")),2)</f>
        <v>16.71</v>
      </c>
      <c r="D20" s="134">
        <f>ROUND(VALUE(SUBSTITUTE(実質収支比率等に係る経年分析!H$47,"▲","-")),2)</f>
        <v>16</v>
      </c>
      <c r="E20" s="134">
        <f>ROUND(VALUE(SUBSTITUTE(実質収支比率等に係る経年分析!I$47,"▲","-")),2)</f>
        <v>19.399999999999999</v>
      </c>
      <c r="F20" s="134">
        <f>ROUND(VALUE(SUBSTITUTE(実質収支比率等に係る経年分析!J$47,"▲","-")),2)</f>
        <v>25.42</v>
      </c>
    </row>
    <row r="21" spans="1:11">
      <c r="A21" s="134" t="s">
        <v>44</v>
      </c>
      <c r="B21" s="134">
        <f>IF(ISNUMBER(VALUE(SUBSTITUTE(実質収支比率等に係る経年分析!F$49,"▲","-"))),ROUND(VALUE(SUBSTITUTE(実質収支比率等に係る経年分析!F$49,"▲","-")),2),NA())</f>
        <v>5.01</v>
      </c>
      <c r="C21" s="134">
        <f>IF(ISNUMBER(VALUE(SUBSTITUTE(実質収支比率等に係る経年分析!G$49,"▲","-"))),ROUND(VALUE(SUBSTITUTE(実質収支比率等に係る経年分析!G$49,"▲","-")),2),NA())</f>
        <v>3.82</v>
      </c>
      <c r="D21" s="134">
        <f>IF(ISNUMBER(VALUE(SUBSTITUTE(実質収支比率等に係る経年分析!H$49,"▲","-"))),ROUND(VALUE(SUBSTITUTE(実質収支比率等に係る経年分析!H$49,"▲","-")),2),NA())</f>
        <v>-0.42</v>
      </c>
      <c r="E21" s="134">
        <f>IF(ISNUMBER(VALUE(SUBSTITUTE(実質収支比率等に係る経年分析!I$49,"▲","-"))),ROUND(VALUE(SUBSTITUTE(実質収支比率等に係る経年分析!I$49,"▲","-")),2),NA())</f>
        <v>3.2</v>
      </c>
      <c r="F21" s="134">
        <f>IF(ISNUMBER(VALUE(SUBSTITUTE(実質収支比率等に係る経年分析!J$49,"▲","-"))),ROUND(VALUE(SUBSTITUTE(実質収支比率等に係る経年分析!J$49,"▲","-")),2),NA())</f>
        <v>4.5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国民健康保険特別会計（直診勘定）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国民健康保険特別会計（保険事業勘定）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0.42</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0.97</v>
      </c>
    </row>
    <row r="34" spans="1:16">
      <c r="A34" s="135" t="str">
        <f>IF(連結実質赤字比率に係る赤字・黒字の構成分析!C$36="",NA(),連結実質赤字比率に係る赤字・黒字の構成分析!C$36)</f>
        <v>上水道事業会計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2.5499999999999998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2.0499999999999998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0.79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0.86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2.48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2.66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2.44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3.48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1189</v>
      </c>
      <c r="E42" s="136"/>
      <c r="F42" s="136"/>
      <c r="G42" s="136">
        <f>'実質公債費比率（分子）の構造'!L$52</f>
        <v>1223</v>
      </c>
      <c r="H42" s="136"/>
      <c r="I42" s="136"/>
      <c r="J42" s="136">
        <f>'実質公債費比率（分子）の構造'!M$52</f>
        <v>1259</v>
      </c>
      <c r="K42" s="136"/>
      <c r="L42" s="136"/>
      <c r="M42" s="136">
        <f>'実質公債費比率（分子）の構造'!N$52</f>
        <v>1257</v>
      </c>
      <c r="N42" s="136"/>
      <c r="O42" s="136"/>
      <c r="P42" s="136">
        <f>'実質公債費比率（分子）の構造'!O$52</f>
        <v>1292</v>
      </c>
    </row>
    <row r="43" spans="1:16">
      <c r="A43" s="136" t="s">
        <v>52</v>
      </c>
      <c r="B43" s="136" t="str">
        <f>'実質公債費比率（分子）の構造'!K$51</f>
        <v>-</v>
      </c>
      <c r="C43" s="136"/>
      <c r="D43" s="136"/>
      <c r="E43" s="136">
        <f>'実質公債費比率（分子）の構造'!L$51</f>
        <v>1</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37</v>
      </c>
      <c r="C44" s="136"/>
      <c r="D44" s="136"/>
      <c r="E44" s="136">
        <f>'実質公債費比率（分子）の構造'!L$50</f>
        <v>39</v>
      </c>
      <c r="F44" s="136"/>
      <c r="G44" s="136"/>
      <c r="H44" s="136">
        <f>'実質公債費比率（分子）の構造'!M$50</f>
        <v>36</v>
      </c>
      <c r="I44" s="136"/>
      <c r="J44" s="136"/>
      <c r="K44" s="136">
        <f>'実質公債費比率（分子）の構造'!N$50</f>
        <v>14</v>
      </c>
      <c r="L44" s="136"/>
      <c r="M44" s="136"/>
      <c r="N44" s="136">
        <f>'実質公債費比率（分子）の構造'!O$50</f>
        <v>8</v>
      </c>
      <c r="O44" s="136"/>
      <c r="P44" s="136"/>
    </row>
    <row r="45" spans="1:16">
      <c r="A45" s="136" t="s">
        <v>54</v>
      </c>
      <c r="B45" s="136">
        <f>'実質公債費比率（分子）の構造'!K$49</f>
        <v>26</v>
      </c>
      <c r="C45" s="136"/>
      <c r="D45" s="136"/>
      <c r="E45" s="136">
        <f>'実質公債費比率（分子）の構造'!L$49</f>
        <v>27</v>
      </c>
      <c r="F45" s="136"/>
      <c r="G45" s="136"/>
      <c r="H45" s="136">
        <f>'実質公債費比率（分子）の構造'!M$49</f>
        <v>25</v>
      </c>
      <c r="I45" s="136"/>
      <c r="J45" s="136"/>
      <c r="K45" s="136">
        <f>'実質公債費比率（分子）の構造'!N$49</f>
        <v>33</v>
      </c>
      <c r="L45" s="136"/>
      <c r="M45" s="136"/>
      <c r="N45" s="136">
        <f>'実質公債費比率（分子）の構造'!O$49</f>
        <v>42</v>
      </c>
      <c r="O45" s="136"/>
      <c r="P45" s="136"/>
    </row>
    <row r="46" spans="1:16">
      <c r="A46" s="136" t="s">
        <v>55</v>
      </c>
      <c r="B46" s="136">
        <f>'実質公債費比率（分子）の構造'!K$48</f>
        <v>212</v>
      </c>
      <c r="C46" s="136"/>
      <c r="D46" s="136"/>
      <c r="E46" s="136">
        <f>'実質公債費比率（分子）の構造'!L$48</f>
        <v>237</v>
      </c>
      <c r="F46" s="136"/>
      <c r="G46" s="136"/>
      <c r="H46" s="136">
        <f>'実質公債費比率（分子）の構造'!M$48</f>
        <v>229</v>
      </c>
      <c r="I46" s="136"/>
      <c r="J46" s="136"/>
      <c r="K46" s="136">
        <f>'実質公債費比率（分子）の構造'!N$48</f>
        <v>228</v>
      </c>
      <c r="L46" s="136"/>
      <c r="M46" s="136"/>
      <c r="N46" s="136">
        <f>'実質公債費比率（分子）の構造'!O$48</f>
        <v>299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1684</v>
      </c>
      <c r="C49" s="136"/>
      <c r="D49" s="136"/>
      <c r="E49" s="136">
        <f>'実質公債費比率（分子）の構造'!L$45</f>
        <v>1667</v>
      </c>
      <c r="F49" s="136"/>
      <c r="G49" s="136"/>
      <c r="H49" s="136">
        <f>'実質公債費比率（分子）の構造'!M$45</f>
        <v>1630</v>
      </c>
      <c r="I49" s="136"/>
      <c r="J49" s="136"/>
      <c r="K49" s="136">
        <f>'実質公債費比率（分子）の構造'!N$45</f>
        <v>1588</v>
      </c>
      <c r="L49" s="136"/>
      <c r="M49" s="136"/>
      <c r="N49" s="136">
        <f>'実質公債費比率（分子）の構造'!O$45</f>
        <v>1556</v>
      </c>
      <c r="O49" s="136"/>
      <c r="P49" s="136"/>
    </row>
    <row r="50" spans="1:16">
      <c r="A50" s="136" t="s">
        <v>59</v>
      </c>
      <c r="B50" s="136" t="e">
        <f>NA()</f>
        <v>#N/A</v>
      </c>
      <c r="C50" s="136">
        <f>IF(ISNUMBER('実質公債費比率（分子）の構造'!K$53),'実質公債費比率（分子）の構造'!K$53,NA())</f>
        <v>770</v>
      </c>
      <c r="D50" s="136" t="e">
        <f>NA()</f>
        <v>#N/A</v>
      </c>
      <c r="E50" s="136" t="e">
        <f>NA()</f>
        <v>#N/A</v>
      </c>
      <c r="F50" s="136">
        <f>IF(ISNUMBER('実質公債費比率（分子）の構造'!L$53),'実質公債費比率（分子）の構造'!L$53,NA())</f>
        <v>748</v>
      </c>
      <c r="G50" s="136" t="e">
        <f>NA()</f>
        <v>#N/A</v>
      </c>
      <c r="H50" s="136" t="e">
        <f>NA()</f>
        <v>#N/A</v>
      </c>
      <c r="I50" s="136">
        <f>IF(ISNUMBER('実質公債費比率（分子）の構造'!M$53),'実質公債費比率（分子）の構造'!M$53,NA())</f>
        <v>661</v>
      </c>
      <c r="J50" s="136" t="e">
        <f>NA()</f>
        <v>#N/A</v>
      </c>
      <c r="K50" s="136" t="e">
        <f>NA()</f>
        <v>#N/A</v>
      </c>
      <c r="L50" s="136">
        <f>IF(ISNUMBER('実質公債費比率（分子）の構造'!N$53),'実質公債費比率（分子）の構造'!N$53,NA())</f>
        <v>606</v>
      </c>
      <c r="M50" s="136" t="e">
        <f>NA()</f>
        <v>#N/A</v>
      </c>
      <c r="N50" s="136" t="e">
        <f>NA()</f>
        <v>#N/A</v>
      </c>
      <c r="O50" s="136">
        <f>IF(ISNUMBER('実質公債費比率（分子）の構造'!O$53),'実質公債費比率（分子）の構造'!O$53,NA())</f>
        <v>613</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10566</v>
      </c>
      <c r="E56" s="135"/>
      <c r="F56" s="135"/>
      <c r="G56" s="135">
        <f>'将来負担比率（分子）の構造'!J$51</f>
        <v>10280</v>
      </c>
      <c r="H56" s="135"/>
      <c r="I56" s="135"/>
      <c r="J56" s="135">
        <f>'将来負担比率（分子）の構造'!K$51</f>
        <v>10151</v>
      </c>
      <c r="K56" s="135"/>
      <c r="L56" s="135"/>
      <c r="M56" s="135">
        <f>'将来負担比率（分子）の構造'!L$51</f>
        <v>9827</v>
      </c>
      <c r="N56" s="135"/>
      <c r="O56" s="135"/>
      <c r="P56" s="135">
        <f>'将来負担比率（分子）の構造'!M$51</f>
        <v>10061</v>
      </c>
    </row>
    <row r="57" spans="1:16">
      <c r="A57" s="135" t="s">
        <v>35</v>
      </c>
      <c r="B57" s="135"/>
      <c r="C57" s="135"/>
      <c r="D57" s="135">
        <f>'将来負担比率（分子）の構造'!I$50</f>
        <v>864</v>
      </c>
      <c r="E57" s="135"/>
      <c r="F57" s="135"/>
      <c r="G57" s="135">
        <f>'将来負担比率（分子）の構造'!J$50</f>
        <v>835</v>
      </c>
      <c r="H57" s="135"/>
      <c r="I57" s="135"/>
      <c r="J57" s="135">
        <f>'将来負担比率（分子）の構造'!K$50</f>
        <v>773</v>
      </c>
      <c r="K57" s="135"/>
      <c r="L57" s="135"/>
      <c r="M57" s="135">
        <f>'将来負担比率（分子）の構造'!L$50</f>
        <v>765</v>
      </c>
      <c r="N57" s="135"/>
      <c r="O57" s="135"/>
      <c r="P57" s="135">
        <f>'将来負担比率（分子）の構造'!M$50</f>
        <v>702</v>
      </c>
    </row>
    <row r="58" spans="1:16">
      <c r="A58" s="135" t="s">
        <v>34</v>
      </c>
      <c r="B58" s="135"/>
      <c r="C58" s="135"/>
      <c r="D58" s="135">
        <f>'将来負担比率（分子）の構造'!I$49</f>
        <v>3041</v>
      </c>
      <c r="E58" s="135"/>
      <c r="F58" s="135"/>
      <c r="G58" s="135">
        <f>'将来負担比率（分子）の構造'!J$49</f>
        <v>3127</v>
      </c>
      <c r="H58" s="135"/>
      <c r="I58" s="135"/>
      <c r="J58" s="135">
        <f>'将来負担比率（分子）の構造'!K$49</f>
        <v>3748</v>
      </c>
      <c r="K58" s="135"/>
      <c r="L58" s="135"/>
      <c r="M58" s="135">
        <f>'将来負担比率（分子）の構造'!L$49</f>
        <v>4271</v>
      </c>
      <c r="N58" s="135"/>
      <c r="O58" s="135"/>
      <c r="P58" s="135">
        <f>'将来負担比率（分子）の構造'!M$49</f>
        <v>4615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2182</v>
      </c>
      <c r="C62" s="135"/>
      <c r="D62" s="135"/>
      <c r="E62" s="135">
        <f>'将来負担比率（分子）の構造'!J$45</f>
        <v>2123</v>
      </c>
      <c r="F62" s="135"/>
      <c r="G62" s="135"/>
      <c r="H62" s="135">
        <f>'将来負担比率（分子）の構造'!K$45</f>
        <v>2081</v>
      </c>
      <c r="I62" s="135"/>
      <c r="J62" s="135"/>
      <c r="K62" s="135">
        <f>'将来負担比率（分子）の構造'!L$45</f>
        <v>1965</v>
      </c>
      <c r="L62" s="135"/>
      <c r="M62" s="135"/>
      <c r="N62" s="135">
        <f>'将来負担比率（分子）の構造'!M$45</f>
        <v>1893</v>
      </c>
      <c r="O62" s="135"/>
      <c r="P62" s="135"/>
    </row>
    <row r="63" spans="1:16">
      <c r="A63" s="135" t="s">
        <v>28</v>
      </c>
      <c r="B63" s="135">
        <f>'将来負担比率（分子）の構造'!I$44</f>
        <v>23</v>
      </c>
      <c r="C63" s="135"/>
      <c r="D63" s="135"/>
      <c r="E63" s="135">
        <f>'将来負担比率（分子）の構造'!J$44</f>
        <v>24</v>
      </c>
      <c r="F63" s="135"/>
      <c r="G63" s="135"/>
      <c r="H63" s="135">
        <f>'将来負担比率（分子）の構造'!K$44</f>
        <v>366</v>
      </c>
      <c r="I63" s="135"/>
      <c r="J63" s="135"/>
      <c r="K63" s="135">
        <f>'将来負担比率（分子）の構造'!L$44</f>
        <v>337</v>
      </c>
      <c r="L63" s="135"/>
      <c r="M63" s="135"/>
      <c r="N63" s="135">
        <f>'将来負担比率（分子）の構造'!M$44</f>
        <v>307</v>
      </c>
      <c r="O63" s="135"/>
      <c r="P63" s="135"/>
    </row>
    <row r="64" spans="1:16">
      <c r="A64" s="135" t="s">
        <v>27</v>
      </c>
      <c r="B64" s="135">
        <f>'将来負担比率（分子）の構造'!I$43</f>
        <v>2805</v>
      </c>
      <c r="C64" s="135"/>
      <c r="D64" s="135"/>
      <c r="E64" s="135">
        <f>'将来負担比率（分子）の構造'!J$43</f>
        <v>2510</v>
      </c>
      <c r="F64" s="135"/>
      <c r="G64" s="135"/>
      <c r="H64" s="135">
        <f>'将来負担比率（分子）の構造'!K$43</f>
        <v>2127</v>
      </c>
      <c r="I64" s="135"/>
      <c r="J64" s="135"/>
      <c r="K64" s="135">
        <f>'将来負担比率（分子）の構造'!L$43</f>
        <v>2249</v>
      </c>
      <c r="L64" s="135"/>
      <c r="M64" s="135"/>
      <c r="N64" s="135">
        <f>'将来負担比率（分子）の構造'!M$43</f>
        <v>2705</v>
      </c>
      <c r="O64" s="135"/>
      <c r="P64" s="135"/>
    </row>
    <row r="65" spans="1:16">
      <c r="A65" s="135" t="s">
        <v>26</v>
      </c>
      <c r="B65" s="135">
        <f>'将来負担比率（分子）の構造'!I$42</f>
        <v>156</v>
      </c>
      <c r="C65" s="135"/>
      <c r="D65" s="135"/>
      <c r="E65" s="135">
        <f>'将来負担比率（分子）の構造'!J$42</f>
        <v>137</v>
      </c>
      <c r="F65" s="135"/>
      <c r="G65" s="135"/>
      <c r="H65" s="135">
        <f>'将来負担比率（分子）の構造'!K$42</f>
        <v>101</v>
      </c>
      <c r="I65" s="135"/>
      <c r="J65" s="135"/>
      <c r="K65" s="135">
        <f>'将来負担比率（分子）の構造'!L$42</f>
        <v>79</v>
      </c>
      <c r="L65" s="135"/>
      <c r="M65" s="135"/>
      <c r="N65" s="135">
        <f>'将来負担比率（分子）の構造'!M$42</f>
        <v>54</v>
      </c>
      <c r="O65" s="135"/>
      <c r="P65" s="135"/>
    </row>
    <row r="66" spans="1:16">
      <c r="A66" s="135" t="s">
        <v>25</v>
      </c>
      <c r="B66" s="135">
        <f>'将来負担比率（分子）の構造'!I$41</f>
        <v>13864</v>
      </c>
      <c r="C66" s="135"/>
      <c r="D66" s="135"/>
      <c r="E66" s="135">
        <f>'将来負担比率（分子）の構造'!J$41</f>
        <v>12806</v>
      </c>
      <c r="F66" s="135"/>
      <c r="G66" s="135"/>
      <c r="H66" s="135">
        <f>'将来負担比率（分子）の構造'!K$41</f>
        <v>11993</v>
      </c>
      <c r="I66" s="135"/>
      <c r="J66" s="135"/>
      <c r="K66" s="135">
        <f>'将来負担比率（分子）の構造'!L$41</f>
        <v>11449</v>
      </c>
      <c r="L66" s="135"/>
      <c r="M66" s="135"/>
      <c r="N66" s="135">
        <f>'将来負担比率（分子）の構造'!M$41</f>
        <v>10746</v>
      </c>
      <c r="O66" s="135"/>
      <c r="P66" s="135"/>
    </row>
    <row r="67" spans="1:16">
      <c r="A67" s="135" t="s">
        <v>63</v>
      </c>
      <c r="B67" s="135" t="e">
        <f>NA()</f>
        <v>#N/A</v>
      </c>
      <c r="C67" s="135">
        <f>IF(ISNUMBER('将来負担比率（分子）の構造'!I$52), IF('将来負担比率（分子）の構造'!I$52 &lt; 0, 0, '将来負担比率（分子）の構造'!I$52), NA())</f>
        <v>4559</v>
      </c>
      <c r="D67" s="135" t="e">
        <f>NA()</f>
        <v>#N/A</v>
      </c>
      <c r="E67" s="135" t="e">
        <f>NA()</f>
        <v>#N/A</v>
      </c>
      <c r="F67" s="135">
        <f>IF(ISNUMBER('将来負担比率（分子）の構造'!J$52), IF('将来負担比率（分子）の構造'!J$52 &lt; 0, 0, '将来負担比率（分子）の構造'!J$52), NA())</f>
        <v>3357</v>
      </c>
      <c r="G67" s="135" t="e">
        <f>NA()</f>
        <v>#N/A</v>
      </c>
      <c r="H67" s="135" t="e">
        <f>NA()</f>
        <v>#N/A</v>
      </c>
      <c r="I67" s="135">
        <f>IF(ISNUMBER('将来負担比率（分子）の構造'!K$52), IF('将来負担比率（分子）の構造'!K$52 &lt; 0, 0, '将来負担比率（分子）の構造'!K$52), NA())</f>
        <v>1996</v>
      </c>
      <c r="J67" s="135" t="e">
        <f>NA()</f>
        <v>#N/A</v>
      </c>
      <c r="K67" s="135" t="e">
        <f>NA()</f>
        <v>#N/A</v>
      </c>
      <c r="L67" s="135">
        <f>IF(ISNUMBER('将来負担比率（分子）の構造'!L$52), IF('将来負担比率（分子）の構造'!L$52 &lt; 0, 0, '将来負担比率（分子）の構造'!L$52), NA())</f>
        <v>1216</v>
      </c>
      <c r="M67" s="135" t="e">
        <f>NA()</f>
        <v>#N/A</v>
      </c>
      <c r="N67" s="135" t="e">
        <f>NA()</f>
        <v>#N/A</v>
      </c>
      <c r="O67" s="135">
        <f>IF(ISNUMBER('将来負担比率（分子）の構造'!M$52), IF('将来負担比率（分子）の構造'!M$52 &lt; 0, 0, '将来負担比率（分子）の構造'!M$52), NA())</f>
        <v>327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Isao Kikuchi</cp:lastModifiedBy>
  <cp:lastPrinted>2016-04-20T11:29:02Z</cp:lastPrinted>
  <dcterms:created xsi:type="dcterms:W3CDTF">2016-02-15T00:28:18Z</dcterms:created>
  <dcterms:modified xsi:type="dcterms:W3CDTF">2016-04-20T11:29:15Z</dcterms:modified>
</cp:coreProperties>
</file>