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95" windowWidth="28830" windowHeight="55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35" i="9"/>
  <c r="CO34" i="9"/>
  <c r="BW34" i="9"/>
  <c r="BE34" i="9"/>
  <c r="C34" i="9"/>
  <c r="U34" i="9" s="1"/>
  <c r="U35" i="9" s="1"/>
  <c r="U36" i="9" s="1"/>
  <c r="U37"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<sst xmlns="http://schemas.openxmlformats.org/spreadsheetml/2006/main" count="1009" uniqueCount="551">
  <si>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</si>
  <si>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</si>
  <si>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</si>
  <si>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</si>
  <si>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</si>
  <si>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</si>
  <si>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</si>
  <si>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</si>
  <si>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</si>
  <si>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</si>
  <si>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</si>
  <si>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</si>
  <si>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</si>
  <si>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</si>
  <si>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</si>
  <si>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</si>
  <si>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</si>
  <si>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</si>
  <si>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</si>
  <si>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</si>
  <si>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</si>
  <si>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</si>
  <si>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</si>
  <si>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</si>
  <si>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</si>
  <si>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</si>
  <si>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</si>
  <si>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</si>
  <si>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</si>
  <si>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</si>
  <si>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</si>
  <si>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</si>
  <si>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</si>
  <si>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</si>
  <si>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</si>
  <si>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</si>
  <si>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</si>
  <si>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</si>
  <si>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</si>
  <si>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</si>
  <si>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</si>
  <si>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</si>
  <si>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</si>
  <si>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</si>
  <si>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</si>
  <si>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</si>
  <si>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</si>
  <si>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</si>
  <si>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</si>
  <si>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</si>
  <si>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</si>
  <si>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</si>
  <si>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</si>
  <si>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</si>
  <si>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</si>
  <si>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</si>
  <si>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</si>
  <si>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</si>
  <si>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</si>
  <si>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</si>
  <si>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</si>
  <si>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</si>
  <si>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</si>
  <si>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</si>
  <si>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</si>
  <si>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</si>
  <si>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</si>
  <si>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</si>
  <si>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</si>
  <si>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</si>
  <si>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</si>
  <si>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</si>
  <si>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</si>
  <si>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</si>
  <si>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</si>
  <si>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</si>
  <si>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</si>
  <si>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</si>
  <si>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</si>
  <si>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</si>
  <si>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</si>
  <si>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</si>
  <si>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</si>
  <si>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</si>
  <si>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</si>
  <si>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</si>
  <si>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</si>
  <si>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</si>
  <si>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</si>
  <si>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</si>
  <si>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</si>
  <si>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</si>
  <si>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</si>
  <si>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</si>
  <si>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</si>
  <si>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</si>
  <si>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</si>
  <si>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</si>
  <si>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</si>
  <si>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</si>
  <si>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</si>
  <si>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</si>
  <si>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</si>
  <si>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</si>
  <si>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</si>
  <si>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</si>
  <si>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</si>
  <si>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</si>
  <si>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</si>
  <si>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</si>
  <si>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</si>
  <si>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</si>
  <si>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</si>
  <si>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</si>
  <si>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</si>
  <si>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</si>
  <si>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</si>
  <si>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</si>
  <si>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</si>
  <si>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</si>
  <si>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</si>
  <si>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</si>
  <si>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</si>
  <si>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</si>
  <si>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</si>
  <si>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</si>
  <si>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</si>
  <si>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</si>
  <si>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</si>
  <si>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</si>
  <si>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</si>
  <si>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</si>
  <si>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</si>
  <si>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</si>
  <si>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</si>
  <si>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</si>
  <si>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</si>
  <si>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</si>
  <si>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</si>
  <si>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</si>
  <si>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</si>
  <si>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</si>
  <si>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</si>
  <si>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</si>
  <si>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</si>
  <si>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</si>
  <si>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</si>
  <si>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</si>
  <si>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</si>
  <si>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</si>
  <si>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</si>
  <si>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</si>
  <si>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</si>
  <si>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</si>
  <si>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</si>
  <si>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</si>
  <si>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</si>
  <si>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</si>
  <si>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</si>
  <si>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</si>
  <si>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</si>
  <si>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</si>
  <si>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</si>
  <si>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</si>
  <si>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</si>
  <si>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</si>
  <si>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</si>
  <si>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</si>
  <si>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</si>
  <si>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</si>
  <si>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</si>
  <si>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</si>
  <si>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</si>
  <si>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</si>
  <si>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</si>
  <si>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</si>
  <si>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</si>
  <si>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</si>
  <si>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</si>
  <si>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</si>
  <si>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</si>
  <si>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</si>
  <si>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</si>
  <si>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</si>
  <si>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</si>
  <si>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</si>
  <si>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</si>
  <si>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</si>
  <si>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</si>
  <si>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</si>
  <si>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</si>
  <si>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</si>
  <si>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</si>
  <si>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北海道むかわ町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</si>
  <si>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</si>
  <si>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</si>
  <si>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</si>
  <si>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</si>
  <si>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</si>
  <si>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</si>
  <si>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</si>
  <si>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</si>
  <si>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</si>
  <si>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</si>
  <si>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</si>
  <si>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</si>
  <si>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</si>
  <si>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</si>
  <si>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</si>
  <si>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</si>
  <si>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</si>
  <si>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</si>
  <si>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</si>
  <si>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</si>
  <si>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</si>
  <si>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</si>
  <si>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</si>
  <si>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</si>
  <si>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</si>
  <si>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</si>
  <si>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</si>
  <si>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</si>
  <si>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</si>
  <si>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</si>
  <si>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</si>
  <si>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</si>
  <si>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</si>
  <si>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</si>
  <si>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</si>
  <si>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</si>
  <si>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</si>
  <si>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</si>
  <si>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</si>
  <si>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</si>
  <si>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</si>
  <si>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</si>
  <si>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</si>
  <si>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</si>
  <si>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</si>
  <si>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</si>
  <si>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</si>
  <si>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</si>
  <si>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</si>
  <si>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</si>
  <si>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</si>
  <si>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</si>
  <si>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</si>
  <si>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</si>
  <si>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</si>
  <si>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</si>
  <si>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</si>
  <si>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</si>
  <si>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</si>
  <si>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</si>
  <si>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</si>
  <si>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</si>
  <si>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</si>
  <si>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</si>
  <si>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</si>
  <si>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</si>
  <si>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</si>
  <si>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</si>
  <si>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</si>
  <si>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</si>
  <si>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</si>
  <si>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</si>
  <si>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</si>
  <si>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</si>
  <si>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</si>
  <si>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</si>
  <si>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</si>
  <si>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</si>
  <si>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</si>
  <si>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</si>
  <si>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</si>
  <si>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</si>
  <si>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</si>
  <si>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</si>
  <si>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</si>
  <si>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</si>
  <si>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</si>
  <si>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</si>
  <si>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</si>
  <si>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</si>
  <si>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</si>
  <si>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</si>
  <si>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</si>
  <si>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</si>
  <si>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</si>
  <si>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</si>
  <si>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</si>
  <si>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</si>
  <si>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</si>
  <si>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</si>
  <si>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</si>
  <si>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</si>
  <si>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</si>
  <si>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</si>
  <si>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</si>
  <si>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</si>
  <si>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</si>
  <si>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</si>
  <si>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</si>
  <si>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</si>
  <si>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</si>
  <si>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</si>
  <si>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</si>
  <si>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</si>
  <si>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</si>
  <si>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</si>
  <si>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</si>
  <si>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</si>
  <si>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</si>
  <si>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</si>
  <si>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</si>
  <si>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</si>
  <si>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</si>
  <si>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</si>
  <si>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</si>
  <si>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</si>
  <si>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</si>
  <si>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</si>
  <si>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</si>
  <si>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</si>
  <si>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</si>
  <si>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</si>
  <si>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</si>
  <si>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</si>
  <si>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</si>
  <si>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</si>
  <si>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</si>
  <si>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</si>
  <si>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</si>
  <si>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</si>
  <si>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</si>
  <si>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</si>
  <si>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</si>
  <si>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</si>
  <si>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</si>
  <si>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</si>
  <si>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</si>
  <si>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北海道むかわ町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</si>
  <si>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</si>
  <si>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</si>
  <si>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</si>
  <si>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</si>
  <si>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</si>
  <si>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</si>
  <si>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</si>
  <si>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</si>
  <si>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</si>
  <si>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</si>
  <si>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</si>
  <si>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</si>
  <si>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</si>
  <si>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</si>
  <si>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</si>
  <si>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</si>
  <si>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</si>
  <si>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</si>
  <si>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</si>
  <si>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</si>
  <si>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</si>
  <si>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</si>
  <si>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</si>
  <si>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</si>
  <si>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</si>
  <si>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</si>
  <si>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</si>
  <si>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</si>
  <si>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</si>
  <si>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</si>
  <si>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</si>
  <si>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</si>
  <si>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</si>
  <si>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</si>
  <si>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</si>
  <si>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</si>
  <si>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</si>
  <si>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</si>
  <si>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</si>
  <si>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</si>
  <si>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</si>
  <si>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</si>
  <si>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</si>
  <si>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</si>
  <si>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</si>
  <si>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</si>
  <si>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</si>
  <si>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</si>
  <si>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</si>
  <si>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</si>
  <si>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</si>
  <si>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</si>
  <si>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</si>
  <si>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</si>
  <si>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</si>
  <si>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</si>
  <si>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</si>
  <si>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</si>
  <si>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</si>
  <si>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</si>
  <si>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</si>
  <si>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</si>
  <si>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</si>
  <si>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</si>
  <si>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</si>
  <si>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</si>
  <si>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</si>
  <si>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</si>
  <si>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</si>
  <si>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</si>
  <si>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</si>
  <si>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</si>
  <si>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</si>
  <si>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</si>
  <si>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</si>
  <si>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</si>
  <si>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</si>
  <si>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</si>
  <si>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</si>
  <si>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</si>
  <si>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</si>
  <si>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</si>
  <si>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</si>
  <si>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</si>
  <si>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</si>
  <si>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</si>
  <si>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</si>
  <si>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</si>
  <si>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</si>
  <si>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</si>
  <si>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</si>
  <si>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</si>
  <si>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</si>
  <si>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</si>
  <si>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</si>
  <si>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</si>
  <si>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国民健康保険特別会計（直診勘定）</t>
    <phoneticPr fontId="5"/>
  </si>
  <si>
    <t>-</t>
    <phoneticPr fontId="5"/>
  </si>
  <si>
    <t>将来負担比率（(Ｅ)－(Ｆ)）／（(Ｃ)－(Ｄ)）×１００</t>
    <rPh sb="0" eb="2">
      <t>ショウライ</t>
    </rPh>
    <rPh sb="2" eb="4">
      <t>フタン</t>
    </rPh>
    <rPh sb="4" eb="6">
      <t>ヒリツ</t>
    </rPh>
    <phoneticPr fontId="5"/>
  </si>
  <si>
    <t>上水道事業会計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</si>
  <si>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</si>
  <si>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</si>
  <si>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</si>
  <si>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</si>
  <si>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</si>
  <si>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</si>
  <si>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</si>
  <si>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</si>
  <si>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</si>
  <si>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</si>
  <si>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</si>
  <si>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</si>
  <si>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</si>
  <si>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</si>
  <si>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</si>
  <si>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</si>
  <si>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</si>
  <si>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</si>
  <si>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</si>
  <si>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</si>
  <si>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</si>
  <si>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</si>
  <si>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</si>
  <si>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</si>
  <si>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</si>
  <si>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</si>
  <si>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</si>
  <si>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</si>
  <si>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</si>
  <si>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</si>
  <si>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</si>
  <si>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</si>
  <si>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</si>
  <si>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</si>
  <si>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</si>
  <si>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</si>
  <si>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</si>
  <si>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</si>
  <si>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</si>
  <si>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</si>
  <si>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</si>
  <si>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</si>
  <si>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</si>
  <si>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</si>
  <si>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</si>
  <si>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</si>
  <si>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</si>
  <si>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</si>
  <si>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</si>
  <si>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</si>
  <si>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</si>
  <si>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</si>
  <si>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</si>
  <si>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</si>
  <si>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</si>
  <si>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</si>
  <si>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</si>
  <si>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</si>
  <si>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</si>
  <si>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</si>
  <si>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</si>
  <si>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</si>
  <si>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</si>
  <si>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</si>
  <si>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</si>
  <si>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</si>
  <si>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</si>
  <si>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</si>
  <si>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</si>
  <si>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</si>
  <si>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</si>
  <si>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</si>
  <si>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</si>
  <si>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</si>
  <si>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</si>
  <si>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</si>
  <si>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</si>
  <si>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</si>
  <si>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</si>
  <si>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</si>
  <si>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</si>
  <si>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0.42</t>
  </si>
  <si>
    <t>一般会計</t>
  </si>
  <si>
    <t>病院事業会計</t>
  </si>
  <si>
    <t>上水道事業会計</t>
  </si>
  <si>
    <t>国民健康保険特別会計（保険事業勘定）</t>
  </si>
  <si>
    <t>下水道事業会計</t>
  </si>
  <si>
    <t>介護保険特別会計</t>
  </si>
  <si>
    <t>後期高齢者医療特別会計</t>
  </si>
  <si>
    <t>国民健康保険特別会計（直診勘定）</t>
  </si>
  <si>
    <t>その他会計（赤字）</t>
  </si>
  <si>
    <t>その他会計（黒字）</t>
  </si>
  <si>
    <t>平取町外２町衛生施設組合</t>
    <rPh sb="0" eb="3">
      <t>ビラトリチョウ</t>
    </rPh>
    <rPh sb="3" eb="4">
      <t>ホカ</t>
    </rPh>
    <rPh sb="5" eb="6">
      <t>チョウ</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</si>
  <si>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</si>
  <si>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胆振東部消防組合</t>
    <rPh sb="0" eb="2">
      <t>イブリ</t>
    </rPh>
    <rPh sb="2" eb="4">
      <t>トウブ</t>
    </rPh>
    <rPh sb="4" eb="6">
      <t>ショウボウ</t>
    </rPh>
    <rPh sb="6" eb="8">
      <t>クミアイ</t>
    </rPh>
    <phoneticPr fontId="2"/>
  </si>
  <si>
    <t>株式会社　果夢工房</t>
    <rPh sb="0" eb="4">
      <t>カブシキガイシャ</t>
    </rPh>
    <rPh sb="5" eb="6">
      <t>カ</t>
    </rPh>
    <rPh sb="6" eb="7">
      <t>ム</t>
    </rPh>
    <rPh sb="7" eb="9">
      <t>コウボウ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</si>
  <si>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</si>
  <si>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</si>
  <si>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</si>
  <si>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</si>
  <si>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</si>
  <si>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</si>
  <si>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</si>
  <si>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</si>
  <si>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</si>
  <si>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</si>
  <si>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</si>
  <si>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</si>
  <si>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町債発行の抑制、財政調整基金など積み増しを行ったことで、比率はともに減少している。
　これまで中長期財政運営指針に基づく借入抑制などにより比率は改善されてきているものの、今後、税収の増加が見込まれないほか、合併特例措置の逓減により交付税が減少していくなか、大型建設事業に係る借入や事業目的による基金の取崩などにより、一時的に比率の増加が見込まれるため、引き続き、運営指針に掲げる指標を堅持しながら、適正な管理に努める。
</t>
    <rPh sb="1" eb="3">
      <t>チョウサイ</t>
    </rPh>
    <rPh sb="3" eb="5">
      <t>ハッコウ</t>
    </rPh>
    <rPh sb="6" eb="8">
      <t>ヨクセイ</t>
    </rPh>
    <rPh sb="9" eb="11">
      <t>ザイセイ</t>
    </rPh>
    <rPh sb="11" eb="13">
      <t>チョウセイ</t>
    </rPh>
    <rPh sb="13" eb="15">
      <t>キキン</t>
    </rPh>
    <rPh sb="17" eb="18">
      <t>ツ</t>
    </rPh>
    <rPh sb="19" eb="20">
      <t>マ</t>
    </rPh>
    <rPh sb="22" eb="23">
      <t>オコナ</t>
    </rPh>
    <rPh sb="29" eb="31">
      <t>ヒリツ</t>
    </rPh>
    <rPh sb="35" eb="37">
      <t>ゲンショウ</t>
    </rPh>
    <rPh sb="48" eb="51">
      <t>チュウチョウキ</t>
    </rPh>
    <rPh sb="51" eb="53">
      <t>ザイセイ</t>
    </rPh>
    <rPh sb="53" eb="55">
      <t>ウンエイ</t>
    </rPh>
    <rPh sb="55" eb="57">
      <t>シシン</t>
    </rPh>
    <rPh sb="58" eb="59">
      <t>モト</t>
    </rPh>
    <rPh sb="61" eb="62">
      <t>カ</t>
    </rPh>
    <rPh sb="62" eb="63">
      <t>イ</t>
    </rPh>
    <rPh sb="63" eb="65">
      <t>ヨクセイ</t>
    </rPh>
    <rPh sb="70" eb="72">
      <t>ヒリツ</t>
    </rPh>
    <rPh sb="73" eb="75">
      <t>カイゼン</t>
    </rPh>
    <rPh sb="95" eb="97">
      <t>ミコ</t>
    </rPh>
    <rPh sb="104" eb="106">
      <t>ガッペイ</t>
    </rPh>
    <rPh sb="106" eb="108">
      <t>トクレイ</t>
    </rPh>
    <rPh sb="108" eb="110">
      <t>ソチ</t>
    </rPh>
    <rPh sb="111" eb="113">
      <t>テイゲン</t>
    </rPh>
    <rPh sb="116" eb="119">
      <t>コウフゼイ</t>
    </rPh>
    <rPh sb="120" eb="122">
      <t>ゲンショウ</t>
    </rPh>
    <rPh sb="163" eb="165">
      <t>ヒリツ</t>
    </rPh>
    <rPh sb="177" eb="178">
      <t>ヒ</t>
    </rPh>
    <rPh sb="179" eb="180">
      <t>ツヅ</t>
    </rPh>
    <rPh sb="182" eb="184">
      <t>ウンエイ</t>
    </rPh>
    <rPh sb="184" eb="186">
      <t>シシン</t>
    </rPh>
    <rPh sb="187" eb="188">
      <t>カカ</t>
    </rPh>
    <rPh sb="190" eb="192">
      <t>シヒョウ</t>
    </rPh>
    <rPh sb="193" eb="195">
      <t>ケンジ</t>
    </rPh>
    <rPh sb="200" eb="202">
      <t>テキセイ</t>
    </rPh>
    <rPh sb="203" eb="205">
      <t>カンリ</t>
    </rPh>
    <rPh sb="206" eb="20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</si>
</sst>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91203</c:v>
                </c:pt>
                <c:pt idx="1">
                  <c:v>133097</c:v>
                </c:pt>
                <c:pt idx="2">
                  <c:v>177271</c:v>
                </c:pt>
                <c:pt idx="3">
                  <c:v>148538</c:v>
                </c:pt>
                <c:pt idx="4">
                  <c:v>212184</c:v>
                </c:pt>
              </c:numCache>
            </c:numRef>
          </c:val>
          <c:smooth val="0"/>
        </c:ser>
        <c:dLbls>
          <c:showLegendKey val="0"/>
          <c:showVal val="0"/>
          <c:showCatName val="0"/>
          <c:showSerName val="0"/>
          <c:showPercent val="0"/>
          <c:showBubbleSize val="0"/>
        </c:dLbls>
        <c:marker val="1"/>
        <c:smooth val="0"/>
        <c:axId val="102446976"/>
        <c:axId val="102457344"/>
      </c:lineChart>
      <c:catAx>
        <c:axId val="102446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57344"/>
        <c:crosses val="autoZero"/>
        <c:auto val="1"/>
        <c:lblAlgn val="ctr"/>
        <c:lblOffset val="100"/>
        <c:tickLblSkip val="1"/>
        <c:tickMarkSkip val="1"/>
        <c:noMultiLvlLbl val="0"/>
      </c:catAx>
      <c:valAx>
        <c:axId val="1024573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4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2.58</c:v>
                </c:pt>
                <c:pt idx="1">
                  <c:v>2.4500000000000002</c:v>
                </c:pt>
                <c:pt idx="2">
                  <c:v>2.92</c:v>
                </c:pt>
                <c:pt idx="3">
                  <c:v>3.48</c:v>
                </c:pt>
                <c:pt idx="4">
                  <c:v>2.96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16.71</c:v>
                </c:pt>
                <c:pt idx="1">
                  <c:v>16</c:v>
                </c:pt>
                <c:pt idx="2">
                  <c:v>19.399999999999999</c:v>
                </c:pt>
                <c:pt idx="3">
                  <c:v>25.42</c:v>
                </c:pt>
                <c:pt idx="4">
                  <c:v>30.48</c:v>
                </c:pt>
              </c:numCache>
            </c:numRef>
          </c:val>
        </c:ser>
        <c:dLbls>
          <c:showLegendKey val="0"/>
          <c:showVal val="0"/>
          <c:showCatName val="0"/>
          <c:showSerName val="0"/>
          <c:showPercent val="0"/>
          <c:showBubbleSize val="0"/>
        </c:dLbls>
        <c:gapWidth val="250"/>
        <c:overlap val="100"/>
        <c:axId val="91461888"/>
        <c:axId val="9146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3.82</c:v>
                </c:pt>
                <c:pt idx="1">
                  <c:v>-0.42</c:v>
                </c:pt>
                <c:pt idx="2">
                  <c:v>3.2</c:v>
                </c:pt>
                <c:pt idx="3">
                  <c:v>4.5</c:v>
                </c:pt>
                <c:pt idx="4">
                  <c:v>2.82</c:v>
                </c:pt>
              </c:numCache>
            </c:numRef>
          </c:val>
          <c:smooth val="0"/>
        </c:ser>
        <c:dLbls>
          <c:showLegendKey val="0"/>
          <c:showVal val="0"/>
          <c:showCatName val="0"/>
          <c:showSerName val="0"/>
          <c:showPercent val="0"/>
          <c:showBubbleSize val="0"/>
        </c:dLbls>
        <c:marker val="1"/>
        <c:smooth val="0"/>
        <c:axId val="91461888"/>
        <c:axId val="91464064"/>
      </c:lineChart>
      <c:catAx>
        <c:axId val="914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464064"/>
        <c:crosses val="autoZero"/>
        <c:auto val="1"/>
        <c:lblAlgn val="ctr"/>
        <c:lblOffset val="100"/>
        <c:tickLblSkip val="1"/>
        <c:tickMarkSkip val="1"/>
        <c:noMultiLvlLbl val="0"/>
      </c:catAx>
      <c:valAx>
        <c:axId val="914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0.08</c:v>
                </c:pt>
                <c:pt idx="4">
                  <c:v>#N/A</c:v>
                </c:pt>
                <c:pt idx="5">
                  <c:v>0.12</c:v>
                </c:pt>
                <c:pt idx="6">
                  <c:v>#N/A</c:v>
                </c:pt>
                <c:pt idx="7">
                  <c:v>0.42</c:v>
                </c:pt>
                <c:pt idx="8">
                  <c:v>#N/A</c:v>
                </c:pt>
                <c:pt idx="9">
                  <c:v>0.6</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1.19</c:v>
                </c:pt>
                <c:pt idx="2">
                  <c:v>#N/A</c:v>
                </c:pt>
                <c:pt idx="3">
                  <c:v>1.22</c:v>
                </c:pt>
                <c:pt idx="4">
                  <c:v>#N/A</c:v>
                </c:pt>
                <c:pt idx="5">
                  <c:v>1.03</c:v>
                </c:pt>
                <c:pt idx="6">
                  <c:v>#N/A</c:v>
                </c:pt>
                <c:pt idx="7">
                  <c:v>0.97</c:v>
                </c:pt>
                <c:pt idx="8">
                  <c:v>#N/A</c:v>
                </c:pt>
                <c:pt idx="9">
                  <c:v>1.1299999999999999</c:v>
                </c:pt>
              </c:numCache>
            </c:numRef>
          </c:val>
        </c:ser>
        <c:ser>
          <c:idx val="6"/>
          <c:order val="6"/>
          <c:tx>
            <c:strRef>
              <c:f>データシート!$A$33</c:f>
              <c:strCache>
                <c:ptCount val="1"/>
                <c:pt idx="0">
                  <c:v>国民健康保険特別会計（保険事業勘定）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c:v>
                </c:pt>
                <c:pt idx="2">
                  <c:v>#N/A</c:v>
                </c:pt>
                <c:pt idx="3">
                  <c:v>0.34</c:v>
                </c:pt>
                <c:pt idx="4">
                  <c:v>#N/A</c:v>
                </c:pt>
                <c:pt idx="5">
                  <c:v>0.69</c:v>
                </c:pt>
                <c:pt idx="6">
                  <c:v>#N/A</c:v>
                </c:pt>
                <c:pt idx="7">
                  <c:v>0.13</c:v>
                </c:pt>
                <c:pt idx="8">
                  <c:v>#N/A</c:v>
                </c:pt>
                <c:pt idx="9">
                  <c:v>1.49</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2.5499999999999998</c:v>
                </c:pt>
                <c:pt idx="2">
                  <c:v>#N/A</c:v>
                </c:pt>
                <c:pt idx="3">
                  <c:v>2.0499999999999998</c:v>
                </c:pt>
                <c:pt idx="4">
                  <c:v>#N/A</c:v>
                </c:pt>
                <c:pt idx="5">
                  <c:v>3.81</c:v>
                </c:pt>
                <c:pt idx="6">
                  <c:v>#N/A</c:v>
                </c:pt>
                <c:pt idx="7">
                  <c:v>1.4</c:v>
                </c:pt>
                <c:pt idx="8">
                  <c:v>#N/A</c:v>
                </c:pt>
                <c:pt idx="9">
                  <c:v>2.0699999999999998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0.79</c:v>
                </c:pt>
                <c:pt idx="2">
                  <c:v>#N/A</c:v>
                </c:pt>
                <c:pt idx="3">
                  <c:v>0.86</c:v>
                </c:pt>
                <c:pt idx="4">
                  <c:v>#N/A</c:v>
                </c:pt>
                <c:pt idx="5">
                  <c:v>2.5</c:v>
                </c:pt>
                <c:pt idx="6">
                  <c:v>#N/A</c:v>
                </c:pt>
                <c:pt idx="7">
                  <c:v>2.48</c:v>
                </c:pt>
                <c:pt idx="8">
                  <c:v>#N/A</c:v>
                </c:pt>
                <c:pt idx="9">
                  <c:v>2.1800000000000002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2.58</c:v>
                </c:pt>
                <c:pt idx="2">
                  <c:v>#N/A</c:v>
                </c:pt>
                <c:pt idx="3">
                  <c:v>2.44</c:v>
                </c:pt>
                <c:pt idx="4">
                  <c:v>#N/A</c:v>
                </c:pt>
                <c:pt idx="5">
                  <c:v>2.91</c:v>
                </c:pt>
                <c:pt idx="6">
                  <c:v>#N/A</c:v>
                </c:pt>
                <c:pt idx="7">
                  <c:v>3.48</c:v>
                </c:pt>
                <c:pt idx="8">
                  <c:v>#N/A</c:v>
                </c:pt>
                <c:pt idx="9">
                  <c:v>2.96</c:v>
                </c:pt>
              </c:numCache>
            </c:numRef>
          </c:val>
        </c:ser>
        <c:dLbls>
          <c:showLegendKey val="0"/>
          <c:showVal val="0"/>
          <c:showCatName val="0"/>
          <c:showSerName val="0"/>
          <c:showPercent val="0"/>
          <c:showBubbleSize val="0"/>
        </c:dLbls>
        <c:gapWidth val="150"/>
        <c:overlap val="100"/>
        <c:axId val="130363392"/>
        <c:axId val="130364928"/>
      </c:barChart>
      <c:catAx>
        <c:axId val="1303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64928"/>
        <c:crosses val="autoZero"/>
        <c:auto val="1"/>
        <c:lblAlgn val="ctr"/>
        <c:lblOffset val="100"/>
        <c:tickLblSkip val="1"/>
        <c:tickMarkSkip val="1"/>
        <c:noMultiLvlLbl val="0"/>
      </c:catAx>
      <c:valAx>
        <c:axId val="13036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63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1223</c:v>
                </c:pt>
                <c:pt idx="5">
                  <c:v>1259</c:v>
                </c:pt>
                <c:pt idx="8">
                  <c:v>1257</c:v>
                </c:pt>
                <c:pt idx="11">
                  <c:v>1292</c:v>
                </c:pt>
                <c:pt idx="14">
                  <c:v>1303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39</c:v>
                </c:pt>
                <c:pt idx="3">
                  <c:v>36</c:v>
                </c:pt>
                <c:pt idx="6">
                  <c:v>14</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25</c:v>
                </c:pt>
                <c:pt idx="6">
                  <c:v>33</c:v>
                </c:pt>
                <c:pt idx="9">
                  <c:v>42</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237</c:v>
                </c:pt>
                <c:pt idx="3">
                  <c:v>229</c:v>
                </c:pt>
                <c:pt idx="6">
                  <c:v>228</c:v>
                </c:pt>
                <c:pt idx="9">
                  <c:v>299</c:v>
                </c:pt>
                <c:pt idx="12">
                  <c:v>300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1667</c:v>
                </c:pt>
                <c:pt idx="3">
                  <c:v>1630</c:v>
                </c:pt>
                <c:pt idx="6">
                  <c:v>1588</c:v>
                </c:pt>
                <c:pt idx="9">
                  <c:v>1556</c:v>
                </c:pt>
                <c:pt idx="12">
                  <c:v>1400</c:v>
                </c:pt>
              </c:numCache>
            </c:numRef>
          </c:val>
        </c:ser>
        <c:dLbls>
          <c:showLegendKey val="0"/>
          <c:showVal val="0"/>
          <c:showCatName val="0"/>
          <c:showSerName val="0"/>
          <c:showPercent val="0"/>
          <c:showBubbleSize val="0"/>
        </c:dLbls>
        <c:gapWidth val="100"/>
        <c:overlap val="100"/>
        <c:axId val="102264192"/>
        <c:axId val="102266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748</c:v>
                </c:pt>
                <c:pt idx="2">
                  <c:v>#N/A</c:v>
                </c:pt>
                <c:pt idx="3">
                  <c:v>#N/A</c:v>
                </c:pt>
                <c:pt idx="4">
                  <c:v>661</c:v>
                </c:pt>
                <c:pt idx="5">
                  <c:v>#N/A</c:v>
                </c:pt>
                <c:pt idx="6">
                  <c:v>#N/A</c:v>
                </c:pt>
                <c:pt idx="7">
                  <c:v>606</c:v>
                </c:pt>
                <c:pt idx="8">
                  <c:v>#N/A</c:v>
                </c:pt>
                <c:pt idx="9">
                  <c:v>#N/A</c:v>
                </c:pt>
                <c:pt idx="10">
                  <c:v>613</c:v>
                </c:pt>
                <c:pt idx="11">
                  <c:v>#N/A</c:v>
                </c:pt>
                <c:pt idx="12">
                  <c:v>#N/A</c:v>
                </c:pt>
                <c:pt idx="13">
                  <c:v>455</c:v>
                </c:pt>
                <c:pt idx="14">
                  <c:v>#N/A</c:v>
                </c:pt>
              </c:numCache>
            </c:numRef>
          </c:val>
          <c:smooth val="0"/>
        </c:ser>
        <c:dLbls>
          <c:showLegendKey val="0"/>
          <c:showVal val="0"/>
          <c:showCatName val="0"/>
          <c:showSerName val="0"/>
          <c:showPercent val="0"/>
          <c:showBubbleSize val="0"/>
        </c:dLbls>
        <c:marker val="1"/>
        <c:smooth val="0"/>
        <c:axId val="102264192"/>
        <c:axId val="102266368"/>
      </c:lineChart>
      <c:catAx>
        <c:axId val="10226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66368"/>
        <c:crosses val="autoZero"/>
        <c:auto val="1"/>
        <c:lblAlgn val="ctr"/>
        <c:lblOffset val="100"/>
        <c:tickLblSkip val="1"/>
        <c:tickMarkSkip val="1"/>
        <c:noMultiLvlLbl val="0"/>
      </c:catAx>
      <c:valAx>
        <c:axId val="10226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6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10280</c:v>
                </c:pt>
                <c:pt idx="5">
                  <c:v>10151</c:v>
                </c:pt>
                <c:pt idx="8">
                  <c:v>9827</c:v>
                </c:pt>
                <c:pt idx="11">
                  <c:v>10061</c:v>
                </c:pt>
                <c:pt idx="14">
                  <c:v>9801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835</c:v>
                </c:pt>
                <c:pt idx="5">
                  <c:v>773</c:v>
                </c:pt>
                <c:pt idx="8">
                  <c:v>765</c:v>
                </c:pt>
                <c:pt idx="11">
                  <c:v>702</c:v>
                </c:pt>
                <c:pt idx="14">
                  <c:v>705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3127</c:v>
                </c:pt>
                <c:pt idx="5">
                  <c:v>3748</c:v>
                </c:pt>
                <c:pt idx="8">
                  <c:v>4271</c:v>
                </c:pt>
                <c:pt idx="11">
                  <c:v>4615</c:v>
                </c:pt>
                <c:pt idx="14">
                  <c:v>5042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2123</c:v>
                </c:pt>
                <c:pt idx="3">
                  <c:v>2081</c:v>
                </c:pt>
                <c:pt idx="6">
                  <c:v>1965</c:v>
                </c:pt>
                <c:pt idx="9">
                  <c:v>1893</c:v>
                </c:pt>
                <c:pt idx="12">
                  <c:v>1734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c:v>
                </c:pt>
                <c:pt idx="3">
                  <c:v>366</c:v>
                </c:pt>
                <c:pt idx="6">
                  <c:v>337</c:v>
                </c:pt>
                <c:pt idx="9">
                  <c:v>307</c:v>
                </c:pt>
                <c:pt idx="12">
                  <c:v>294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2510</c:v>
                </c:pt>
                <c:pt idx="3">
                  <c:v>2127</c:v>
                </c:pt>
                <c:pt idx="6">
                  <c:v>2249</c:v>
                </c:pt>
                <c:pt idx="9">
                  <c:v>2705</c:v>
                </c:pt>
                <c:pt idx="12">
                  <c:v>2384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137</c:v>
                </c:pt>
                <c:pt idx="3">
                  <c:v>101</c:v>
                </c:pt>
                <c:pt idx="6">
                  <c:v>79</c:v>
                </c:pt>
                <c:pt idx="9">
                  <c:v>54</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12806</c:v>
                </c:pt>
                <c:pt idx="3">
                  <c:v>11993</c:v>
                </c:pt>
                <c:pt idx="6">
                  <c:v>11449</c:v>
                </c:pt>
                <c:pt idx="9">
                  <c:v>10746</c:v>
                </c:pt>
                <c:pt idx="12">
                  <c:v>10556</c:v>
                </c:pt>
              </c:numCache>
            </c:numRef>
          </c:val>
        </c:ser>
        <c:dLbls>
          <c:showLegendKey val="0"/>
          <c:showVal val="0"/>
          <c:showCatName val="0"/>
          <c:showSerName val="0"/>
          <c:showPercent val="0"/>
          <c:showBubbleSize val="0"/>
        </c:dLbls>
        <c:gapWidth val="100"/>
        <c:overlap val="100"/>
        <c:axId val="111017344"/>
        <c:axId val="13029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3357</c:v>
                </c:pt>
                <c:pt idx="2">
                  <c:v>#N/A</c:v>
                </c:pt>
                <c:pt idx="3">
                  <c:v>#N/A</c:v>
                </c:pt>
                <c:pt idx="4">
                  <c:v>1996</c:v>
                </c:pt>
                <c:pt idx="5">
                  <c:v>#N/A</c:v>
                </c:pt>
                <c:pt idx="6">
                  <c:v>#N/A</c:v>
                </c:pt>
                <c:pt idx="7">
                  <c:v>1216</c:v>
                </c:pt>
                <c:pt idx="8">
                  <c:v>#N/A</c:v>
                </c:pt>
                <c:pt idx="9">
                  <c:v>#N/A</c:v>
                </c:pt>
                <c:pt idx="10">
                  <c:v>327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017344"/>
        <c:axId val="130299392"/>
      </c:lineChart>
      <c:catAx>
        <c:axId val="1110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299392"/>
        <c:crosses val="autoZero"/>
        <c:auto val="1"/>
        <c:lblAlgn val="ctr"/>
        <c:lblOffset val="100"/>
        <c:tickLblSkip val="1"/>
        <c:tickMarkSkip val="1"/>
        <c:noMultiLvlLbl val="0"/>
      </c:catAx>
      <c:valAx>
        <c:axId val="13029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475520"/>
        <c:axId val="130477440"/>
      </c:scatterChart>
      <c:valAx>
        <c:axId val="130475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477440"/>
        <c:crosses val="autoZero"/>
        <c:crossBetween val="midCat"/>
      </c:valAx>
      <c:valAx>
        <c:axId val="130477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475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16.5</c:v>
                </c:pt>
                <c:pt idx="1">
                  <c:v>14.5</c:v>
                </c:pt>
                <c:pt idx="2">
                  <c:v>13.5</c:v>
                </c:pt>
                <c:pt idx="3">
                  <c:v>12.7</c:v>
                </c:pt>
                <c:pt idx="4">
                  <c:v>11.5</c:v>
                </c:pt>
              </c:numCache>
            </c:numRef>
          </c:xVal>
          <c:yVal>
            <c:numRef>
              <c:f>公会計指標分析・財政指標組合せ分析表!$K$73:$O$73</c:f>
              <c:numCache>
                <c:formatCode>#,##0.0;"▲ "#,##0.0</c:formatCode>
                <c:ptCount val="5"/>
                <c:pt idx="0">
                  <c:v>69.2</c:v>
                </c:pt>
                <c:pt idx="1">
                  <c:v>39.6</c:v>
                </c:pt>
                <c:pt idx="2">
                  <c:v>24.5</c:v>
                </c:pt>
                <c:pt idx="3">
                  <c:v>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31248896"/>
        <c:axId val="131250816"/>
      </c:scatterChart>
      <c:valAx>
        <c:axId val="131248896"/>
        <c:scaling>
          <c:orientation val="minMax"/>
          <c:max val="17.200000000000003"/>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50816"/>
        <c:crosses val="autoZero"/>
        <c:crossBetween val="midCat"/>
      </c:valAx>
      <c:valAx>
        <c:axId val="131250816"/>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4889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8,727
8,650
711.36
9,706,470
9,451,846
177,046
5,972,538
10,556,101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農業所得</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給与所得の伸びや税率引き上げによる個人町民税、事業者の施設整備により固定資産税の収入が増加しているものの、依然として、地方税の割合は類似団体を下回っている。</a:t>
          </a:r>
          <a:endParaRPr lang="ja-JP" altLang="ja-JP" sz="1300">
            <a:effectLst/>
          </a:endParaRPr>
        </a:p>
        <a:p>
          <a:r>
            <a:rPr kumimoji="1" lang="ja-JP" altLang="ja-JP" sz="1300" baseline="0">
              <a:solidFill>
                <a:schemeClr val="dk1"/>
              </a:solidFill>
              <a:effectLst/>
              <a:latin typeface="+mn-lt"/>
              <a:ea typeface="+mn-ea"/>
              <a:cs typeface="+mn-cs"/>
            </a:rPr>
            <a:t>　今後も、公債費や人件費を中心とする経常経費の抑制に努めるなど、財政健全化に努める。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69" name="直線コネクタ 68"/>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146957</xdr:rowOff>
    </xdr:to>
    <xdr:cxnSp macro="">
      <xdr:nvCxnSpPr>
        <xdr:cNvPr id="72" name="直線コネクタ 71"/>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5" name="直線コネクタ 74"/>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歳入においては地方消費税交付金等の増加に伴い、一般財源の決算額が前年度を上回り、歳出においてはこれまでの町債発行抑制により公債費に係る義務的経費が減少したことから、前年度から</a:t>
          </a:r>
          <a:r>
            <a:rPr kumimoji="1" lang="en-US" altLang="ja-JP" sz="1300">
              <a:latin typeface="ＭＳ Ｐゴシック"/>
            </a:rPr>
            <a:t>3.9</a:t>
          </a:r>
          <a:r>
            <a:rPr kumimoji="1" lang="ja-JP" altLang="en-US" sz="1300">
              <a:latin typeface="ＭＳ Ｐゴシック"/>
            </a:rPr>
            <a:t>ポイント改善され、類似団体平均を下回る結果となっているが、今後は交付税をはじめ経常収入の減少が想定されることから、引き続き公債費及び人件費などの経常経費の削減に努める。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62</xdr:row>
      <xdr:rowOff>140970</xdr:rowOff>
    </xdr:to>
    <xdr:cxnSp macro="">
      <xdr:nvCxnSpPr>
        <xdr:cNvPr id="130" name="直線コネクタ 129"/>
        <xdr:cNvCxnSpPr/>
      </xdr:nvCxnSpPr>
      <xdr:spPr>
        <a:xfrm flipV="1">
          <a:off x="4114800" y="1058265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160274</xdr:rowOff>
    </xdr:to>
    <xdr:cxnSp macro="">
      <xdr:nvCxnSpPr>
        <xdr:cNvPr id="133" name="直線コネクタ 132"/>
        <xdr:cNvCxnSpPr/>
      </xdr:nvCxnSpPr>
      <xdr:spPr>
        <a:xfrm flipV="1">
          <a:off x="3225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160274</xdr:rowOff>
    </xdr:to>
    <xdr:cxnSp macro="">
      <xdr:nvCxnSpPr>
        <xdr:cNvPr id="136" name="直線コネクタ 135"/>
        <xdr:cNvCxnSpPr/>
      </xdr:nvCxnSpPr>
      <xdr:spPr>
        <a:xfrm>
          <a:off x="2336800" y="1069848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94996</xdr:rowOff>
    </xdr:to>
    <xdr:cxnSp macro="">
      <xdr:nvCxnSpPr>
        <xdr:cNvPr id="139" name="直線コネクタ 138"/>
        <xdr:cNvCxnSpPr/>
      </xdr:nvCxnSpPr>
      <xdr:spPr>
        <a:xfrm flipV="1">
          <a:off x="1447800" y="106984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9" name="円/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1" name="円/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5097</xdr:rowOff>
    </xdr:from>
    <xdr:ext cx="736600" cy="259045"/>
    <xdr:sp macro="" textlink="">
      <xdr:nvSpPr>
        <xdr:cNvPr id="152" name="テキスト ボックス 151"/>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3" name="円/楕円 152"/>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54" name="テキスト ボックス 153"/>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7" name="円/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類似団体平均に近いものの、今後も一般財源の増加が見込めない中で、行財政経費の削減が継続しての課題となっている。</a:t>
          </a:r>
          <a:endParaRPr kumimoji="1" lang="en-US" altLang="ja-JP" sz="1300">
            <a:latin typeface="ＭＳ Ｐゴシック"/>
          </a:endParaRPr>
        </a:p>
        <a:p>
          <a:r>
            <a:rPr kumimoji="1" lang="ja-JP" altLang="en-US" sz="1300">
              <a:latin typeface="ＭＳ Ｐゴシック"/>
            </a:rPr>
            <a:t>　中長期財政運営指針を踏まえ、適正な定員管理による人件費の縮減や物件費の現行水準維持に努める。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31004</xdr:rowOff>
    </xdr:from>
    <xdr:to>
      <xdr:col>7</xdr:col>
      <xdr:colOff>152400</xdr:colOff>
      <xdr:row>84</xdr:row>
      <xdr:rowOff>55604</xdr:rowOff>
    </xdr:to>
    <xdr:cxnSp macro="">
      <xdr:nvCxnSpPr>
        <xdr:cNvPr id="193" name="直線コネクタ 192"/>
        <xdr:cNvCxnSpPr/>
      </xdr:nvCxnSpPr>
      <xdr:spPr>
        <a:xfrm>
          <a:off x="4114800" y="14432804"/>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4719</xdr:rowOff>
    </xdr:from>
    <xdr:to>
      <xdr:col>6</xdr:col>
      <xdr:colOff>0</xdr:colOff>
      <xdr:row>84</xdr:row>
      <xdr:rowOff>31004</xdr:rowOff>
    </xdr:to>
    <xdr:cxnSp macro="">
      <xdr:nvCxnSpPr>
        <xdr:cNvPr id="196" name="直線コネクタ 195"/>
        <xdr:cNvCxnSpPr/>
      </xdr:nvCxnSpPr>
      <xdr:spPr>
        <a:xfrm>
          <a:off x="3225800" y="14406519"/>
          <a:ext cx="8890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141917</xdr:rowOff>
    </xdr:from>
    <xdr:to>
      <xdr:col>4</xdr:col>
      <xdr:colOff>482600</xdr:colOff>
      <xdr:row>84</xdr:row>
      <xdr:rowOff>4719</xdr:rowOff>
    </xdr:to>
    <xdr:cxnSp macro="">
      <xdr:nvCxnSpPr>
        <xdr:cNvPr id="199" name="直線コネクタ 198"/>
        <xdr:cNvCxnSpPr/>
      </xdr:nvCxnSpPr>
      <xdr:spPr>
        <a:xfrm>
          <a:off x="2336800" y="14372267"/>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141917</xdr:rowOff>
    </xdr:from>
    <xdr:to>
      <xdr:col>3</xdr:col>
      <xdr:colOff>279400</xdr:colOff>
      <xdr:row>83</xdr:row>
      <xdr:rowOff>144904</xdr:rowOff>
    </xdr:to>
    <xdr:cxnSp macro="">
      <xdr:nvCxnSpPr>
        <xdr:cNvPr id="202" name="直線コネクタ 201"/>
        <xdr:cNvCxnSpPr/>
      </xdr:nvCxnSpPr>
      <xdr:spPr>
        <a:xfrm flipV="1">
          <a:off x="1447800" y="14372267"/>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4804</xdr:rowOff>
    </xdr:from>
    <xdr:to>
      <xdr:col>7</xdr:col>
      <xdr:colOff>203200</xdr:colOff>
      <xdr:row>84</xdr:row>
      <xdr:rowOff>106404</xdr:rowOff>
    </xdr:to>
    <xdr:sp macro="" textlink="">
      <xdr:nvSpPr>
        <xdr:cNvPr id="212" name="円/楕円 211"/>
        <xdr:cNvSpPr/>
      </xdr:nvSpPr>
      <xdr:spPr>
        <a:xfrm>
          <a:off x="4902200" y="14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148331</xdr:rowOff>
    </xdr:from>
    <xdr:ext cx="762000" cy="259045"/>
    <xdr:sp macro="" textlink="">
      <xdr:nvSpPr>
        <xdr:cNvPr id="213" name="人件費・物件費等の状況該当値テキスト"/>
        <xdr:cNvSpPr txBox="1"/>
      </xdr:nvSpPr>
      <xdr:spPr>
        <a:xfrm>
          <a:off x="5041900" y="143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263,300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151654</xdr:rowOff>
    </xdr:from>
    <xdr:to>
      <xdr:col>6</xdr:col>
      <xdr:colOff>50800</xdr:colOff>
      <xdr:row>84</xdr:row>
      <xdr:rowOff>81804</xdr:rowOff>
    </xdr:to>
    <xdr:sp macro="" textlink="">
      <xdr:nvSpPr>
        <xdr:cNvPr id="214" name="円/楕円 213"/>
        <xdr:cNvSpPr/>
      </xdr:nvSpPr>
      <xdr:spPr>
        <a:xfrm>
          <a:off x="4064000" y="143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91981</xdr:rowOff>
    </xdr:from>
    <xdr:ext cx="736600" cy="259045"/>
    <xdr:sp macro="" textlink="">
      <xdr:nvSpPr>
        <xdr:cNvPr id="215" name="テキスト ボックス 214"/>
        <xdr:cNvSpPr txBox="1"/>
      </xdr:nvSpPr>
      <xdr:spPr>
        <a:xfrm>
          <a:off x="3733800" y="1415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125369</xdr:rowOff>
    </xdr:from>
    <xdr:to>
      <xdr:col>4</xdr:col>
      <xdr:colOff>533400</xdr:colOff>
      <xdr:row>84</xdr:row>
      <xdr:rowOff>55519</xdr:rowOff>
    </xdr:to>
    <xdr:sp macro="" textlink="">
      <xdr:nvSpPr>
        <xdr:cNvPr id="216" name="円/楕円 215"/>
        <xdr:cNvSpPr/>
      </xdr:nvSpPr>
      <xdr:spPr>
        <a:xfrm>
          <a:off x="3175000" y="143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40296</xdr:rowOff>
    </xdr:from>
    <xdr:ext cx="762000" cy="259045"/>
    <xdr:sp macro="" textlink="">
      <xdr:nvSpPr>
        <xdr:cNvPr id="217" name="テキスト ボックス 216"/>
        <xdr:cNvSpPr txBox="1"/>
      </xdr:nvSpPr>
      <xdr:spPr>
        <a:xfrm>
          <a:off x="2844800" y="1444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91117</xdr:rowOff>
    </xdr:from>
    <xdr:to>
      <xdr:col>3</xdr:col>
      <xdr:colOff>330200</xdr:colOff>
      <xdr:row>84</xdr:row>
      <xdr:rowOff>21267</xdr:rowOff>
    </xdr:to>
    <xdr:sp macro="" textlink="">
      <xdr:nvSpPr>
        <xdr:cNvPr id="218" name="円/楕円 217"/>
        <xdr:cNvSpPr/>
      </xdr:nvSpPr>
      <xdr:spPr>
        <a:xfrm>
          <a:off x="2286000" y="14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6044</xdr:rowOff>
    </xdr:from>
    <xdr:ext cx="762000" cy="259045"/>
    <xdr:sp macro="" textlink="">
      <xdr:nvSpPr>
        <xdr:cNvPr id="219" name="テキスト ボックス 218"/>
        <xdr:cNvSpPr txBox="1"/>
      </xdr:nvSpPr>
      <xdr:spPr>
        <a:xfrm>
          <a:off x="1955800" y="1440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94104</xdr:rowOff>
    </xdr:from>
    <xdr:to>
      <xdr:col>2</xdr:col>
      <xdr:colOff>127000</xdr:colOff>
      <xdr:row>84</xdr:row>
      <xdr:rowOff>24254</xdr:rowOff>
    </xdr:to>
    <xdr:sp macro="" textlink="">
      <xdr:nvSpPr>
        <xdr:cNvPr id="220" name="円/楕円 219"/>
        <xdr:cNvSpPr/>
      </xdr:nvSpPr>
      <xdr:spPr>
        <a:xfrm>
          <a:off x="1397000" y="143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9031</xdr:rowOff>
    </xdr:from>
    <xdr:ext cx="762000" cy="259045"/>
    <xdr:sp macro="" textlink="">
      <xdr:nvSpPr>
        <xdr:cNvPr id="221" name="テキスト ボックス 220"/>
        <xdr:cNvSpPr txBox="1"/>
      </xdr:nvSpPr>
      <xdr:spPr>
        <a:xfrm>
          <a:off x="1066800" y="1441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前年度から０．１ポイント減少したが、類似団体平均を上回った状態が続いている。国の制度に準じ、随時、給与制度等の見直しを行っているところだが、今後も引き続き、給与水準の適正化に努める。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9906</xdr:rowOff>
    </xdr:to>
    <xdr:cxnSp macro="">
      <xdr:nvCxnSpPr>
        <xdr:cNvPr id="253" name="直線コネクタ 252"/>
        <xdr:cNvCxnSpPr/>
      </xdr:nvCxnSpPr>
      <xdr:spPr>
        <a:xfrm flipV="1">
          <a:off x="16179800" y="1474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86</xdr:row>
      <xdr:rowOff>19558</xdr:rowOff>
    </xdr:to>
    <xdr:cxnSp macro="">
      <xdr:nvCxnSpPr>
        <xdr:cNvPr id="256" name="直線コネクタ 255"/>
        <xdr:cNvCxnSpPr/>
      </xdr:nvCxnSpPr>
      <xdr:spPr>
        <a:xfrm flipV="1">
          <a:off x="15290800" y="147546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19558</xdr:rowOff>
    </xdr:from>
    <xdr:to>
      <xdr:col>22</xdr:col>
      <xdr:colOff>203200</xdr:colOff>
      <xdr:row>87</xdr:row>
      <xdr:rowOff>147320</xdr:rowOff>
    </xdr:to>
    <xdr:cxnSp macro="">
      <xdr:nvCxnSpPr>
        <xdr:cNvPr id="259" name="直線コネクタ 258"/>
        <xdr:cNvCxnSpPr/>
      </xdr:nvCxnSpPr>
      <xdr:spPr>
        <a:xfrm flipV="1">
          <a:off x="14401800" y="1476425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88</xdr:row>
      <xdr:rowOff>4826</xdr:rowOff>
    </xdr:to>
    <xdr:cxnSp macro="">
      <xdr:nvCxnSpPr>
        <xdr:cNvPr id="262" name="直線コネクタ 261"/>
        <xdr:cNvCxnSpPr/>
      </xdr:nvCxnSpPr>
      <xdr:spPr>
        <a:xfrm flipV="1">
          <a:off x="13512800" y="1506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2" name="円/楕円 271"/>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3"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130556</xdr:rowOff>
    </xdr:from>
    <xdr:to>
      <xdr:col>23</xdr:col>
      <xdr:colOff>457200</xdr:colOff>
      <xdr:row>86</xdr:row>
      <xdr:rowOff>60706</xdr:rowOff>
    </xdr:to>
    <xdr:sp macro="" textlink="">
      <xdr:nvSpPr>
        <xdr:cNvPr id="274" name="円/楕円 273"/>
        <xdr:cNvSpPr/>
      </xdr:nvSpPr>
      <xdr:spPr>
        <a:xfrm>
          <a:off x="16129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75" name="テキスト ボックス 274"/>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140208</xdr:rowOff>
    </xdr:from>
    <xdr:to>
      <xdr:col>22</xdr:col>
      <xdr:colOff>254000</xdr:colOff>
      <xdr:row>86</xdr:row>
      <xdr:rowOff>70358</xdr:rowOff>
    </xdr:to>
    <xdr:sp macro="" textlink="">
      <xdr:nvSpPr>
        <xdr:cNvPr id="276" name="円/楕円 275"/>
        <xdr:cNvSpPr/>
      </xdr:nvSpPr>
      <xdr:spPr>
        <a:xfrm>
          <a:off x="15240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55135</xdr:rowOff>
    </xdr:from>
    <xdr:ext cx="762000" cy="259045"/>
    <xdr:sp macro="" textlink="">
      <xdr:nvSpPr>
        <xdr:cNvPr id="277" name="テキスト ボックス 276"/>
        <xdr:cNvSpPr txBox="1"/>
      </xdr:nvSpPr>
      <xdr:spPr>
        <a:xfrm>
          <a:off x="149098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8" name="円/楕円 277"/>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79" name="テキスト ボックス 278"/>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80" name="円/楕円 279"/>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81" name="テキスト ボックス 280"/>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継続した職員定数適正化の取り組みにより、これまで一定の定員削減を図っているところだが、今後、定年となる職員が増加に備え（</a:t>
          </a:r>
          <a:r>
            <a:rPr kumimoji="1" lang="en-US" altLang="ja-JP" sz="1300">
              <a:latin typeface="ＭＳ Ｐゴシック"/>
            </a:rPr>
            <a:t>H28</a:t>
          </a:r>
          <a:r>
            <a:rPr kumimoji="1" lang="ja-JP" altLang="en-US" sz="1300">
              <a:latin typeface="ＭＳ Ｐゴシック"/>
            </a:rPr>
            <a:t>年度から</a:t>
          </a:r>
          <a:r>
            <a:rPr kumimoji="1" lang="en-US" altLang="ja-JP" sz="1300">
              <a:latin typeface="ＭＳ Ｐゴシック"/>
            </a:rPr>
            <a:t>H32</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26</a:t>
          </a:r>
          <a:r>
            <a:rPr kumimoji="1" lang="ja-JP" altLang="en-US" sz="1300">
              <a:latin typeface="ＭＳ Ｐゴシック"/>
            </a:rPr>
            <a:t>人予定）採用者数を増やしたため、類似団体平均を若干上回る結果となっている。</a:t>
          </a:r>
          <a:endParaRPr kumimoji="1" lang="en-US" altLang="ja-JP" sz="1300">
            <a:latin typeface="ＭＳ Ｐゴシック"/>
          </a:endParaRPr>
        </a:p>
        <a:p>
          <a:r>
            <a:rPr kumimoji="1" lang="ja-JP" altLang="en-US" sz="1300">
              <a:latin typeface="ＭＳ Ｐゴシック"/>
            </a:rPr>
            <a:t>　今後も行政サービス水準の維持を念頭におきながら、類似団体平均を意識しながら定員管理に努める。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141442</xdr:rowOff>
    </xdr:from>
    <xdr:to>
      <xdr:col>24</xdr:col>
      <xdr:colOff>558800</xdr:colOff>
      <xdr:row>62</xdr:row>
      <xdr:rowOff>32730</xdr:rowOff>
    </xdr:to>
    <xdr:cxnSp macro="">
      <xdr:nvCxnSpPr>
        <xdr:cNvPr id="318" name="直線コネクタ 317"/>
        <xdr:cNvCxnSpPr/>
      </xdr:nvCxnSpPr>
      <xdr:spPr>
        <a:xfrm>
          <a:off x="16179800" y="105998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141442</xdr:rowOff>
    </xdr:from>
    <xdr:to>
      <xdr:col>23</xdr:col>
      <xdr:colOff>406400</xdr:colOff>
      <xdr:row>61</xdr:row>
      <xdr:rowOff>155230</xdr:rowOff>
    </xdr:to>
    <xdr:cxnSp macro="">
      <xdr:nvCxnSpPr>
        <xdr:cNvPr id="321" name="直線コネクタ 320"/>
        <xdr:cNvCxnSpPr/>
      </xdr:nvCxnSpPr>
      <xdr:spPr>
        <a:xfrm flipV="1">
          <a:off x="15290800" y="1059989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155230</xdr:rowOff>
    </xdr:from>
    <xdr:to>
      <xdr:col>22</xdr:col>
      <xdr:colOff>203200</xdr:colOff>
      <xdr:row>61</xdr:row>
      <xdr:rowOff>168329</xdr:rowOff>
    </xdr:to>
    <xdr:cxnSp macro="">
      <xdr:nvCxnSpPr>
        <xdr:cNvPr id="324" name="直線コネクタ 323"/>
        <xdr:cNvCxnSpPr/>
      </xdr:nvCxnSpPr>
      <xdr:spPr>
        <a:xfrm flipV="1">
          <a:off x="14401800" y="1061368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126964</xdr:rowOff>
    </xdr:from>
    <xdr:to>
      <xdr:col>21</xdr:col>
      <xdr:colOff>0</xdr:colOff>
      <xdr:row>61</xdr:row>
      <xdr:rowOff>168329</xdr:rowOff>
    </xdr:to>
    <xdr:cxnSp macro="">
      <xdr:nvCxnSpPr>
        <xdr:cNvPr id="327" name="直線コネクタ 326"/>
        <xdr:cNvCxnSpPr/>
      </xdr:nvCxnSpPr>
      <xdr:spPr>
        <a:xfrm>
          <a:off x="13512800" y="1058541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153380</xdr:rowOff>
    </xdr:from>
    <xdr:to>
      <xdr:col>24</xdr:col>
      <xdr:colOff>609600</xdr:colOff>
      <xdr:row>62</xdr:row>
      <xdr:rowOff>83530</xdr:rowOff>
    </xdr:to>
    <xdr:sp macro="" textlink="">
      <xdr:nvSpPr>
        <xdr:cNvPr id="337" name="円/楕円 336"/>
        <xdr:cNvSpPr/>
      </xdr:nvSpPr>
      <xdr:spPr>
        <a:xfrm>
          <a:off x="16967200" y="106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125457</xdr:rowOff>
    </xdr:from>
    <xdr:ext cx="762000" cy="259045"/>
    <xdr:sp macro="" textlink="">
      <xdr:nvSpPr>
        <xdr:cNvPr id="338" name="定員管理の状況該当値テキスト"/>
        <xdr:cNvSpPr txBox="1"/>
      </xdr:nvSpPr>
      <xdr:spPr>
        <a:xfrm>
          <a:off x="17106900" y="1058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90642</xdr:rowOff>
    </xdr:from>
    <xdr:to>
      <xdr:col>23</xdr:col>
      <xdr:colOff>457200</xdr:colOff>
      <xdr:row>62</xdr:row>
      <xdr:rowOff>20792</xdr:rowOff>
    </xdr:to>
    <xdr:sp macro="" textlink="">
      <xdr:nvSpPr>
        <xdr:cNvPr id="339" name="円/楕円 338"/>
        <xdr:cNvSpPr/>
      </xdr:nvSpPr>
      <xdr:spPr>
        <a:xfrm>
          <a:off x="16129000" y="105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30969</xdr:rowOff>
    </xdr:from>
    <xdr:ext cx="736600" cy="259045"/>
    <xdr:sp macro="" textlink="">
      <xdr:nvSpPr>
        <xdr:cNvPr id="340" name="テキスト ボックス 339"/>
        <xdr:cNvSpPr txBox="1"/>
      </xdr:nvSpPr>
      <xdr:spPr>
        <a:xfrm>
          <a:off x="15798800" y="1031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104430</xdr:rowOff>
    </xdr:from>
    <xdr:to>
      <xdr:col>22</xdr:col>
      <xdr:colOff>254000</xdr:colOff>
      <xdr:row>62</xdr:row>
      <xdr:rowOff>34580</xdr:rowOff>
    </xdr:to>
    <xdr:sp macro="" textlink="">
      <xdr:nvSpPr>
        <xdr:cNvPr id="341" name="円/楕円 340"/>
        <xdr:cNvSpPr/>
      </xdr:nvSpPr>
      <xdr:spPr>
        <a:xfrm>
          <a:off x="15240000" y="105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44757</xdr:rowOff>
    </xdr:from>
    <xdr:ext cx="762000" cy="259045"/>
    <xdr:sp macro="" textlink="">
      <xdr:nvSpPr>
        <xdr:cNvPr id="342" name="テキスト ボックス 341"/>
        <xdr:cNvSpPr txBox="1"/>
      </xdr:nvSpPr>
      <xdr:spPr>
        <a:xfrm>
          <a:off x="14909800" y="1033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117529</xdr:rowOff>
    </xdr:from>
    <xdr:to>
      <xdr:col>21</xdr:col>
      <xdr:colOff>50800</xdr:colOff>
      <xdr:row>62</xdr:row>
      <xdr:rowOff>47679</xdr:rowOff>
    </xdr:to>
    <xdr:sp macro="" textlink="">
      <xdr:nvSpPr>
        <xdr:cNvPr id="343" name="円/楕円 342"/>
        <xdr:cNvSpPr/>
      </xdr:nvSpPr>
      <xdr:spPr>
        <a:xfrm>
          <a:off x="14351000" y="105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32456</xdr:rowOff>
    </xdr:from>
    <xdr:ext cx="762000" cy="259045"/>
    <xdr:sp macro="" textlink="">
      <xdr:nvSpPr>
        <xdr:cNvPr id="344" name="テキスト ボックス 343"/>
        <xdr:cNvSpPr txBox="1"/>
      </xdr:nvSpPr>
      <xdr:spPr>
        <a:xfrm>
          <a:off x="14020800" y="1066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76164</xdr:rowOff>
    </xdr:from>
    <xdr:to>
      <xdr:col>19</xdr:col>
      <xdr:colOff>533400</xdr:colOff>
      <xdr:row>62</xdr:row>
      <xdr:rowOff>6314</xdr:rowOff>
    </xdr:to>
    <xdr:sp macro="" textlink="">
      <xdr:nvSpPr>
        <xdr:cNvPr id="345" name="円/楕円 344"/>
        <xdr:cNvSpPr/>
      </xdr:nvSpPr>
      <xdr:spPr>
        <a:xfrm>
          <a:off x="134620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16491</xdr:rowOff>
    </xdr:from>
    <xdr:ext cx="762000" cy="259045"/>
    <xdr:sp macro="" textlink="">
      <xdr:nvSpPr>
        <xdr:cNvPr id="346" name="テキスト ボックス 345"/>
        <xdr:cNvSpPr txBox="1"/>
      </xdr:nvSpPr>
      <xdr:spPr>
        <a:xfrm>
          <a:off x="13131800" y="1030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町債の発行抑制により、元利償還金が減少したこととともに、交付税算入率の優良な町債借入に取り組んできた成果として、交付税算入公債費等の額が増加したことにより数値は改善しているが、大型事業を含めた償還などで依然として類似団体平均と比較して高い数値となっている。</a:t>
          </a:r>
          <a:endParaRPr kumimoji="1" lang="en-US" altLang="ja-JP" sz="1300">
            <a:latin typeface="ＭＳ Ｐゴシック"/>
          </a:endParaRPr>
        </a:p>
        <a:p>
          <a:r>
            <a:rPr kumimoji="1" lang="ja-JP" altLang="en-US" sz="1300">
              <a:latin typeface="ＭＳ Ｐゴシック"/>
            </a:rPr>
            <a:t>　今後も中長期財政運営指針に基づき、町債発行を抑制し、公債費負担の縮減に努める。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155702</xdr:rowOff>
    </xdr:to>
    <xdr:cxnSp macro="">
      <xdr:nvCxnSpPr>
        <xdr:cNvPr id="377" name="直線コネクタ 376"/>
        <xdr:cNvCxnSpPr/>
      </xdr:nvCxnSpPr>
      <xdr:spPr>
        <a:xfrm flipV="1">
          <a:off x="16179800" y="72986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43</xdr:row>
      <xdr:rowOff>22860</xdr:rowOff>
    </xdr:to>
    <xdr:cxnSp macro="">
      <xdr:nvCxnSpPr>
        <xdr:cNvPr id="380" name="直線コネクタ 379"/>
        <xdr:cNvCxnSpPr/>
      </xdr:nvCxnSpPr>
      <xdr:spPr>
        <a:xfrm flipV="1">
          <a:off x="15290800" y="73566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71120</xdr:rowOff>
    </xdr:to>
    <xdr:cxnSp macro="">
      <xdr:nvCxnSpPr>
        <xdr:cNvPr id="383" name="直線コネクタ 382"/>
        <xdr:cNvCxnSpPr/>
      </xdr:nvCxnSpPr>
      <xdr:spPr>
        <a:xfrm flipV="1">
          <a:off x="14401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167640</xdr:rowOff>
    </xdr:to>
    <xdr:cxnSp macro="">
      <xdr:nvCxnSpPr>
        <xdr:cNvPr id="386" name="直線コネクタ 385"/>
        <xdr:cNvCxnSpPr/>
      </xdr:nvCxnSpPr>
      <xdr:spPr>
        <a:xfrm flipV="1">
          <a:off x="13512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6" name="円/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398" name="円/楕円 397"/>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399" name="テキスト ボックス 398"/>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0" name="円/楕円 399"/>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1" name="テキスト ボックス 400"/>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2" name="円/楕円 401"/>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3" name="テキスト ボックス 402"/>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4" name="円/楕円 403"/>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5" name="テキスト ボックス 404"/>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定員管理による将来退職手当等見込額の減少や財政調整基金等の積み増し、将来負担に対応するための基金を新設により、将来負担比率は類似団体平均と同様に</a:t>
          </a:r>
          <a:r>
            <a:rPr kumimoji="1" lang="en-US" altLang="ja-JP" sz="1300">
              <a:latin typeface="ＭＳ Ｐゴシック"/>
            </a:rPr>
            <a:t>0.0%</a:t>
          </a:r>
          <a:r>
            <a:rPr kumimoji="1" lang="ja-JP" altLang="en-US" sz="1300">
              <a:latin typeface="ＭＳ Ｐゴシック"/>
            </a:rPr>
            <a:t>となっている。</a:t>
          </a:r>
        </a:p>
        <a:p>
          <a:r>
            <a:rPr kumimoji="1" lang="ja-JP" altLang="en-US" sz="1300">
              <a:latin typeface="ＭＳ Ｐゴシック"/>
            </a:rPr>
            <a:t>　今後は、大型建設事業に係る借入増加や事業目的による基金の取崩などにより、一時的な将来負担割合の増加が見込まれることから、中長期財政運営指針に基づき、地方債借入額の抑制を図りつつ、有効な事業実施を行い、将来負担比率の維持に努める。</a:t>
          </a:r>
          <a:endParaRPr kumimoji="1" lang="en-US" altLang="ja-JP" sz="1300">
            <a:latin typeface="ＭＳ Ｐゴシック"/>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41021</xdr:rowOff>
    </xdr:from>
    <xdr:to>
      <xdr:col>23</xdr:col>
      <xdr:colOff>406400</xdr:colOff>
      <xdr:row>15</xdr:row>
      <xdr:rowOff>147796</xdr:rowOff>
    </xdr:to>
    <xdr:cxnSp macro="">
      <xdr:nvCxnSpPr>
        <xdr:cNvPr id="435" name="直線コネクタ 434"/>
        <xdr:cNvCxnSpPr/>
      </xdr:nvCxnSpPr>
      <xdr:spPr>
        <a:xfrm flipV="1">
          <a:off x="15290800" y="2612771"/>
          <a:ext cx="8890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6"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147796</xdr:rowOff>
    </xdr:from>
    <xdr:to>
      <xdr:col>22</xdr:col>
      <xdr:colOff>203200</xdr:colOff>
      <xdr:row>16</xdr:row>
      <xdr:rowOff>67437</xdr:rowOff>
    </xdr:to>
    <xdr:cxnSp macro="">
      <xdr:nvCxnSpPr>
        <xdr:cNvPr id="438" name="直線コネクタ 437"/>
        <xdr:cNvCxnSpPr/>
      </xdr:nvCxnSpPr>
      <xdr:spPr>
        <a:xfrm flipV="1">
          <a:off x="14401800" y="2719546"/>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67437</xdr:rowOff>
    </xdr:from>
    <xdr:to>
      <xdr:col>21</xdr:col>
      <xdr:colOff>0</xdr:colOff>
      <xdr:row>17</xdr:row>
      <xdr:rowOff>74549</xdr:rowOff>
    </xdr:to>
    <xdr:cxnSp macro="">
      <xdr:nvCxnSpPr>
        <xdr:cNvPr id="441" name="直線コネクタ 440"/>
        <xdr:cNvCxnSpPr/>
      </xdr:nvCxnSpPr>
      <xdr:spPr>
        <a:xfrm flipV="1">
          <a:off x="13512800" y="281063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4" name="フローチャート : 判断 443"/>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5" name="テキスト ボックス 444"/>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6" name="フローチャート : 判断 445"/>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7" name="テキスト ボックス 446"/>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161671</xdr:rowOff>
    </xdr:from>
    <xdr:to>
      <xdr:col>23</xdr:col>
      <xdr:colOff>457200</xdr:colOff>
      <xdr:row>15</xdr:row>
      <xdr:rowOff>91821</xdr:rowOff>
    </xdr:to>
    <xdr:sp macro="" textlink="">
      <xdr:nvSpPr>
        <xdr:cNvPr id="453" name="円/楕円 452"/>
        <xdr:cNvSpPr/>
      </xdr:nvSpPr>
      <xdr:spPr>
        <a:xfrm>
          <a:off x="161290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76598</xdr:rowOff>
    </xdr:from>
    <xdr:ext cx="736600" cy="259045"/>
    <xdr:sp macro="" textlink="">
      <xdr:nvSpPr>
        <xdr:cNvPr id="454" name="テキスト ボックス 453"/>
        <xdr:cNvSpPr txBox="1"/>
      </xdr:nvSpPr>
      <xdr:spPr>
        <a:xfrm>
          <a:off x="15798800" y="264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96996</xdr:rowOff>
    </xdr:from>
    <xdr:to>
      <xdr:col>22</xdr:col>
      <xdr:colOff>254000</xdr:colOff>
      <xdr:row>16</xdr:row>
      <xdr:rowOff>27146</xdr:rowOff>
    </xdr:to>
    <xdr:sp macro="" textlink="">
      <xdr:nvSpPr>
        <xdr:cNvPr id="455" name="円/楕円 454"/>
        <xdr:cNvSpPr/>
      </xdr:nvSpPr>
      <xdr:spPr>
        <a:xfrm>
          <a:off x="15240000" y="26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11923</xdr:rowOff>
    </xdr:from>
    <xdr:ext cx="762000" cy="259045"/>
    <xdr:sp macro="" textlink="">
      <xdr:nvSpPr>
        <xdr:cNvPr id="456" name="テキスト ボックス 455"/>
        <xdr:cNvSpPr txBox="1"/>
      </xdr:nvSpPr>
      <xdr:spPr>
        <a:xfrm>
          <a:off x="14909800" y="275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16637</xdr:rowOff>
    </xdr:from>
    <xdr:to>
      <xdr:col>21</xdr:col>
      <xdr:colOff>50800</xdr:colOff>
      <xdr:row>16</xdr:row>
      <xdr:rowOff>118237</xdr:rowOff>
    </xdr:to>
    <xdr:sp macro="" textlink="">
      <xdr:nvSpPr>
        <xdr:cNvPr id="457" name="円/楕円 456"/>
        <xdr:cNvSpPr/>
      </xdr:nvSpPr>
      <xdr:spPr>
        <a:xfrm>
          <a:off x="14351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103014</xdr:rowOff>
    </xdr:from>
    <xdr:ext cx="762000" cy="259045"/>
    <xdr:sp macro="" textlink="">
      <xdr:nvSpPr>
        <xdr:cNvPr id="458" name="テキスト ボックス 457"/>
        <xdr:cNvSpPr txBox="1"/>
      </xdr:nvSpPr>
      <xdr:spPr>
        <a:xfrm>
          <a:off x="14020800" y="284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59" name="円/楕円 458"/>
        <xdr:cNvSpPr/>
      </xdr:nvSpPr>
      <xdr:spPr>
        <a:xfrm>
          <a:off x="13462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110126</xdr:rowOff>
    </xdr:from>
    <xdr:ext cx="762000" cy="259045"/>
    <xdr:sp macro="" textlink="">
      <xdr:nvSpPr>
        <xdr:cNvPr id="460" name="テキスト ボックス 459"/>
        <xdr:cNvSpPr txBox="1"/>
      </xdr:nvSpPr>
      <xdr:spPr>
        <a:xfrm>
          <a:off x="13131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8,727
8,650
711.36
9,706,470
9,451,846
177,046
5,972,538
10,556,101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合併以降の採用抑制及び再任用職員の採用等により、経常経費にかかる構成比はわずかながらも減少し、類似団体平均を下回っているが、決算額では依然として高い水準となっている。</a:t>
          </a:r>
          <a:endParaRPr kumimoji="1" lang="en-US" altLang="ja-JP" sz="1300">
            <a:latin typeface="ＭＳ Ｐゴシック"/>
          </a:endParaRPr>
        </a:p>
        <a:p>
          <a:r>
            <a:rPr kumimoji="1" lang="ja-JP" altLang="en-US" sz="1300">
              <a:latin typeface="ＭＳ Ｐゴシック"/>
            </a:rPr>
            <a:t>　今後も、中長期財政運営指針で示す範囲内での運営に努める。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36</xdr:row>
      <xdr:rowOff>5080</xdr:rowOff>
    </xdr:to>
    <xdr:cxnSp macro="">
      <xdr:nvCxnSpPr>
        <xdr:cNvPr id="66" name="直線コネクタ 65"/>
        <xdr:cNvCxnSpPr/>
      </xdr:nvCxnSpPr>
      <xdr:spPr>
        <a:xfrm flipV="1">
          <a:off x="3987800" y="6101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5080</xdr:rowOff>
    </xdr:to>
    <xdr:cxnSp macro="">
      <xdr:nvCxnSpPr>
        <xdr:cNvPr id="69" name="直線コネクタ 68"/>
        <xdr:cNvCxnSpPr/>
      </xdr:nvCxnSpPr>
      <xdr:spPr>
        <a:xfrm>
          <a:off x="3098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5080</xdr:rowOff>
    </xdr:to>
    <xdr:cxnSp macro="">
      <xdr:nvCxnSpPr>
        <xdr:cNvPr id="72" name="直線コネクタ 71"/>
        <xdr:cNvCxnSpPr/>
      </xdr:nvCxnSpPr>
      <xdr:spPr>
        <a:xfrm flipV="1">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12700</xdr:rowOff>
    </xdr:to>
    <xdr:cxnSp macro="">
      <xdr:nvCxnSpPr>
        <xdr:cNvPr id="75" name="直線コネクタ 74"/>
        <xdr:cNvCxnSpPr/>
      </xdr:nvCxnSpPr>
      <xdr:spPr>
        <a:xfrm flipV="1">
          <a:off x="1320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類似団体平均に比べ低い水準を維持しているものの、</a:t>
          </a:r>
          <a:r>
            <a:rPr kumimoji="1" lang="ja-JP" altLang="en-US" sz="1300">
              <a:solidFill>
                <a:schemeClr val="dk1"/>
              </a:solidFill>
              <a:effectLst/>
              <a:latin typeface="+mn-lt"/>
              <a:ea typeface="+mn-ea"/>
              <a:cs typeface="+mn-cs"/>
            </a:rPr>
            <a:t>計画策定などの臨時的な支出で</a:t>
          </a:r>
          <a:r>
            <a:rPr kumimoji="1" lang="ja-JP" altLang="ja-JP" sz="1300">
              <a:solidFill>
                <a:schemeClr val="dk1"/>
              </a:solidFill>
              <a:effectLst/>
              <a:latin typeface="+mn-lt"/>
              <a:ea typeface="+mn-ea"/>
              <a:cs typeface="+mn-cs"/>
            </a:rPr>
            <a:t>決算額では若干増加している。</a:t>
          </a:r>
          <a:endParaRPr lang="ja-JP" altLang="ja-JP" sz="1300">
            <a:effectLst/>
          </a:endParaRPr>
        </a:p>
        <a:p>
          <a:r>
            <a:rPr kumimoji="1" lang="ja-JP" altLang="ja-JP" sz="1300">
              <a:solidFill>
                <a:schemeClr val="dk1"/>
              </a:solidFill>
              <a:effectLst/>
              <a:latin typeface="+mn-lt"/>
              <a:ea typeface="+mn-ea"/>
              <a:cs typeface="+mn-cs"/>
            </a:rPr>
            <a:t>　現在</a:t>
          </a:r>
          <a:r>
            <a:rPr kumimoji="1" lang="ja-JP" altLang="en-US" sz="1300">
              <a:solidFill>
                <a:schemeClr val="dk1"/>
              </a:solidFill>
              <a:effectLst/>
              <a:latin typeface="+mn-lt"/>
              <a:ea typeface="+mn-ea"/>
              <a:cs typeface="+mn-cs"/>
            </a:rPr>
            <a:t>整備する</a:t>
          </a:r>
          <a:r>
            <a:rPr kumimoji="1" lang="ja-JP" altLang="ja-JP" sz="1300">
              <a:solidFill>
                <a:schemeClr val="dk1"/>
              </a:solidFill>
              <a:effectLst/>
              <a:latin typeface="+mn-lt"/>
              <a:ea typeface="+mn-ea"/>
              <a:cs typeface="+mn-cs"/>
            </a:rPr>
            <a:t>施設の供用開始に伴う業務委託や消費税引き上げなど増加要因を抱えていることから、各事務事業ごとにＰＤＣＡサイクルを取り組みなど徹底し、現状維持に努める。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165862</xdr:rowOff>
    </xdr:from>
    <xdr:to>
      <xdr:col>24</xdr:col>
      <xdr:colOff>31750</xdr:colOff>
      <xdr:row>16</xdr:row>
      <xdr:rowOff>26416</xdr:rowOff>
    </xdr:to>
    <xdr:cxnSp macro="">
      <xdr:nvCxnSpPr>
        <xdr:cNvPr id="124" name="直線コネクタ 123"/>
        <xdr:cNvCxnSpPr/>
      </xdr:nvCxnSpPr>
      <xdr:spPr>
        <a:xfrm>
          <a:off x="15671800" y="2737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120142</xdr:rowOff>
    </xdr:from>
    <xdr:to>
      <xdr:col>22</xdr:col>
      <xdr:colOff>565150</xdr:colOff>
      <xdr:row>15</xdr:row>
      <xdr:rowOff>165862</xdr:rowOff>
    </xdr:to>
    <xdr:cxnSp macro="">
      <xdr:nvCxnSpPr>
        <xdr:cNvPr id="127" name="直線コネクタ 126"/>
        <xdr:cNvCxnSpPr/>
      </xdr:nvCxnSpPr>
      <xdr:spPr>
        <a:xfrm>
          <a:off x="14782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120142</xdr:rowOff>
    </xdr:to>
    <xdr:cxnSp macro="">
      <xdr:nvCxnSpPr>
        <xdr:cNvPr id="130" name="直線コネクタ 129"/>
        <xdr:cNvCxnSpPr/>
      </xdr:nvCxnSpPr>
      <xdr:spPr>
        <a:xfrm>
          <a:off x="13893800" y="2664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92710</xdr:rowOff>
    </xdr:to>
    <xdr:cxnSp macro="">
      <xdr:nvCxnSpPr>
        <xdr:cNvPr id="133" name="直線コネクタ 132"/>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147066</xdr:rowOff>
    </xdr:from>
    <xdr:to>
      <xdr:col>24</xdr:col>
      <xdr:colOff>82550</xdr:colOff>
      <xdr:row>16</xdr:row>
      <xdr:rowOff>77216</xdr:rowOff>
    </xdr:to>
    <xdr:sp macro="" textlink="">
      <xdr:nvSpPr>
        <xdr:cNvPr id="143" name="円/楕円 142"/>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163593</xdr:rowOff>
    </xdr:from>
    <xdr:ext cx="762000" cy="259045"/>
    <xdr:sp macro="" textlink="">
      <xdr:nvSpPr>
        <xdr:cNvPr id="144"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5" name="円/楕円 144"/>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6" name="テキスト ボックス 145"/>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69342</xdr:rowOff>
    </xdr:from>
    <xdr:to>
      <xdr:col>21</xdr:col>
      <xdr:colOff>412750</xdr:colOff>
      <xdr:row>15</xdr:row>
      <xdr:rowOff>170942</xdr:rowOff>
    </xdr:to>
    <xdr:sp macro="" textlink="">
      <xdr:nvSpPr>
        <xdr:cNvPr id="147" name="円/楕円 146"/>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48" name="テキスト ボックス 147"/>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9" name="円/楕円 148"/>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0" name="テキスト ボックス 149"/>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1" name="円/楕円 150"/>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2" name="テキスト ボックス 151"/>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社会保障制度の</a:t>
          </a:r>
          <a:r>
            <a:rPr kumimoji="1" lang="ja-JP" altLang="ja-JP" sz="1200">
              <a:solidFill>
                <a:schemeClr val="dk1"/>
              </a:solidFill>
              <a:effectLst/>
              <a:latin typeface="+mn-lt"/>
              <a:ea typeface="+mn-ea"/>
              <a:cs typeface="+mn-cs"/>
            </a:rPr>
            <a:t>変更</a:t>
          </a:r>
          <a:r>
            <a:rPr kumimoji="1" lang="ja-JP" altLang="ja-JP" sz="1400">
              <a:solidFill>
                <a:schemeClr val="dk1"/>
              </a:solidFill>
              <a:effectLst/>
              <a:latin typeface="+mn-lt"/>
              <a:ea typeface="+mn-ea"/>
              <a:cs typeface="+mn-cs"/>
            </a:rPr>
            <a:t>により増加傾向にあるが、類似団体平均を大きく下回っている。今後も制度改正に的確に対応し、財政を圧迫することの</a:t>
          </a:r>
          <a:r>
            <a:rPr kumimoji="1" lang="ja-JP" altLang="ja-JP" sz="1300">
              <a:solidFill>
                <a:schemeClr val="dk1"/>
              </a:solidFill>
              <a:effectLst/>
              <a:latin typeface="+mn-lt"/>
              <a:ea typeface="+mn-ea"/>
              <a:cs typeface="+mn-cs"/>
            </a:rPr>
            <a:t>ない</a:t>
          </a:r>
          <a:r>
            <a:rPr kumimoji="1" lang="ja-JP" altLang="ja-JP" sz="1400">
              <a:solidFill>
                <a:schemeClr val="dk1"/>
              </a:solidFill>
              <a:effectLst/>
              <a:latin typeface="+mn-lt"/>
              <a:ea typeface="+mn-ea"/>
              <a:cs typeface="+mn-cs"/>
            </a:rPr>
            <a:t>よう適正な審査資格等の実施に努める。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110672</xdr:rowOff>
    </xdr:to>
    <xdr:cxnSp macro="">
      <xdr:nvCxnSpPr>
        <xdr:cNvPr id="186" name="直線コネクタ 185"/>
        <xdr:cNvCxnSpPr/>
      </xdr:nvCxnSpPr>
      <xdr:spPr>
        <a:xfrm>
          <a:off x="3987800" y="9303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45357</xdr:rowOff>
    </xdr:to>
    <xdr:cxnSp macro="">
      <xdr:nvCxnSpPr>
        <xdr:cNvPr id="189" name="直線コネクタ 188"/>
        <xdr:cNvCxnSpPr/>
      </xdr:nvCxnSpPr>
      <xdr:spPr>
        <a:xfrm>
          <a:off x="3098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45357</xdr:rowOff>
    </xdr:to>
    <xdr:cxnSp macro="">
      <xdr:nvCxnSpPr>
        <xdr:cNvPr id="192" name="直線コネクタ 191"/>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29028</xdr:rowOff>
    </xdr:to>
    <xdr:cxnSp macro="">
      <xdr:nvCxnSpPr>
        <xdr:cNvPr id="195" name="直線コネクタ 194"/>
        <xdr:cNvCxnSpPr/>
      </xdr:nvCxnSpPr>
      <xdr:spPr>
        <a:xfrm>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5" name="円/楕円 204"/>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6"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7" name="円/楕円 206"/>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8" name="テキスト ボックス 207"/>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3" name="円/楕円 212"/>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4" name="テキスト ボックス 213"/>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類似団体平均と比べ低い水準を維持しているが、今後も公営企業の健全運営の取り組みや事務事業の見直し、普通会計の負担軽減に努める。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55</xdr:row>
      <xdr:rowOff>168910</xdr:rowOff>
    </xdr:to>
    <xdr:cxnSp macro="">
      <xdr:nvCxnSpPr>
        <xdr:cNvPr id="246" name="直線コネクタ 245"/>
        <xdr:cNvCxnSpPr/>
      </xdr:nvCxnSpPr>
      <xdr:spPr>
        <a:xfrm flipV="1">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57</xdr:row>
      <xdr:rowOff>8890</xdr:rowOff>
    </xdr:to>
    <xdr:cxnSp macro="">
      <xdr:nvCxnSpPr>
        <xdr:cNvPr id="249" name="直線コネクタ 248"/>
        <xdr:cNvCxnSpPr/>
      </xdr:nvCxnSpPr>
      <xdr:spPr>
        <a:xfrm flipV="1">
          <a:off x="14782800" y="9598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8890</xdr:rowOff>
    </xdr:to>
    <xdr:cxnSp macro="">
      <xdr:nvCxnSpPr>
        <xdr:cNvPr id="252" name="直線コネクタ 251"/>
        <xdr:cNvCxnSpPr/>
      </xdr:nvCxnSpPr>
      <xdr:spPr>
        <a:xfrm>
          <a:off x="13893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56</xdr:row>
      <xdr:rowOff>157480</xdr:rowOff>
    </xdr:to>
    <xdr:cxnSp macro="">
      <xdr:nvCxnSpPr>
        <xdr:cNvPr id="255" name="直線コネクタ 254"/>
        <xdr:cNvCxnSpPr/>
      </xdr:nvCxnSpPr>
      <xdr:spPr>
        <a:xfrm>
          <a:off x="13004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5" name="円/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7" name="円/楕円 266"/>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8" name="テキスト ボックス 267"/>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69" name="円/楕円 268"/>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0" name="テキスト ボックス 269"/>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1" name="円/楕円 270"/>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2" name="テキスト ボックス 27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3" name="円/楕円 272"/>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74" name="テキスト ボックス 27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各種団体による運営費補助や一部事務組合等に対する補助により、類似団体平均と比較すると高い水準となっている。</a:t>
          </a:r>
          <a:endParaRPr lang="ja-JP" altLang="ja-JP" sz="1300">
            <a:effectLst/>
          </a:endParaRPr>
        </a:p>
        <a:p>
          <a:r>
            <a:rPr kumimoji="1" lang="ja-JP" altLang="ja-JP" sz="1300">
              <a:solidFill>
                <a:schemeClr val="dk1"/>
              </a:solidFill>
              <a:effectLst/>
              <a:latin typeface="+mn-lt"/>
              <a:ea typeface="+mn-ea"/>
              <a:cs typeface="+mn-cs"/>
            </a:rPr>
            <a:t>　合併による効果が生じにくい一部事務組合に対する経費を除く経常的な補助費について、その有効性等を見極め、今後の圧縮に努める。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138430</xdr:rowOff>
    </xdr:from>
    <xdr:to>
      <xdr:col>24</xdr:col>
      <xdr:colOff>31750</xdr:colOff>
      <xdr:row>40</xdr:row>
      <xdr:rowOff>45357</xdr:rowOff>
    </xdr:to>
    <xdr:cxnSp macro="">
      <xdr:nvCxnSpPr>
        <xdr:cNvPr id="308" name="直線コネクタ 307"/>
        <xdr:cNvCxnSpPr/>
      </xdr:nvCxnSpPr>
      <xdr:spPr>
        <a:xfrm flipV="1">
          <a:off x="15671800" y="68249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32294</xdr:rowOff>
    </xdr:from>
    <xdr:to>
      <xdr:col>22</xdr:col>
      <xdr:colOff>565150</xdr:colOff>
      <xdr:row>40</xdr:row>
      <xdr:rowOff>45357</xdr:rowOff>
    </xdr:to>
    <xdr:cxnSp macro="">
      <xdr:nvCxnSpPr>
        <xdr:cNvPr id="311" name="直線コネクタ 310"/>
        <xdr:cNvCxnSpPr/>
      </xdr:nvCxnSpPr>
      <xdr:spPr>
        <a:xfrm>
          <a:off x="14782800" y="6890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40</xdr:row>
      <xdr:rowOff>32294</xdr:rowOff>
    </xdr:to>
    <xdr:cxnSp macro="">
      <xdr:nvCxnSpPr>
        <xdr:cNvPr id="314" name="直線コネクタ 313"/>
        <xdr:cNvCxnSpPr/>
      </xdr:nvCxnSpPr>
      <xdr:spPr>
        <a:xfrm>
          <a:off x="13893800" y="67792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40</xdr:row>
      <xdr:rowOff>64951</xdr:rowOff>
    </xdr:to>
    <xdr:cxnSp macro="">
      <xdr:nvCxnSpPr>
        <xdr:cNvPr id="317" name="直線コネクタ 316"/>
        <xdr:cNvCxnSpPr/>
      </xdr:nvCxnSpPr>
      <xdr:spPr>
        <a:xfrm flipV="1">
          <a:off x="13004800" y="677926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87630</xdr:rowOff>
    </xdr:from>
    <xdr:to>
      <xdr:col>24</xdr:col>
      <xdr:colOff>82550</xdr:colOff>
      <xdr:row>40</xdr:row>
      <xdr:rowOff>17780</xdr:rowOff>
    </xdr:to>
    <xdr:sp macro="" textlink="">
      <xdr:nvSpPr>
        <xdr:cNvPr id="327" name="円/楕円 326"/>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59707</xdr:rowOff>
    </xdr:from>
    <xdr:ext cx="762000" cy="259045"/>
    <xdr:sp macro="" textlink="">
      <xdr:nvSpPr>
        <xdr:cNvPr id="328"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166007</xdr:rowOff>
    </xdr:from>
    <xdr:to>
      <xdr:col>22</xdr:col>
      <xdr:colOff>615950</xdr:colOff>
      <xdr:row>40</xdr:row>
      <xdr:rowOff>96157</xdr:rowOff>
    </xdr:to>
    <xdr:sp macro="" textlink="">
      <xdr:nvSpPr>
        <xdr:cNvPr id="329" name="円/楕円 328"/>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80934</xdr:rowOff>
    </xdr:from>
    <xdr:ext cx="736600" cy="259045"/>
    <xdr:sp macro="" textlink="">
      <xdr:nvSpPr>
        <xdr:cNvPr id="330" name="テキスト ボックス 329"/>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152944</xdr:rowOff>
    </xdr:from>
    <xdr:to>
      <xdr:col>21</xdr:col>
      <xdr:colOff>412750</xdr:colOff>
      <xdr:row>40</xdr:row>
      <xdr:rowOff>83094</xdr:rowOff>
    </xdr:to>
    <xdr:sp macro="" textlink="">
      <xdr:nvSpPr>
        <xdr:cNvPr id="331" name="円/楕円 330"/>
        <xdr:cNvSpPr/>
      </xdr:nvSpPr>
      <xdr:spPr>
        <a:xfrm>
          <a:off x="14732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67871</xdr:rowOff>
    </xdr:from>
    <xdr:ext cx="762000" cy="259045"/>
    <xdr:sp macro="" textlink="">
      <xdr:nvSpPr>
        <xdr:cNvPr id="332" name="テキスト ボックス 331"/>
        <xdr:cNvSpPr txBox="1"/>
      </xdr:nvSpPr>
      <xdr:spPr>
        <a:xfrm>
          <a:off x="14401800" y="692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41910</xdr:rowOff>
    </xdr:from>
    <xdr:to>
      <xdr:col>20</xdr:col>
      <xdr:colOff>209550</xdr:colOff>
      <xdr:row>39</xdr:row>
      <xdr:rowOff>143510</xdr:rowOff>
    </xdr:to>
    <xdr:sp macro="" textlink="">
      <xdr:nvSpPr>
        <xdr:cNvPr id="333" name="円/楕円 332"/>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128287</xdr:rowOff>
    </xdr:from>
    <xdr:ext cx="762000" cy="259045"/>
    <xdr:sp macro="" textlink="">
      <xdr:nvSpPr>
        <xdr:cNvPr id="334" name="テキスト ボックス 333"/>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14151</xdr:rowOff>
    </xdr:from>
    <xdr:to>
      <xdr:col>19</xdr:col>
      <xdr:colOff>6350</xdr:colOff>
      <xdr:row>40</xdr:row>
      <xdr:rowOff>115751</xdr:rowOff>
    </xdr:to>
    <xdr:sp macro="" textlink="">
      <xdr:nvSpPr>
        <xdr:cNvPr id="335" name="円/楕円 334"/>
        <xdr:cNvSpPr/>
      </xdr:nvSpPr>
      <xdr:spPr>
        <a:xfrm>
          <a:off x="12954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100528</xdr:rowOff>
    </xdr:from>
    <xdr:ext cx="762000" cy="259045"/>
    <xdr:sp macro="" textlink="">
      <xdr:nvSpPr>
        <xdr:cNvPr id="336" name="テキスト ボックス 335"/>
        <xdr:cNvSpPr txBox="1"/>
      </xdr:nvSpPr>
      <xdr:spPr>
        <a:xfrm>
          <a:off x="12623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地方債の元利償還金は町債発行抑制により年々減少傾向にあるが、合併以降の大型事業に係る償還が影響し、類似団体平均と比較すると高い水準にある。</a:t>
          </a:r>
        </a:p>
        <a:p>
          <a:r>
            <a:rPr kumimoji="1" lang="ja-JP" altLang="en-US" sz="1300">
              <a:latin typeface="ＭＳ Ｐゴシック"/>
            </a:rPr>
            <a:t>　今後も中長期財政運営指針に基づき、公債費の適正管理に努める。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161289</xdr:rowOff>
    </xdr:to>
    <xdr:cxnSp macro="">
      <xdr:nvCxnSpPr>
        <xdr:cNvPr id="366" name="直線コネクタ 365"/>
        <xdr:cNvCxnSpPr/>
      </xdr:nvCxnSpPr>
      <xdr:spPr>
        <a:xfrm flipV="1">
          <a:off x="3987800" y="13586968"/>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152146</xdr:rowOff>
    </xdr:from>
    <xdr:to>
      <xdr:col>5</xdr:col>
      <xdr:colOff>549275</xdr:colOff>
      <xdr:row>79</xdr:row>
      <xdr:rowOff>161289</xdr:rowOff>
    </xdr:to>
    <xdr:cxnSp macro="">
      <xdr:nvCxnSpPr>
        <xdr:cNvPr id="369" name="直線コネクタ 368"/>
        <xdr:cNvCxnSpPr/>
      </xdr:nvCxnSpPr>
      <xdr:spPr>
        <a:xfrm>
          <a:off x="3098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152146</xdr:rowOff>
    </xdr:from>
    <xdr:to>
      <xdr:col>4</xdr:col>
      <xdr:colOff>346075</xdr:colOff>
      <xdr:row>79</xdr:row>
      <xdr:rowOff>161289</xdr:rowOff>
    </xdr:to>
    <xdr:cxnSp macro="">
      <xdr:nvCxnSpPr>
        <xdr:cNvPr id="372" name="直線コネクタ 371"/>
        <xdr:cNvCxnSpPr/>
      </xdr:nvCxnSpPr>
      <xdr:spPr>
        <a:xfrm flipV="1">
          <a:off x="2209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81280</xdr:rowOff>
    </xdr:to>
    <xdr:cxnSp macro="">
      <xdr:nvCxnSpPr>
        <xdr:cNvPr id="375" name="直線コネクタ 374"/>
        <xdr:cNvCxnSpPr/>
      </xdr:nvCxnSpPr>
      <xdr:spPr>
        <a:xfrm flipV="1">
          <a:off x="1320800" y="13705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5" name="円/楕円 384"/>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6"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87" name="円/楕円 386"/>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88" name="テキスト ボックス 387"/>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101346</xdr:rowOff>
    </xdr:from>
    <xdr:to>
      <xdr:col>4</xdr:col>
      <xdr:colOff>396875</xdr:colOff>
      <xdr:row>80</xdr:row>
      <xdr:rowOff>31496</xdr:rowOff>
    </xdr:to>
    <xdr:sp macro="" textlink="">
      <xdr:nvSpPr>
        <xdr:cNvPr id="389" name="円/楕円 388"/>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16273</xdr:rowOff>
    </xdr:from>
    <xdr:ext cx="762000" cy="259045"/>
    <xdr:sp macro="" textlink="">
      <xdr:nvSpPr>
        <xdr:cNvPr id="390" name="テキスト ボックス 389"/>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1" name="円/楕円 390"/>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2" name="テキスト ボックス 391"/>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93" name="円/楕円 392"/>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94" name="テキスト ボックス 393"/>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類似団体平均より低い数値となっているが、今後も急激に上昇することがないよう適正な行財政運営に努める。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75</xdr:row>
      <xdr:rowOff>31750</xdr:rowOff>
    </xdr:to>
    <xdr:cxnSp macro="">
      <xdr:nvCxnSpPr>
        <xdr:cNvPr id="427" name="直線コネクタ 426"/>
        <xdr:cNvCxnSpPr/>
      </xdr:nvCxnSpPr>
      <xdr:spPr>
        <a:xfrm flipV="1">
          <a:off x="15671800" y="128409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54610</xdr:rowOff>
    </xdr:to>
    <xdr:cxnSp macro="">
      <xdr:nvCxnSpPr>
        <xdr:cNvPr id="430" name="直線コネクタ 429"/>
        <xdr:cNvCxnSpPr/>
      </xdr:nvCxnSpPr>
      <xdr:spPr>
        <a:xfrm flipV="1">
          <a:off x="14782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75</xdr:row>
      <xdr:rowOff>54610</xdr:rowOff>
    </xdr:to>
    <xdr:cxnSp macro="">
      <xdr:nvCxnSpPr>
        <xdr:cNvPr id="433" name="直線コネクタ 432"/>
        <xdr:cNvCxnSpPr/>
      </xdr:nvCxnSpPr>
      <xdr:spPr>
        <a:xfrm>
          <a:off x="13893800" y="128333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54610</xdr:rowOff>
    </xdr:to>
    <xdr:cxnSp macro="">
      <xdr:nvCxnSpPr>
        <xdr:cNvPr id="436" name="直線コネクタ 435"/>
        <xdr:cNvCxnSpPr/>
      </xdr:nvCxnSpPr>
      <xdr:spPr>
        <a:xfrm flipV="1">
          <a:off x="13004800" y="128333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102870</xdr:rowOff>
    </xdr:from>
    <xdr:to>
      <xdr:col>24</xdr:col>
      <xdr:colOff>82550</xdr:colOff>
      <xdr:row>75</xdr:row>
      <xdr:rowOff>33020</xdr:rowOff>
    </xdr:to>
    <xdr:sp macro="" textlink="">
      <xdr:nvSpPr>
        <xdr:cNvPr id="446" name="円/楕円 445"/>
        <xdr:cNvSpPr/>
      </xdr:nvSpPr>
      <xdr:spPr>
        <a:xfrm>
          <a:off x="16459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119397</xdr:rowOff>
    </xdr:from>
    <xdr:ext cx="762000" cy="259045"/>
    <xdr:sp macro="" textlink="">
      <xdr:nvSpPr>
        <xdr:cNvPr id="447" name="公債費以外該当値テキスト"/>
        <xdr:cNvSpPr txBox="1"/>
      </xdr:nvSpPr>
      <xdr:spPr>
        <a:xfrm>
          <a:off x="16598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8" name="円/楕円 447"/>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49" name="テキスト ボックス 448"/>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3810</xdr:rowOff>
    </xdr:from>
    <xdr:to>
      <xdr:col>21</xdr:col>
      <xdr:colOff>412750</xdr:colOff>
      <xdr:row>75</xdr:row>
      <xdr:rowOff>105410</xdr:rowOff>
    </xdr:to>
    <xdr:sp macro="" textlink="">
      <xdr:nvSpPr>
        <xdr:cNvPr id="450" name="円/楕円 449"/>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115587</xdr:rowOff>
    </xdr:from>
    <xdr:ext cx="762000" cy="259045"/>
    <xdr:sp macro="" textlink="">
      <xdr:nvSpPr>
        <xdr:cNvPr id="451" name="テキスト ボックス 450"/>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52" name="円/楕円 451"/>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53" name="テキスト ボックス 452"/>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54" name="円/楕円 453"/>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55" name="テキスト ボックス 454"/>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北海道むかわ町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40260</xdr:rowOff>
    </xdr:from>
    <xdr:to>
      <xdr:col>4</xdr:col>
      <xdr:colOff>1117600</xdr:colOff>
      <xdr:row>16</xdr:row>
      <xdr:rowOff>85448</xdr:rowOff>
    </xdr:to>
    <xdr:cxnSp macro="">
      <xdr:nvCxnSpPr>
        <xdr:cNvPr id="46" name="直線コネクタ 45"/>
        <xdr:cNvCxnSpPr/>
      </xdr:nvCxnSpPr>
      <xdr:spPr bwMode="auto">
        <a:xfrm flipV="1">
          <a:off x="5003800" y="2831085"/>
          <a:ext cx="647700" cy="45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85448</xdr:rowOff>
    </xdr:from>
    <xdr:to>
      <xdr:col>4</xdr:col>
      <xdr:colOff>469900</xdr:colOff>
      <xdr:row>16</xdr:row>
      <xdr:rowOff>118755</xdr:rowOff>
    </xdr:to>
    <xdr:cxnSp macro="">
      <xdr:nvCxnSpPr>
        <xdr:cNvPr id="49" name="直線コネクタ 48"/>
        <xdr:cNvCxnSpPr/>
      </xdr:nvCxnSpPr>
      <xdr:spPr bwMode="auto">
        <a:xfrm flipV="1">
          <a:off x="4305300" y="2876273"/>
          <a:ext cx="698500" cy="3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110371</xdr:rowOff>
    </xdr:from>
    <xdr:to>
      <xdr:col>3</xdr:col>
      <xdr:colOff>904875</xdr:colOff>
      <xdr:row>16</xdr:row>
      <xdr:rowOff>118755</xdr:rowOff>
    </xdr:to>
    <xdr:cxnSp macro="">
      <xdr:nvCxnSpPr>
        <xdr:cNvPr id="52" name="直線コネクタ 51"/>
        <xdr:cNvCxnSpPr/>
      </xdr:nvCxnSpPr>
      <xdr:spPr bwMode="auto">
        <a:xfrm>
          <a:off x="3606800" y="2901196"/>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81448</xdr:rowOff>
    </xdr:from>
    <xdr:to>
      <xdr:col>3</xdr:col>
      <xdr:colOff>206375</xdr:colOff>
      <xdr:row>16</xdr:row>
      <xdr:rowOff>110371</xdr:rowOff>
    </xdr:to>
    <xdr:cxnSp macro="">
      <xdr:nvCxnSpPr>
        <xdr:cNvPr id="55" name="直線コネクタ 54"/>
        <xdr:cNvCxnSpPr/>
      </xdr:nvCxnSpPr>
      <xdr:spPr bwMode="auto">
        <a:xfrm>
          <a:off x="2908300" y="2872273"/>
          <a:ext cx="698500" cy="2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160910</xdr:rowOff>
    </xdr:from>
    <xdr:to>
      <xdr:col>5</xdr:col>
      <xdr:colOff>34925</xdr:colOff>
      <xdr:row>16</xdr:row>
      <xdr:rowOff>91060</xdr:rowOff>
    </xdr:to>
    <xdr:sp macro="" textlink="">
      <xdr:nvSpPr>
        <xdr:cNvPr id="65" name="円/楕円 64"/>
        <xdr:cNvSpPr/>
      </xdr:nvSpPr>
      <xdr:spPr bwMode="auto">
        <a:xfrm>
          <a:off x="5600700" y="278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5987</xdr:rowOff>
    </xdr:from>
    <xdr:ext cx="762000" cy="259045"/>
    <xdr:sp macro="" textlink="">
      <xdr:nvSpPr>
        <xdr:cNvPr id="66" name="人口1人当たり決算額の推移該当値テキスト130"/>
        <xdr:cNvSpPr txBox="1"/>
      </xdr:nvSpPr>
      <xdr:spPr>
        <a:xfrm>
          <a:off x="5740400" y="26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34648</xdr:rowOff>
    </xdr:from>
    <xdr:to>
      <xdr:col>4</xdr:col>
      <xdr:colOff>520700</xdr:colOff>
      <xdr:row>16</xdr:row>
      <xdr:rowOff>136248</xdr:rowOff>
    </xdr:to>
    <xdr:sp macro="" textlink="">
      <xdr:nvSpPr>
        <xdr:cNvPr id="67" name="円/楕円 66"/>
        <xdr:cNvSpPr/>
      </xdr:nvSpPr>
      <xdr:spPr bwMode="auto">
        <a:xfrm>
          <a:off x="4953000" y="28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146425</xdr:rowOff>
    </xdr:from>
    <xdr:ext cx="736600" cy="259045"/>
    <xdr:sp macro="" textlink="">
      <xdr:nvSpPr>
        <xdr:cNvPr id="68" name="テキスト ボックス 67"/>
        <xdr:cNvSpPr txBox="1"/>
      </xdr:nvSpPr>
      <xdr:spPr>
        <a:xfrm>
          <a:off x="4622800" y="2594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67955</xdr:rowOff>
    </xdr:from>
    <xdr:to>
      <xdr:col>3</xdr:col>
      <xdr:colOff>955675</xdr:colOff>
      <xdr:row>16</xdr:row>
      <xdr:rowOff>169555</xdr:rowOff>
    </xdr:to>
    <xdr:sp macro="" textlink="">
      <xdr:nvSpPr>
        <xdr:cNvPr id="69" name="円/楕円 68"/>
        <xdr:cNvSpPr/>
      </xdr:nvSpPr>
      <xdr:spPr bwMode="auto">
        <a:xfrm>
          <a:off x="4254500" y="28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8282</xdr:rowOff>
    </xdr:from>
    <xdr:ext cx="762000" cy="259045"/>
    <xdr:sp macro="" textlink="">
      <xdr:nvSpPr>
        <xdr:cNvPr id="70" name="テキスト ボックス 69"/>
        <xdr:cNvSpPr txBox="1"/>
      </xdr:nvSpPr>
      <xdr:spPr>
        <a:xfrm>
          <a:off x="3924300" y="26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59571</xdr:rowOff>
    </xdr:from>
    <xdr:to>
      <xdr:col>3</xdr:col>
      <xdr:colOff>257175</xdr:colOff>
      <xdr:row>16</xdr:row>
      <xdr:rowOff>161171</xdr:rowOff>
    </xdr:to>
    <xdr:sp macro="" textlink="">
      <xdr:nvSpPr>
        <xdr:cNvPr id="71" name="円/楕円 70"/>
        <xdr:cNvSpPr/>
      </xdr:nvSpPr>
      <xdr:spPr bwMode="auto">
        <a:xfrm>
          <a:off x="3556000" y="285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171348</xdr:rowOff>
    </xdr:from>
    <xdr:ext cx="762000" cy="259045"/>
    <xdr:sp macro="" textlink="">
      <xdr:nvSpPr>
        <xdr:cNvPr id="72" name="テキスト ボックス 71"/>
        <xdr:cNvSpPr txBox="1"/>
      </xdr:nvSpPr>
      <xdr:spPr>
        <a:xfrm>
          <a:off x="3225800" y="261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181,243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30648</xdr:rowOff>
    </xdr:from>
    <xdr:to>
      <xdr:col>2</xdr:col>
      <xdr:colOff>692150</xdr:colOff>
      <xdr:row>16</xdr:row>
      <xdr:rowOff>132248</xdr:rowOff>
    </xdr:to>
    <xdr:sp macro="" textlink="">
      <xdr:nvSpPr>
        <xdr:cNvPr id="73" name="円/楕円 72"/>
        <xdr:cNvSpPr/>
      </xdr:nvSpPr>
      <xdr:spPr bwMode="auto">
        <a:xfrm>
          <a:off x="2857500" y="282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142425</xdr:rowOff>
    </xdr:from>
    <xdr:ext cx="762000" cy="259045"/>
    <xdr:sp macro="" textlink="">
      <xdr:nvSpPr>
        <xdr:cNvPr id="74" name="テキスト ボックス 73"/>
        <xdr:cNvSpPr txBox="1"/>
      </xdr:nvSpPr>
      <xdr:spPr>
        <a:xfrm>
          <a:off x="2527300" y="259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275579</xdr:rowOff>
    </xdr:from>
    <xdr:to>
      <xdr:col>4</xdr:col>
      <xdr:colOff>1117600</xdr:colOff>
      <xdr:row>35</xdr:row>
      <xdr:rowOff>102616</xdr:rowOff>
    </xdr:to>
    <xdr:cxnSp macro="">
      <xdr:nvCxnSpPr>
        <xdr:cNvPr id="109" name="直線コネクタ 108"/>
        <xdr:cNvCxnSpPr/>
      </xdr:nvCxnSpPr>
      <xdr:spPr bwMode="auto">
        <a:xfrm>
          <a:off x="5003800" y="6543029"/>
          <a:ext cx="647700" cy="16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275579</xdr:rowOff>
    </xdr:from>
    <xdr:to>
      <xdr:col>4</xdr:col>
      <xdr:colOff>469900</xdr:colOff>
      <xdr:row>34</xdr:row>
      <xdr:rowOff>302598</xdr:rowOff>
    </xdr:to>
    <xdr:cxnSp macro="">
      <xdr:nvCxnSpPr>
        <xdr:cNvPr id="112" name="直線コネクタ 111"/>
        <xdr:cNvCxnSpPr/>
      </xdr:nvCxnSpPr>
      <xdr:spPr bwMode="auto">
        <a:xfrm flipV="1">
          <a:off x="4305300" y="6543029"/>
          <a:ext cx="698500" cy="2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248147</xdr:rowOff>
    </xdr:from>
    <xdr:to>
      <xdr:col>3</xdr:col>
      <xdr:colOff>904875</xdr:colOff>
      <xdr:row>34</xdr:row>
      <xdr:rowOff>302598</xdr:rowOff>
    </xdr:to>
    <xdr:cxnSp macro="">
      <xdr:nvCxnSpPr>
        <xdr:cNvPr id="115" name="直線コネクタ 114"/>
        <xdr:cNvCxnSpPr/>
      </xdr:nvCxnSpPr>
      <xdr:spPr bwMode="auto">
        <a:xfrm>
          <a:off x="3606800" y="6515597"/>
          <a:ext cx="698500" cy="54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159265</xdr:rowOff>
    </xdr:from>
    <xdr:to>
      <xdr:col>3</xdr:col>
      <xdr:colOff>206375</xdr:colOff>
      <xdr:row>34</xdr:row>
      <xdr:rowOff>248147</xdr:rowOff>
    </xdr:to>
    <xdr:cxnSp macro="">
      <xdr:nvCxnSpPr>
        <xdr:cNvPr id="118" name="直線コネクタ 117"/>
        <xdr:cNvCxnSpPr/>
      </xdr:nvCxnSpPr>
      <xdr:spPr bwMode="auto">
        <a:xfrm>
          <a:off x="2908300" y="6426715"/>
          <a:ext cx="698500" cy="8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51816</xdr:rowOff>
    </xdr:from>
    <xdr:to>
      <xdr:col>5</xdr:col>
      <xdr:colOff>34925</xdr:colOff>
      <xdr:row>35</xdr:row>
      <xdr:rowOff>153416</xdr:rowOff>
    </xdr:to>
    <xdr:sp macro="" textlink="">
      <xdr:nvSpPr>
        <xdr:cNvPr id="128" name="円/楕円 127"/>
        <xdr:cNvSpPr/>
      </xdr:nvSpPr>
      <xdr:spPr bwMode="auto">
        <a:xfrm>
          <a:off x="56007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239793</xdr:rowOff>
    </xdr:from>
    <xdr:ext cx="762000" cy="259045"/>
    <xdr:sp macro="" textlink="">
      <xdr:nvSpPr>
        <xdr:cNvPr id="129" name="人口1人当たり決算額の推移該当値テキスト445"/>
        <xdr:cNvSpPr txBox="1"/>
      </xdr:nvSpPr>
      <xdr:spPr>
        <a:xfrm>
          <a:off x="5740400" y="65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52,490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224779</xdr:rowOff>
    </xdr:from>
    <xdr:to>
      <xdr:col>4</xdr:col>
      <xdr:colOff>520700</xdr:colOff>
      <xdr:row>34</xdr:row>
      <xdr:rowOff>326379</xdr:rowOff>
    </xdr:to>
    <xdr:sp macro="" textlink="">
      <xdr:nvSpPr>
        <xdr:cNvPr id="130" name="円/楕円 129"/>
        <xdr:cNvSpPr/>
      </xdr:nvSpPr>
      <xdr:spPr bwMode="auto">
        <a:xfrm>
          <a:off x="4953000" y="649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336556</xdr:rowOff>
    </xdr:from>
    <xdr:ext cx="736600" cy="259045"/>
    <xdr:sp macro="" textlink="">
      <xdr:nvSpPr>
        <xdr:cNvPr id="131" name="テキスト ボックス 130"/>
        <xdr:cNvSpPr txBox="1"/>
      </xdr:nvSpPr>
      <xdr:spPr>
        <a:xfrm>
          <a:off x="4622800" y="626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251798</xdr:rowOff>
    </xdr:from>
    <xdr:to>
      <xdr:col>3</xdr:col>
      <xdr:colOff>955675</xdr:colOff>
      <xdr:row>35</xdr:row>
      <xdr:rowOff>10498</xdr:rowOff>
    </xdr:to>
    <xdr:sp macro="" textlink="">
      <xdr:nvSpPr>
        <xdr:cNvPr id="132" name="円/楕円 131"/>
        <xdr:cNvSpPr/>
      </xdr:nvSpPr>
      <xdr:spPr bwMode="auto">
        <a:xfrm>
          <a:off x="4254500" y="651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20674</xdr:rowOff>
    </xdr:from>
    <xdr:ext cx="762000" cy="259045"/>
    <xdr:sp macro="" textlink="">
      <xdr:nvSpPr>
        <xdr:cNvPr id="133" name="テキスト ボックス 132"/>
        <xdr:cNvSpPr txBox="1"/>
      </xdr:nvSpPr>
      <xdr:spPr>
        <a:xfrm>
          <a:off x="3924300" y="628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197347</xdr:rowOff>
    </xdr:from>
    <xdr:to>
      <xdr:col>3</xdr:col>
      <xdr:colOff>257175</xdr:colOff>
      <xdr:row>34</xdr:row>
      <xdr:rowOff>298948</xdr:rowOff>
    </xdr:to>
    <xdr:sp macro="" textlink="">
      <xdr:nvSpPr>
        <xdr:cNvPr id="134" name="円/楕円 133"/>
        <xdr:cNvSpPr/>
      </xdr:nvSpPr>
      <xdr:spPr bwMode="auto">
        <a:xfrm>
          <a:off x="3556000" y="64647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309124</xdr:rowOff>
    </xdr:from>
    <xdr:ext cx="762000" cy="259045"/>
    <xdr:sp macro="" textlink="">
      <xdr:nvSpPr>
        <xdr:cNvPr id="135" name="テキスト ボックス 134"/>
        <xdr:cNvSpPr txBox="1"/>
      </xdr:nvSpPr>
      <xdr:spPr>
        <a:xfrm>
          <a:off x="3225800" y="623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70,621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108465</xdr:rowOff>
    </xdr:from>
    <xdr:to>
      <xdr:col>2</xdr:col>
      <xdr:colOff>692150</xdr:colOff>
      <xdr:row>34</xdr:row>
      <xdr:rowOff>210065</xdr:rowOff>
    </xdr:to>
    <xdr:sp macro="" textlink="">
      <xdr:nvSpPr>
        <xdr:cNvPr id="136" name="円/楕円 135"/>
        <xdr:cNvSpPr/>
      </xdr:nvSpPr>
      <xdr:spPr bwMode="auto">
        <a:xfrm>
          <a:off x="2857500" y="637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220242</xdr:rowOff>
    </xdr:from>
    <xdr:ext cx="762000" cy="259045"/>
    <xdr:sp macro="" textlink="">
      <xdr:nvSpPr>
        <xdr:cNvPr id="137" name="テキスト ボックス 136"/>
        <xdr:cNvSpPr txBox="1"/>
      </xdr:nvSpPr>
      <xdr:spPr>
        <a:xfrm>
          <a:off x="2527300" y="614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8,727
8,650
711.36
9,706,470
9,451,846
177,046
5,972,538
10,556,101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97386</xdr:rowOff>
    </xdr:from>
    <xdr:to>
      <xdr:col>6</xdr:col>
      <xdr:colOff>511175</xdr:colOff>
      <xdr:row>34</xdr:row>
      <xdr:rowOff>114043</xdr:rowOff>
    </xdr:to>
    <xdr:cxnSp macro="">
      <xdr:nvCxnSpPr>
        <xdr:cNvPr id="61" name="直線コネクタ 60"/>
        <xdr:cNvCxnSpPr/>
      </xdr:nvCxnSpPr>
      <xdr:spPr>
        <a:xfrm flipV="1">
          <a:off x="3797300" y="5926686"/>
          <a:ext cx="8382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114043</xdr:rowOff>
    </xdr:from>
    <xdr:to>
      <xdr:col>5</xdr:col>
      <xdr:colOff>358775</xdr:colOff>
      <xdr:row>34</xdr:row>
      <xdr:rowOff>137566</xdr:rowOff>
    </xdr:to>
    <xdr:cxnSp macro="">
      <xdr:nvCxnSpPr>
        <xdr:cNvPr id="64" name="直線コネクタ 63"/>
        <xdr:cNvCxnSpPr/>
      </xdr:nvCxnSpPr>
      <xdr:spPr>
        <a:xfrm flipV="1">
          <a:off x="2908300" y="594334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134282</xdr:rowOff>
    </xdr:from>
    <xdr:to>
      <xdr:col>4</xdr:col>
      <xdr:colOff>155575</xdr:colOff>
      <xdr:row>34</xdr:row>
      <xdr:rowOff>137566</xdr:rowOff>
    </xdr:to>
    <xdr:cxnSp macro="">
      <xdr:nvCxnSpPr>
        <xdr:cNvPr id="67" name="直線コネクタ 66"/>
        <xdr:cNvCxnSpPr/>
      </xdr:nvCxnSpPr>
      <xdr:spPr>
        <a:xfrm>
          <a:off x="2019300" y="5963582"/>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89819</xdr:rowOff>
    </xdr:from>
    <xdr:to>
      <xdr:col>2</xdr:col>
      <xdr:colOff>638175</xdr:colOff>
      <xdr:row>34</xdr:row>
      <xdr:rowOff>134282</xdr:rowOff>
    </xdr:to>
    <xdr:cxnSp macro="">
      <xdr:nvCxnSpPr>
        <xdr:cNvPr id="70" name="直線コネクタ 69"/>
        <xdr:cNvCxnSpPr/>
      </xdr:nvCxnSpPr>
      <xdr:spPr>
        <a:xfrm>
          <a:off x="1130300" y="5919119"/>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46586</xdr:rowOff>
    </xdr:from>
    <xdr:to>
      <xdr:col>6</xdr:col>
      <xdr:colOff>561975</xdr:colOff>
      <xdr:row>34</xdr:row>
      <xdr:rowOff>148186</xdr:rowOff>
    </xdr:to>
    <xdr:sp macro="" textlink="">
      <xdr:nvSpPr>
        <xdr:cNvPr id="80" name="円/楕円 79"/>
        <xdr:cNvSpPr/>
      </xdr:nvSpPr>
      <xdr:spPr>
        <a:xfrm>
          <a:off x="4584700" y="58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69463</xdr:rowOff>
    </xdr:from>
    <xdr:ext cx="599010" cy="259045"/>
    <xdr:sp macro="" textlink="">
      <xdr:nvSpPr>
        <xdr:cNvPr id="81" name="人件費該当値テキスト"/>
        <xdr:cNvSpPr txBox="1"/>
      </xdr:nvSpPr>
      <xdr:spPr>
        <a:xfrm>
          <a:off x="4686300" y="57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155,553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63243</xdr:rowOff>
    </xdr:from>
    <xdr:to>
      <xdr:col>5</xdr:col>
      <xdr:colOff>409575</xdr:colOff>
      <xdr:row>34</xdr:row>
      <xdr:rowOff>164843</xdr:rowOff>
    </xdr:to>
    <xdr:sp macro="" textlink="">
      <xdr:nvSpPr>
        <xdr:cNvPr id="82" name="円/楕円 81"/>
        <xdr:cNvSpPr/>
      </xdr:nvSpPr>
      <xdr:spPr>
        <a:xfrm>
          <a:off x="3746500" y="58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9920</xdr:rowOff>
    </xdr:from>
    <xdr:ext cx="599010" cy="259045"/>
    <xdr:sp macro="" textlink="">
      <xdr:nvSpPr>
        <xdr:cNvPr id="83" name="テキスト ボックス 82"/>
        <xdr:cNvSpPr txBox="1"/>
      </xdr:nvSpPr>
      <xdr:spPr>
        <a:xfrm>
          <a:off x="3497794" y="566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86766</xdr:rowOff>
    </xdr:from>
    <xdr:to>
      <xdr:col>4</xdr:col>
      <xdr:colOff>206375</xdr:colOff>
      <xdr:row>35</xdr:row>
      <xdr:rowOff>16916</xdr:rowOff>
    </xdr:to>
    <xdr:sp macro="" textlink="">
      <xdr:nvSpPr>
        <xdr:cNvPr id="84" name="円/楕円 83"/>
        <xdr:cNvSpPr/>
      </xdr:nvSpPr>
      <xdr:spPr>
        <a:xfrm>
          <a:off x="2857500" y="59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33443</xdr:rowOff>
    </xdr:from>
    <xdr:ext cx="599010" cy="259045"/>
    <xdr:sp macro="" textlink="">
      <xdr:nvSpPr>
        <xdr:cNvPr id="85" name="テキスト ボックス 84"/>
        <xdr:cNvSpPr txBox="1"/>
      </xdr:nvSpPr>
      <xdr:spPr>
        <a:xfrm>
          <a:off x="2608794" y="569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83482</xdr:rowOff>
    </xdr:from>
    <xdr:to>
      <xdr:col>3</xdr:col>
      <xdr:colOff>3175</xdr:colOff>
      <xdr:row>35</xdr:row>
      <xdr:rowOff>13632</xdr:rowOff>
    </xdr:to>
    <xdr:sp macro="" textlink="">
      <xdr:nvSpPr>
        <xdr:cNvPr id="86" name="円/楕円 85"/>
        <xdr:cNvSpPr/>
      </xdr:nvSpPr>
      <xdr:spPr>
        <a:xfrm>
          <a:off x="1968500" y="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30159</xdr:rowOff>
    </xdr:from>
    <xdr:ext cx="599010" cy="259045"/>
    <xdr:sp macro="" textlink="">
      <xdr:nvSpPr>
        <xdr:cNvPr id="87" name="テキスト ボックス 86"/>
        <xdr:cNvSpPr txBox="1"/>
      </xdr:nvSpPr>
      <xdr:spPr>
        <a:xfrm>
          <a:off x="1719794" y="568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39019</xdr:rowOff>
    </xdr:from>
    <xdr:to>
      <xdr:col>1</xdr:col>
      <xdr:colOff>485775</xdr:colOff>
      <xdr:row>34</xdr:row>
      <xdr:rowOff>140619</xdr:rowOff>
    </xdr:to>
    <xdr:sp macro="" textlink="">
      <xdr:nvSpPr>
        <xdr:cNvPr id="88" name="円/楕円 87"/>
        <xdr:cNvSpPr/>
      </xdr:nvSpPr>
      <xdr:spPr>
        <a:xfrm>
          <a:off x="1079500" y="58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157146</xdr:rowOff>
    </xdr:from>
    <xdr:ext cx="599010" cy="259045"/>
    <xdr:sp macro="" textlink="">
      <xdr:nvSpPr>
        <xdr:cNvPr id="89" name="テキスト ボックス 88"/>
        <xdr:cNvSpPr txBox="1"/>
      </xdr:nvSpPr>
      <xdr:spPr>
        <a:xfrm>
          <a:off x="830794" y="564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150482</xdr:rowOff>
    </xdr:from>
    <xdr:to>
      <xdr:col>6</xdr:col>
      <xdr:colOff>511175</xdr:colOff>
      <xdr:row>56</xdr:row>
      <xdr:rowOff>160144</xdr:rowOff>
    </xdr:to>
    <xdr:cxnSp macro="">
      <xdr:nvCxnSpPr>
        <xdr:cNvPr id="119" name="直線コネクタ 118"/>
        <xdr:cNvCxnSpPr/>
      </xdr:nvCxnSpPr>
      <xdr:spPr>
        <a:xfrm flipV="1">
          <a:off x="3797300" y="9751682"/>
          <a:ext cx="8382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160144</xdr:rowOff>
    </xdr:from>
    <xdr:to>
      <xdr:col>5</xdr:col>
      <xdr:colOff>358775</xdr:colOff>
      <xdr:row>57</xdr:row>
      <xdr:rowOff>15395</xdr:rowOff>
    </xdr:to>
    <xdr:cxnSp macro="">
      <xdr:nvCxnSpPr>
        <xdr:cNvPr id="122" name="直線コネクタ 121"/>
        <xdr:cNvCxnSpPr/>
      </xdr:nvCxnSpPr>
      <xdr:spPr>
        <a:xfrm flipV="1">
          <a:off x="2908300" y="9761344"/>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15395</xdr:rowOff>
    </xdr:from>
    <xdr:to>
      <xdr:col>4</xdr:col>
      <xdr:colOff>155575</xdr:colOff>
      <xdr:row>57</xdr:row>
      <xdr:rowOff>53784</xdr:rowOff>
    </xdr:to>
    <xdr:cxnSp macro="">
      <xdr:nvCxnSpPr>
        <xdr:cNvPr id="125" name="直線コネクタ 124"/>
        <xdr:cNvCxnSpPr/>
      </xdr:nvCxnSpPr>
      <xdr:spPr>
        <a:xfrm flipV="1">
          <a:off x="2019300" y="9788045"/>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53784</xdr:rowOff>
    </xdr:from>
    <xdr:to>
      <xdr:col>2</xdr:col>
      <xdr:colOff>638175</xdr:colOff>
      <xdr:row>57</xdr:row>
      <xdr:rowOff>80515</xdr:rowOff>
    </xdr:to>
    <xdr:cxnSp macro="">
      <xdr:nvCxnSpPr>
        <xdr:cNvPr id="128" name="直線コネクタ 127"/>
        <xdr:cNvCxnSpPr/>
      </xdr:nvCxnSpPr>
      <xdr:spPr>
        <a:xfrm flipV="1">
          <a:off x="1130300" y="9826434"/>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99682</xdr:rowOff>
    </xdr:from>
    <xdr:to>
      <xdr:col>6</xdr:col>
      <xdr:colOff>561975</xdr:colOff>
      <xdr:row>57</xdr:row>
      <xdr:rowOff>29832</xdr:rowOff>
    </xdr:to>
    <xdr:sp macro="" textlink="">
      <xdr:nvSpPr>
        <xdr:cNvPr id="138" name="円/楕円 137"/>
        <xdr:cNvSpPr/>
      </xdr:nvSpPr>
      <xdr:spPr>
        <a:xfrm>
          <a:off x="4584700" y="97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78109</xdr:rowOff>
    </xdr:from>
    <xdr:ext cx="599010" cy="259045"/>
    <xdr:sp macro="" textlink="">
      <xdr:nvSpPr>
        <xdr:cNvPr id="139" name="物件費該当値テキスト"/>
        <xdr:cNvSpPr txBox="1"/>
      </xdr:nvSpPr>
      <xdr:spPr>
        <a:xfrm>
          <a:off x="4686300" y="967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109344</xdr:rowOff>
    </xdr:from>
    <xdr:to>
      <xdr:col>5</xdr:col>
      <xdr:colOff>409575</xdr:colOff>
      <xdr:row>57</xdr:row>
      <xdr:rowOff>39494</xdr:rowOff>
    </xdr:to>
    <xdr:sp macro="" textlink="">
      <xdr:nvSpPr>
        <xdr:cNvPr id="140" name="円/楕円 139"/>
        <xdr:cNvSpPr/>
      </xdr:nvSpPr>
      <xdr:spPr>
        <a:xfrm>
          <a:off x="37465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30621</xdr:rowOff>
    </xdr:from>
    <xdr:ext cx="599010" cy="259045"/>
    <xdr:sp macro="" textlink="">
      <xdr:nvSpPr>
        <xdr:cNvPr id="141" name="テキスト ボックス 140"/>
        <xdr:cNvSpPr txBox="1"/>
      </xdr:nvSpPr>
      <xdr:spPr>
        <a:xfrm>
          <a:off x="3497794" y="980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136045</xdr:rowOff>
    </xdr:from>
    <xdr:to>
      <xdr:col>4</xdr:col>
      <xdr:colOff>206375</xdr:colOff>
      <xdr:row>57</xdr:row>
      <xdr:rowOff>66195</xdr:rowOff>
    </xdr:to>
    <xdr:sp macro="" textlink="">
      <xdr:nvSpPr>
        <xdr:cNvPr id="142" name="円/楕円 141"/>
        <xdr:cNvSpPr/>
      </xdr:nvSpPr>
      <xdr:spPr>
        <a:xfrm>
          <a:off x="2857500" y="97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57322</xdr:rowOff>
    </xdr:from>
    <xdr:ext cx="534377" cy="259045"/>
    <xdr:sp macro="" textlink="">
      <xdr:nvSpPr>
        <xdr:cNvPr id="143" name="テキスト ボックス 142"/>
        <xdr:cNvSpPr txBox="1"/>
      </xdr:nvSpPr>
      <xdr:spPr>
        <a:xfrm>
          <a:off x="2641111" y="98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2984</xdr:rowOff>
    </xdr:from>
    <xdr:to>
      <xdr:col>3</xdr:col>
      <xdr:colOff>3175</xdr:colOff>
      <xdr:row>57</xdr:row>
      <xdr:rowOff>104584</xdr:rowOff>
    </xdr:to>
    <xdr:sp macro="" textlink="">
      <xdr:nvSpPr>
        <xdr:cNvPr id="144" name="円/楕円 143"/>
        <xdr:cNvSpPr/>
      </xdr:nvSpPr>
      <xdr:spPr>
        <a:xfrm>
          <a:off x="1968500" y="97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95711</xdr:rowOff>
    </xdr:from>
    <xdr:ext cx="534377" cy="259045"/>
    <xdr:sp macro="" textlink="">
      <xdr:nvSpPr>
        <xdr:cNvPr id="145" name="テキスト ボックス 144"/>
        <xdr:cNvSpPr txBox="1"/>
      </xdr:nvSpPr>
      <xdr:spPr>
        <a:xfrm>
          <a:off x="1752111" y="98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29715</xdr:rowOff>
    </xdr:from>
    <xdr:to>
      <xdr:col>1</xdr:col>
      <xdr:colOff>485775</xdr:colOff>
      <xdr:row>57</xdr:row>
      <xdr:rowOff>131315</xdr:rowOff>
    </xdr:to>
    <xdr:sp macro="" textlink="">
      <xdr:nvSpPr>
        <xdr:cNvPr id="146" name="円/楕円 145"/>
        <xdr:cNvSpPr/>
      </xdr:nvSpPr>
      <xdr:spPr>
        <a:xfrm>
          <a:off x="1079500" y="98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122442</xdr:rowOff>
    </xdr:from>
    <xdr:ext cx="534377" cy="259045"/>
    <xdr:sp macro="" textlink="">
      <xdr:nvSpPr>
        <xdr:cNvPr id="147" name="テキスト ボックス 146"/>
        <xdr:cNvSpPr txBox="1"/>
      </xdr:nvSpPr>
      <xdr:spPr>
        <a:xfrm>
          <a:off x="863111" y="98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10198</xdr:rowOff>
    </xdr:from>
    <xdr:to>
      <xdr:col>6</xdr:col>
      <xdr:colOff>511175</xdr:colOff>
      <xdr:row>75</xdr:row>
      <xdr:rowOff>79197</xdr:rowOff>
    </xdr:to>
    <xdr:cxnSp macro="">
      <xdr:nvCxnSpPr>
        <xdr:cNvPr id="176" name="直線コネクタ 175"/>
        <xdr:cNvCxnSpPr/>
      </xdr:nvCxnSpPr>
      <xdr:spPr>
        <a:xfrm flipV="1">
          <a:off x="3797300" y="12868948"/>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27000</xdr:rowOff>
    </xdr:from>
    <xdr:to>
      <xdr:col>5</xdr:col>
      <xdr:colOff>358775</xdr:colOff>
      <xdr:row>75</xdr:row>
      <xdr:rowOff>79197</xdr:rowOff>
    </xdr:to>
    <xdr:cxnSp macro="">
      <xdr:nvCxnSpPr>
        <xdr:cNvPr id="179" name="直線コネクタ 178"/>
        <xdr:cNvCxnSpPr/>
      </xdr:nvCxnSpPr>
      <xdr:spPr>
        <a:xfrm>
          <a:off x="2908300" y="12885750"/>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27000</xdr:rowOff>
    </xdr:from>
    <xdr:to>
      <xdr:col>4</xdr:col>
      <xdr:colOff>155575</xdr:colOff>
      <xdr:row>75</xdr:row>
      <xdr:rowOff>162827</xdr:rowOff>
    </xdr:to>
    <xdr:cxnSp macro="">
      <xdr:nvCxnSpPr>
        <xdr:cNvPr id="182" name="直線コネクタ 181"/>
        <xdr:cNvCxnSpPr/>
      </xdr:nvCxnSpPr>
      <xdr:spPr>
        <a:xfrm flipV="1">
          <a:off x="2019300" y="12885750"/>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162827</xdr:rowOff>
    </xdr:from>
    <xdr:to>
      <xdr:col>2</xdr:col>
      <xdr:colOff>638175</xdr:colOff>
      <xdr:row>76</xdr:row>
      <xdr:rowOff>47650</xdr:rowOff>
    </xdr:to>
    <xdr:cxnSp macro="">
      <xdr:nvCxnSpPr>
        <xdr:cNvPr id="185" name="直線コネクタ 184"/>
        <xdr:cNvCxnSpPr/>
      </xdr:nvCxnSpPr>
      <xdr:spPr>
        <a:xfrm flipV="1">
          <a:off x="1130300" y="13021577"/>
          <a:ext cx="8890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130848</xdr:rowOff>
    </xdr:from>
    <xdr:to>
      <xdr:col>6</xdr:col>
      <xdr:colOff>561975</xdr:colOff>
      <xdr:row>75</xdr:row>
      <xdr:rowOff>60998</xdr:rowOff>
    </xdr:to>
    <xdr:sp macro="" textlink="">
      <xdr:nvSpPr>
        <xdr:cNvPr id="195" name="円/楕円 194"/>
        <xdr:cNvSpPr/>
      </xdr:nvSpPr>
      <xdr:spPr>
        <a:xfrm>
          <a:off x="4584700" y="128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153725</xdr:rowOff>
    </xdr:from>
    <xdr:ext cx="534377" cy="259045"/>
    <xdr:sp macro="" textlink="">
      <xdr:nvSpPr>
        <xdr:cNvPr id="196" name="維持補修費該当値テキスト"/>
        <xdr:cNvSpPr txBox="1"/>
      </xdr:nvSpPr>
      <xdr:spPr>
        <a:xfrm>
          <a:off x="4686300" y="126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28397</xdr:rowOff>
    </xdr:from>
    <xdr:to>
      <xdr:col>5</xdr:col>
      <xdr:colOff>409575</xdr:colOff>
      <xdr:row>75</xdr:row>
      <xdr:rowOff>129997</xdr:rowOff>
    </xdr:to>
    <xdr:sp macro="" textlink="">
      <xdr:nvSpPr>
        <xdr:cNvPr id="197" name="円/楕円 196"/>
        <xdr:cNvSpPr/>
      </xdr:nvSpPr>
      <xdr:spPr>
        <a:xfrm>
          <a:off x="3746500" y="128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146524</xdr:rowOff>
    </xdr:from>
    <xdr:ext cx="534377" cy="259045"/>
    <xdr:sp macro="" textlink="">
      <xdr:nvSpPr>
        <xdr:cNvPr id="198" name="テキスト ボックス 197"/>
        <xdr:cNvSpPr txBox="1"/>
      </xdr:nvSpPr>
      <xdr:spPr>
        <a:xfrm>
          <a:off x="3530111" y="126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147650</xdr:rowOff>
    </xdr:from>
    <xdr:to>
      <xdr:col>4</xdr:col>
      <xdr:colOff>206375</xdr:colOff>
      <xdr:row>75</xdr:row>
      <xdr:rowOff>77800</xdr:rowOff>
    </xdr:to>
    <xdr:sp macro="" textlink="">
      <xdr:nvSpPr>
        <xdr:cNvPr id="199" name="円/楕円 198"/>
        <xdr:cNvSpPr/>
      </xdr:nvSpPr>
      <xdr:spPr>
        <a:xfrm>
          <a:off x="28575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94327</xdr:rowOff>
    </xdr:from>
    <xdr:ext cx="534377" cy="259045"/>
    <xdr:sp macro="" textlink="">
      <xdr:nvSpPr>
        <xdr:cNvPr id="200" name="テキスト ボックス 199"/>
        <xdr:cNvSpPr txBox="1"/>
      </xdr:nvSpPr>
      <xdr:spPr>
        <a:xfrm>
          <a:off x="2641111" y="126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112026</xdr:rowOff>
    </xdr:from>
    <xdr:to>
      <xdr:col>3</xdr:col>
      <xdr:colOff>3175</xdr:colOff>
      <xdr:row>76</xdr:row>
      <xdr:rowOff>42177</xdr:rowOff>
    </xdr:to>
    <xdr:sp macro="" textlink="">
      <xdr:nvSpPr>
        <xdr:cNvPr id="201" name="円/楕円 200"/>
        <xdr:cNvSpPr/>
      </xdr:nvSpPr>
      <xdr:spPr>
        <a:xfrm>
          <a:off x="1968500" y="12970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58703</xdr:rowOff>
    </xdr:from>
    <xdr:ext cx="534377" cy="259045"/>
    <xdr:sp macro="" textlink="">
      <xdr:nvSpPr>
        <xdr:cNvPr id="202" name="テキスト ボックス 201"/>
        <xdr:cNvSpPr txBox="1"/>
      </xdr:nvSpPr>
      <xdr:spPr>
        <a:xfrm>
          <a:off x="1752111" y="1274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168300</xdr:rowOff>
    </xdr:from>
    <xdr:to>
      <xdr:col>1</xdr:col>
      <xdr:colOff>485775</xdr:colOff>
      <xdr:row>76</xdr:row>
      <xdr:rowOff>98450</xdr:rowOff>
    </xdr:to>
    <xdr:sp macro="" textlink="">
      <xdr:nvSpPr>
        <xdr:cNvPr id="203" name="円/楕円 202"/>
        <xdr:cNvSpPr/>
      </xdr:nvSpPr>
      <xdr:spPr>
        <a:xfrm>
          <a:off x="1079500" y="130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114978</xdr:rowOff>
    </xdr:from>
    <xdr:ext cx="534377" cy="259045"/>
    <xdr:sp macro="" textlink="">
      <xdr:nvSpPr>
        <xdr:cNvPr id="204" name="テキスト ボックス 203"/>
        <xdr:cNvSpPr txBox="1"/>
      </xdr:nvSpPr>
      <xdr:spPr>
        <a:xfrm>
          <a:off x="863111" y="128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100191</xdr:rowOff>
    </xdr:from>
    <xdr:to>
      <xdr:col>6</xdr:col>
      <xdr:colOff>511175</xdr:colOff>
      <xdr:row>97</xdr:row>
      <xdr:rowOff>121202</xdr:rowOff>
    </xdr:to>
    <xdr:cxnSp macro="">
      <xdr:nvCxnSpPr>
        <xdr:cNvPr id="234" name="直線コネクタ 233"/>
        <xdr:cNvCxnSpPr/>
      </xdr:nvCxnSpPr>
      <xdr:spPr>
        <a:xfrm>
          <a:off x="3797300" y="16730841"/>
          <a:ext cx="8382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100191</xdr:rowOff>
    </xdr:from>
    <xdr:to>
      <xdr:col>5</xdr:col>
      <xdr:colOff>358775</xdr:colOff>
      <xdr:row>98</xdr:row>
      <xdr:rowOff>28963</xdr:rowOff>
    </xdr:to>
    <xdr:cxnSp macro="">
      <xdr:nvCxnSpPr>
        <xdr:cNvPr id="237" name="直線コネクタ 236"/>
        <xdr:cNvCxnSpPr/>
      </xdr:nvCxnSpPr>
      <xdr:spPr>
        <a:xfrm flipV="1">
          <a:off x="2908300" y="16730841"/>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28963</xdr:rowOff>
    </xdr:from>
    <xdr:to>
      <xdr:col>4</xdr:col>
      <xdr:colOff>155575</xdr:colOff>
      <xdr:row>98</xdr:row>
      <xdr:rowOff>47192</xdr:rowOff>
    </xdr:to>
    <xdr:cxnSp macro="">
      <xdr:nvCxnSpPr>
        <xdr:cNvPr id="240" name="直線コネクタ 239"/>
        <xdr:cNvCxnSpPr/>
      </xdr:nvCxnSpPr>
      <xdr:spPr>
        <a:xfrm flipV="1">
          <a:off x="2019300" y="16831063"/>
          <a:ext cx="889000" cy="1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47192</xdr:rowOff>
    </xdr:from>
    <xdr:to>
      <xdr:col>2</xdr:col>
      <xdr:colOff>638175</xdr:colOff>
      <xdr:row>98</xdr:row>
      <xdr:rowOff>111373</xdr:rowOff>
    </xdr:to>
    <xdr:cxnSp macro="">
      <xdr:nvCxnSpPr>
        <xdr:cNvPr id="243" name="直線コネクタ 242"/>
        <xdr:cNvCxnSpPr/>
      </xdr:nvCxnSpPr>
      <xdr:spPr>
        <a:xfrm flipV="1">
          <a:off x="1130300" y="16849292"/>
          <a:ext cx="889000" cy="6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70402</xdr:rowOff>
    </xdr:from>
    <xdr:to>
      <xdr:col>6</xdr:col>
      <xdr:colOff>561975</xdr:colOff>
      <xdr:row>98</xdr:row>
      <xdr:rowOff>552</xdr:rowOff>
    </xdr:to>
    <xdr:sp macro="" textlink="">
      <xdr:nvSpPr>
        <xdr:cNvPr id="253" name="円/楕円 252"/>
        <xdr:cNvSpPr/>
      </xdr:nvSpPr>
      <xdr:spPr>
        <a:xfrm>
          <a:off x="4584700" y="167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48829</xdr:rowOff>
    </xdr:from>
    <xdr:ext cx="534377" cy="259045"/>
    <xdr:sp macro="" textlink="">
      <xdr:nvSpPr>
        <xdr:cNvPr id="254" name="扶助費該当値テキスト"/>
        <xdr:cNvSpPr txBox="1"/>
      </xdr:nvSpPr>
      <xdr:spPr>
        <a:xfrm>
          <a:off x="4686300" y="166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49391</xdr:rowOff>
    </xdr:from>
    <xdr:to>
      <xdr:col>5</xdr:col>
      <xdr:colOff>409575</xdr:colOff>
      <xdr:row>97</xdr:row>
      <xdr:rowOff>150991</xdr:rowOff>
    </xdr:to>
    <xdr:sp macro="" textlink="">
      <xdr:nvSpPr>
        <xdr:cNvPr id="255" name="円/楕円 254"/>
        <xdr:cNvSpPr/>
      </xdr:nvSpPr>
      <xdr:spPr>
        <a:xfrm>
          <a:off x="3746500" y="166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142118</xdr:rowOff>
    </xdr:from>
    <xdr:ext cx="534377" cy="259045"/>
    <xdr:sp macro="" textlink="">
      <xdr:nvSpPr>
        <xdr:cNvPr id="256" name="テキスト ボックス 255"/>
        <xdr:cNvSpPr txBox="1"/>
      </xdr:nvSpPr>
      <xdr:spPr>
        <a:xfrm>
          <a:off x="3530111" y="167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149613</xdr:rowOff>
    </xdr:from>
    <xdr:to>
      <xdr:col>4</xdr:col>
      <xdr:colOff>206375</xdr:colOff>
      <xdr:row>98</xdr:row>
      <xdr:rowOff>79763</xdr:rowOff>
    </xdr:to>
    <xdr:sp macro="" textlink="">
      <xdr:nvSpPr>
        <xdr:cNvPr id="257" name="円/楕円 256"/>
        <xdr:cNvSpPr/>
      </xdr:nvSpPr>
      <xdr:spPr>
        <a:xfrm>
          <a:off x="2857500" y="16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70890</xdr:rowOff>
    </xdr:from>
    <xdr:ext cx="534377" cy="259045"/>
    <xdr:sp macro="" textlink="">
      <xdr:nvSpPr>
        <xdr:cNvPr id="258" name="テキスト ボックス 257"/>
        <xdr:cNvSpPr txBox="1"/>
      </xdr:nvSpPr>
      <xdr:spPr>
        <a:xfrm>
          <a:off x="2641111" y="1687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167842</xdr:rowOff>
    </xdr:from>
    <xdr:to>
      <xdr:col>3</xdr:col>
      <xdr:colOff>3175</xdr:colOff>
      <xdr:row>98</xdr:row>
      <xdr:rowOff>97992</xdr:rowOff>
    </xdr:to>
    <xdr:sp macro="" textlink="">
      <xdr:nvSpPr>
        <xdr:cNvPr id="259" name="円/楕円 258"/>
        <xdr:cNvSpPr/>
      </xdr:nvSpPr>
      <xdr:spPr>
        <a:xfrm>
          <a:off x="1968500" y="167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89119</xdr:rowOff>
    </xdr:from>
    <xdr:ext cx="534377" cy="259045"/>
    <xdr:sp macro="" textlink="">
      <xdr:nvSpPr>
        <xdr:cNvPr id="260" name="テキスト ボックス 259"/>
        <xdr:cNvSpPr txBox="1"/>
      </xdr:nvSpPr>
      <xdr:spPr>
        <a:xfrm>
          <a:off x="1752111" y="168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60573</xdr:rowOff>
    </xdr:from>
    <xdr:to>
      <xdr:col>1</xdr:col>
      <xdr:colOff>485775</xdr:colOff>
      <xdr:row>98</xdr:row>
      <xdr:rowOff>162173</xdr:rowOff>
    </xdr:to>
    <xdr:sp macro="" textlink="">
      <xdr:nvSpPr>
        <xdr:cNvPr id="261" name="円/楕円 260"/>
        <xdr:cNvSpPr/>
      </xdr:nvSpPr>
      <xdr:spPr>
        <a:xfrm>
          <a:off x="1079500" y="168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153300</xdr:rowOff>
    </xdr:from>
    <xdr:ext cx="534377" cy="259045"/>
    <xdr:sp macro="" textlink="">
      <xdr:nvSpPr>
        <xdr:cNvPr id="262" name="テキスト ボックス 261"/>
        <xdr:cNvSpPr txBox="1"/>
      </xdr:nvSpPr>
      <xdr:spPr>
        <a:xfrm>
          <a:off x="863111" y="1695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73987</xdr:rowOff>
    </xdr:from>
    <xdr:to>
      <xdr:col>15</xdr:col>
      <xdr:colOff>180975</xdr:colOff>
      <xdr:row>35</xdr:row>
      <xdr:rowOff>161237</xdr:rowOff>
    </xdr:to>
    <xdr:cxnSp macro="">
      <xdr:nvCxnSpPr>
        <xdr:cNvPr id="293" name="直線コネクタ 292"/>
        <xdr:cNvCxnSpPr/>
      </xdr:nvCxnSpPr>
      <xdr:spPr>
        <a:xfrm flipV="1">
          <a:off x="9639300" y="6074737"/>
          <a:ext cx="838200" cy="8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161237</xdr:rowOff>
    </xdr:from>
    <xdr:to>
      <xdr:col>14</xdr:col>
      <xdr:colOff>28575</xdr:colOff>
      <xdr:row>36</xdr:row>
      <xdr:rowOff>22673</xdr:rowOff>
    </xdr:to>
    <xdr:cxnSp macro="">
      <xdr:nvCxnSpPr>
        <xdr:cNvPr id="296" name="直線コネクタ 295"/>
        <xdr:cNvCxnSpPr/>
      </xdr:nvCxnSpPr>
      <xdr:spPr>
        <a:xfrm flipV="1">
          <a:off x="8750300" y="6161987"/>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22673</xdr:rowOff>
    </xdr:from>
    <xdr:to>
      <xdr:col>12</xdr:col>
      <xdr:colOff>511175</xdr:colOff>
      <xdr:row>36</xdr:row>
      <xdr:rowOff>34253</xdr:rowOff>
    </xdr:to>
    <xdr:cxnSp macro="">
      <xdr:nvCxnSpPr>
        <xdr:cNvPr id="299" name="直線コネクタ 298"/>
        <xdr:cNvCxnSpPr/>
      </xdr:nvCxnSpPr>
      <xdr:spPr>
        <a:xfrm flipV="1">
          <a:off x="7861300" y="6194873"/>
          <a:ext cx="8890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150565</xdr:rowOff>
    </xdr:from>
    <xdr:to>
      <xdr:col>11</xdr:col>
      <xdr:colOff>307975</xdr:colOff>
      <xdr:row>36</xdr:row>
      <xdr:rowOff>34253</xdr:rowOff>
    </xdr:to>
    <xdr:cxnSp macro="">
      <xdr:nvCxnSpPr>
        <xdr:cNvPr id="302" name="直線コネクタ 301"/>
        <xdr:cNvCxnSpPr/>
      </xdr:nvCxnSpPr>
      <xdr:spPr>
        <a:xfrm>
          <a:off x="6972300" y="6151315"/>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23187</xdr:rowOff>
    </xdr:from>
    <xdr:to>
      <xdr:col>15</xdr:col>
      <xdr:colOff>231775</xdr:colOff>
      <xdr:row>35</xdr:row>
      <xdr:rowOff>124787</xdr:rowOff>
    </xdr:to>
    <xdr:sp macro="" textlink="">
      <xdr:nvSpPr>
        <xdr:cNvPr id="312" name="円/楕円 311"/>
        <xdr:cNvSpPr/>
      </xdr:nvSpPr>
      <xdr:spPr>
        <a:xfrm>
          <a:off x="10426700" y="60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46064</xdr:rowOff>
    </xdr:from>
    <xdr:ext cx="599010" cy="259045"/>
    <xdr:sp macro="" textlink="">
      <xdr:nvSpPr>
        <xdr:cNvPr id="313" name="補助費等該当値テキスト"/>
        <xdr:cNvSpPr txBox="1"/>
      </xdr:nvSpPr>
      <xdr:spPr>
        <a:xfrm>
          <a:off x="10528300" y="587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217,622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110437</xdr:rowOff>
    </xdr:from>
    <xdr:to>
      <xdr:col>14</xdr:col>
      <xdr:colOff>79375</xdr:colOff>
      <xdr:row>36</xdr:row>
      <xdr:rowOff>40587</xdr:rowOff>
    </xdr:to>
    <xdr:sp macro="" textlink="">
      <xdr:nvSpPr>
        <xdr:cNvPr id="314" name="円/楕円 313"/>
        <xdr:cNvSpPr/>
      </xdr:nvSpPr>
      <xdr:spPr>
        <a:xfrm>
          <a:off x="9588500" y="61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57114</xdr:rowOff>
    </xdr:from>
    <xdr:ext cx="599010" cy="259045"/>
    <xdr:sp macro="" textlink="">
      <xdr:nvSpPr>
        <xdr:cNvPr id="315" name="テキスト ボックス 314"/>
        <xdr:cNvSpPr txBox="1"/>
      </xdr:nvSpPr>
      <xdr:spPr>
        <a:xfrm>
          <a:off x="9339794" y="58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190,905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143323</xdr:rowOff>
    </xdr:from>
    <xdr:to>
      <xdr:col>12</xdr:col>
      <xdr:colOff>561975</xdr:colOff>
      <xdr:row>36</xdr:row>
      <xdr:rowOff>73473</xdr:rowOff>
    </xdr:to>
    <xdr:sp macro="" textlink="">
      <xdr:nvSpPr>
        <xdr:cNvPr id="316" name="円/楕円 315"/>
        <xdr:cNvSpPr/>
      </xdr:nvSpPr>
      <xdr:spPr>
        <a:xfrm>
          <a:off x="8699500" y="61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90000</xdr:rowOff>
    </xdr:from>
    <xdr:ext cx="599010" cy="259045"/>
    <xdr:sp macro="" textlink="">
      <xdr:nvSpPr>
        <xdr:cNvPr id="317" name="テキスト ボックス 316"/>
        <xdr:cNvSpPr txBox="1"/>
      </xdr:nvSpPr>
      <xdr:spPr>
        <a:xfrm>
          <a:off x="8450794" y="591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154903</xdr:rowOff>
    </xdr:from>
    <xdr:to>
      <xdr:col>11</xdr:col>
      <xdr:colOff>358775</xdr:colOff>
      <xdr:row>36</xdr:row>
      <xdr:rowOff>85053</xdr:rowOff>
    </xdr:to>
    <xdr:sp macro="" textlink="">
      <xdr:nvSpPr>
        <xdr:cNvPr id="318" name="円/楕円 317"/>
        <xdr:cNvSpPr/>
      </xdr:nvSpPr>
      <xdr:spPr>
        <a:xfrm>
          <a:off x="7810500" y="61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101580</xdr:rowOff>
    </xdr:from>
    <xdr:ext cx="599010" cy="259045"/>
    <xdr:sp macro="" textlink="">
      <xdr:nvSpPr>
        <xdr:cNvPr id="319" name="テキスト ボックス 318"/>
        <xdr:cNvSpPr txBox="1"/>
      </xdr:nvSpPr>
      <xdr:spPr>
        <a:xfrm>
          <a:off x="7561794" y="593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99765</xdr:rowOff>
    </xdr:from>
    <xdr:to>
      <xdr:col>10</xdr:col>
      <xdr:colOff>155575</xdr:colOff>
      <xdr:row>36</xdr:row>
      <xdr:rowOff>29915</xdr:rowOff>
    </xdr:to>
    <xdr:sp macro="" textlink="">
      <xdr:nvSpPr>
        <xdr:cNvPr id="320" name="円/楕円 319"/>
        <xdr:cNvSpPr/>
      </xdr:nvSpPr>
      <xdr:spPr>
        <a:xfrm>
          <a:off x="6921500" y="61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46442</xdr:rowOff>
    </xdr:from>
    <xdr:ext cx="599010" cy="259045"/>
    <xdr:sp macro="" textlink="">
      <xdr:nvSpPr>
        <xdr:cNvPr id="321" name="テキスト ボックス 320"/>
        <xdr:cNvSpPr txBox="1"/>
      </xdr:nvSpPr>
      <xdr:spPr>
        <a:xfrm>
          <a:off x="6672794" y="58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91746</xdr:rowOff>
    </xdr:from>
    <xdr:to>
      <xdr:col>15</xdr:col>
      <xdr:colOff>180975</xdr:colOff>
      <xdr:row>56</xdr:row>
      <xdr:rowOff>128146</xdr:rowOff>
    </xdr:to>
    <xdr:cxnSp macro="">
      <xdr:nvCxnSpPr>
        <xdr:cNvPr id="352" name="直線コネクタ 351"/>
        <xdr:cNvCxnSpPr/>
      </xdr:nvCxnSpPr>
      <xdr:spPr>
        <a:xfrm flipV="1">
          <a:off x="9639300" y="9521496"/>
          <a:ext cx="838200" cy="20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34312</xdr:rowOff>
    </xdr:from>
    <xdr:to>
      <xdr:col>14</xdr:col>
      <xdr:colOff>28575</xdr:colOff>
      <xdr:row>56</xdr:row>
      <xdr:rowOff>128146</xdr:rowOff>
    </xdr:to>
    <xdr:cxnSp macro="">
      <xdr:nvCxnSpPr>
        <xdr:cNvPr id="355" name="直線コネクタ 354"/>
        <xdr:cNvCxnSpPr/>
      </xdr:nvCxnSpPr>
      <xdr:spPr>
        <a:xfrm>
          <a:off x="8750300" y="9635512"/>
          <a:ext cx="889000" cy="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34312</xdr:rowOff>
    </xdr:from>
    <xdr:to>
      <xdr:col>12</xdr:col>
      <xdr:colOff>511175</xdr:colOff>
      <xdr:row>57</xdr:row>
      <xdr:rowOff>7122</xdr:rowOff>
    </xdr:to>
    <xdr:cxnSp macro="">
      <xdr:nvCxnSpPr>
        <xdr:cNvPr id="358" name="直線コネクタ 357"/>
        <xdr:cNvCxnSpPr/>
      </xdr:nvCxnSpPr>
      <xdr:spPr>
        <a:xfrm flipV="1">
          <a:off x="7861300" y="9635512"/>
          <a:ext cx="889000" cy="1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7122</xdr:rowOff>
    </xdr:from>
    <xdr:to>
      <xdr:col>11</xdr:col>
      <xdr:colOff>307975</xdr:colOff>
      <xdr:row>57</xdr:row>
      <xdr:rowOff>143935</xdr:rowOff>
    </xdr:to>
    <xdr:cxnSp macro="">
      <xdr:nvCxnSpPr>
        <xdr:cNvPr id="361" name="直線コネクタ 360"/>
        <xdr:cNvCxnSpPr/>
      </xdr:nvCxnSpPr>
      <xdr:spPr>
        <a:xfrm flipV="1">
          <a:off x="6972300" y="9779772"/>
          <a:ext cx="889000" cy="1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40946</xdr:rowOff>
    </xdr:from>
    <xdr:to>
      <xdr:col>15</xdr:col>
      <xdr:colOff>231775</xdr:colOff>
      <xdr:row>55</xdr:row>
      <xdr:rowOff>142546</xdr:rowOff>
    </xdr:to>
    <xdr:sp macro="" textlink="">
      <xdr:nvSpPr>
        <xdr:cNvPr id="371" name="円/楕円 370"/>
        <xdr:cNvSpPr/>
      </xdr:nvSpPr>
      <xdr:spPr>
        <a:xfrm>
          <a:off x="10426700" y="94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63823</xdr:rowOff>
    </xdr:from>
    <xdr:ext cx="599010" cy="259045"/>
    <xdr:sp macro="" textlink="">
      <xdr:nvSpPr>
        <xdr:cNvPr id="372" name="普通建設事業費該当値テキスト"/>
        <xdr:cNvSpPr txBox="1"/>
      </xdr:nvSpPr>
      <xdr:spPr>
        <a:xfrm>
          <a:off x="10528300" y="932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212,184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77346</xdr:rowOff>
    </xdr:from>
    <xdr:to>
      <xdr:col>14</xdr:col>
      <xdr:colOff>79375</xdr:colOff>
      <xdr:row>57</xdr:row>
      <xdr:rowOff>7496</xdr:rowOff>
    </xdr:to>
    <xdr:sp macro="" textlink="">
      <xdr:nvSpPr>
        <xdr:cNvPr id="373" name="円/楕円 372"/>
        <xdr:cNvSpPr/>
      </xdr:nvSpPr>
      <xdr:spPr>
        <a:xfrm>
          <a:off x="9588500" y="96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170073</xdr:rowOff>
    </xdr:from>
    <xdr:ext cx="599010" cy="259045"/>
    <xdr:sp macro="" textlink="">
      <xdr:nvSpPr>
        <xdr:cNvPr id="374" name="テキスト ボックス 373"/>
        <xdr:cNvSpPr txBox="1"/>
      </xdr:nvSpPr>
      <xdr:spPr>
        <a:xfrm>
          <a:off x="9339794" y="97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154962</xdr:rowOff>
    </xdr:from>
    <xdr:to>
      <xdr:col>12</xdr:col>
      <xdr:colOff>561975</xdr:colOff>
      <xdr:row>56</xdr:row>
      <xdr:rowOff>85112</xdr:rowOff>
    </xdr:to>
    <xdr:sp macro="" textlink="">
      <xdr:nvSpPr>
        <xdr:cNvPr id="375" name="円/楕円 374"/>
        <xdr:cNvSpPr/>
      </xdr:nvSpPr>
      <xdr:spPr>
        <a:xfrm>
          <a:off x="8699500" y="95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101639</xdr:rowOff>
    </xdr:from>
    <xdr:ext cx="599010" cy="259045"/>
    <xdr:sp macro="" textlink="">
      <xdr:nvSpPr>
        <xdr:cNvPr id="376" name="テキスト ボックス 375"/>
        <xdr:cNvSpPr txBox="1"/>
      </xdr:nvSpPr>
      <xdr:spPr>
        <a:xfrm>
          <a:off x="8450794" y="935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127772</xdr:rowOff>
    </xdr:from>
    <xdr:to>
      <xdr:col>11</xdr:col>
      <xdr:colOff>358775</xdr:colOff>
      <xdr:row>57</xdr:row>
      <xdr:rowOff>57922</xdr:rowOff>
    </xdr:to>
    <xdr:sp macro="" textlink="">
      <xdr:nvSpPr>
        <xdr:cNvPr id="377" name="円/楕円 376"/>
        <xdr:cNvSpPr/>
      </xdr:nvSpPr>
      <xdr:spPr>
        <a:xfrm>
          <a:off x="7810500" y="97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49049</xdr:rowOff>
    </xdr:from>
    <xdr:ext cx="599010" cy="259045"/>
    <xdr:sp macro="" textlink="">
      <xdr:nvSpPr>
        <xdr:cNvPr id="378" name="テキスト ボックス 377"/>
        <xdr:cNvSpPr txBox="1"/>
      </xdr:nvSpPr>
      <xdr:spPr>
        <a:xfrm>
          <a:off x="7561794" y="982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93135</xdr:rowOff>
    </xdr:from>
    <xdr:to>
      <xdr:col>10</xdr:col>
      <xdr:colOff>155575</xdr:colOff>
      <xdr:row>58</xdr:row>
      <xdr:rowOff>23285</xdr:rowOff>
    </xdr:to>
    <xdr:sp macro="" textlink="">
      <xdr:nvSpPr>
        <xdr:cNvPr id="379" name="円/楕円 378"/>
        <xdr:cNvSpPr/>
      </xdr:nvSpPr>
      <xdr:spPr>
        <a:xfrm>
          <a:off x="6921500" y="98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14412</xdr:rowOff>
    </xdr:from>
    <xdr:ext cx="534377" cy="259045"/>
    <xdr:sp macro="" textlink="">
      <xdr:nvSpPr>
        <xdr:cNvPr id="380" name="テキスト ボックス 379"/>
        <xdr:cNvSpPr txBox="1"/>
      </xdr:nvSpPr>
      <xdr:spPr>
        <a:xfrm>
          <a:off x="6705111" y="995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126121</xdr:rowOff>
    </xdr:from>
    <xdr:to>
      <xdr:col>15</xdr:col>
      <xdr:colOff>180975</xdr:colOff>
      <xdr:row>77</xdr:row>
      <xdr:rowOff>104666</xdr:rowOff>
    </xdr:to>
    <xdr:cxnSp macro="">
      <xdr:nvCxnSpPr>
        <xdr:cNvPr id="409" name="直線コネクタ 408"/>
        <xdr:cNvCxnSpPr/>
      </xdr:nvCxnSpPr>
      <xdr:spPr>
        <a:xfrm flipV="1">
          <a:off x="9639300" y="12984871"/>
          <a:ext cx="838200" cy="3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75321</xdr:rowOff>
    </xdr:from>
    <xdr:to>
      <xdr:col>15</xdr:col>
      <xdr:colOff>231775</xdr:colOff>
      <xdr:row>76</xdr:row>
      <xdr:rowOff>5471</xdr:rowOff>
    </xdr:to>
    <xdr:sp macro="" textlink="">
      <xdr:nvSpPr>
        <xdr:cNvPr id="419" name="円/楕円 418"/>
        <xdr:cNvSpPr/>
      </xdr:nvSpPr>
      <xdr:spPr>
        <a:xfrm>
          <a:off x="10426700" y="129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98198</xdr:rowOff>
    </xdr:from>
    <xdr:ext cx="599010" cy="259045"/>
    <xdr:sp macro="" textlink="">
      <xdr:nvSpPr>
        <xdr:cNvPr id="420" name="普通建設事業費 （ うち新規整備　）該当値テキスト"/>
        <xdr:cNvSpPr txBox="1"/>
      </xdr:nvSpPr>
      <xdr:spPr>
        <a:xfrm>
          <a:off x="10528300" y="12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53866</xdr:rowOff>
    </xdr:from>
    <xdr:to>
      <xdr:col>14</xdr:col>
      <xdr:colOff>79375</xdr:colOff>
      <xdr:row>77</xdr:row>
      <xdr:rowOff>155466</xdr:rowOff>
    </xdr:to>
    <xdr:sp macro="" textlink="">
      <xdr:nvSpPr>
        <xdr:cNvPr id="421" name="円/楕円 420"/>
        <xdr:cNvSpPr/>
      </xdr:nvSpPr>
      <xdr:spPr>
        <a:xfrm>
          <a:off x="9588500" y="132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543</xdr:rowOff>
    </xdr:from>
    <xdr:ext cx="534377" cy="259045"/>
    <xdr:sp macro="" textlink="">
      <xdr:nvSpPr>
        <xdr:cNvPr id="422" name="テキスト ボックス 421"/>
        <xdr:cNvSpPr txBox="1"/>
      </xdr:nvSpPr>
      <xdr:spPr>
        <a:xfrm>
          <a:off x="9372111" y="130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129009</xdr:rowOff>
    </xdr:from>
    <xdr:to>
      <xdr:col>15</xdr:col>
      <xdr:colOff>180975</xdr:colOff>
      <xdr:row>98</xdr:row>
      <xdr:rowOff>158331</xdr:rowOff>
    </xdr:to>
    <xdr:cxnSp macro="">
      <xdr:nvCxnSpPr>
        <xdr:cNvPr id="451" name="直線コネクタ 450"/>
        <xdr:cNvCxnSpPr/>
      </xdr:nvCxnSpPr>
      <xdr:spPr>
        <a:xfrm>
          <a:off x="9639300" y="16931109"/>
          <a:ext cx="8382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107531</xdr:rowOff>
    </xdr:from>
    <xdr:to>
      <xdr:col>15</xdr:col>
      <xdr:colOff>231775</xdr:colOff>
      <xdr:row>99</xdr:row>
      <xdr:rowOff>37681</xdr:rowOff>
    </xdr:to>
    <xdr:sp macro="" textlink="">
      <xdr:nvSpPr>
        <xdr:cNvPr id="461" name="円/楕円 460"/>
        <xdr:cNvSpPr/>
      </xdr:nvSpPr>
      <xdr:spPr>
        <a:xfrm>
          <a:off x="104267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22458</xdr:rowOff>
    </xdr:from>
    <xdr:ext cx="534377" cy="259045"/>
    <xdr:sp macro="" textlink="">
      <xdr:nvSpPr>
        <xdr:cNvPr id="462" name="普通建設事業費 （ うち更新整備　）該当値テキスト"/>
        <xdr:cNvSpPr txBox="1"/>
      </xdr:nvSpPr>
      <xdr:spPr>
        <a:xfrm>
          <a:off x="10528300" y="168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78209</xdr:rowOff>
    </xdr:from>
    <xdr:to>
      <xdr:col>14</xdr:col>
      <xdr:colOff>79375</xdr:colOff>
      <xdr:row>99</xdr:row>
      <xdr:rowOff>8359</xdr:rowOff>
    </xdr:to>
    <xdr:sp macro="" textlink="">
      <xdr:nvSpPr>
        <xdr:cNvPr id="463" name="円/楕円 462"/>
        <xdr:cNvSpPr/>
      </xdr:nvSpPr>
      <xdr:spPr>
        <a:xfrm>
          <a:off x="9588500" y="168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170936</xdr:rowOff>
    </xdr:from>
    <xdr:ext cx="534377" cy="259045"/>
    <xdr:sp macro="" textlink="">
      <xdr:nvSpPr>
        <xdr:cNvPr id="464" name="テキスト ボックス 463"/>
        <xdr:cNvSpPr txBox="1"/>
      </xdr:nvSpPr>
      <xdr:spPr>
        <a:xfrm>
          <a:off x="9372111" y="169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134008</xdr:rowOff>
    </xdr:from>
    <xdr:to>
      <xdr:col>23</xdr:col>
      <xdr:colOff>517525</xdr:colOff>
      <xdr:row>38</xdr:row>
      <xdr:rowOff>139700</xdr:rowOff>
    </xdr:to>
    <xdr:cxnSp macro="">
      <xdr:nvCxnSpPr>
        <xdr:cNvPr id="491" name="直線コネクタ 490"/>
        <xdr:cNvCxnSpPr/>
      </xdr:nvCxnSpPr>
      <xdr:spPr>
        <a:xfrm>
          <a:off x="15481300" y="6649108"/>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134008</xdr:rowOff>
    </xdr:from>
    <xdr:to>
      <xdr:col>22</xdr:col>
      <xdr:colOff>365125</xdr:colOff>
      <xdr:row>38</xdr:row>
      <xdr:rowOff>139700</xdr:rowOff>
    </xdr:to>
    <xdr:cxnSp macro="">
      <xdr:nvCxnSpPr>
        <xdr:cNvPr id="494" name="直線コネクタ 493"/>
        <xdr:cNvCxnSpPr/>
      </xdr:nvCxnSpPr>
      <xdr:spPr>
        <a:xfrm flipV="1">
          <a:off x="14592300" y="6649108"/>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134789</xdr:rowOff>
    </xdr:from>
    <xdr:to>
      <xdr:col>21</xdr:col>
      <xdr:colOff>161925</xdr:colOff>
      <xdr:row>38</xdr:row>
      <xdr:rowOff>139700</xdr:rowOff>
    </xdr:to>
    <xdr:cxnSp macro="">
      <xdr:nvCxnSpPr>
        <xdr:cNvPr id="497" name="直線コネクタ 496"/>
        <xdr:cNvCxnSpPr/>
      </xdr:nvCxnSpPr>
      <xdr:spPr>
        <a:xfrm>
          <a:off x="13703300" y="6649889"/>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134789</xdr:rowOff>
    </xdr:from>
    <xdr:to>
      <xdr:col>19</xdr:col>
      <xdr:colOff>644525</xdr:colOff>
      <xdr:row>38</xdr:row>
      <xdr:rowOff>139700</xdr:rowOff>
    </xdr:to>
    <xdr:cxnSp macro="">
      <xdr:nvCxnSpPr>
        <xdr:cNvPr id="500" name="直線コネクタ 499"/>
        <xdr:cNvCxnSpPr/>
      </xdr:nvCxnSpPr>
      <xdr:spPr>
        <a:xfrm flipV="1">
          <a:off x="12814300" y="6649889"/>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83208</xdr:rowOff>
    </xdr:from>
    <xdr:to>
      <xdr:col>22</xdr:col>
      <xdr:colOff>415925</xdr:colOff>
      <xdr:row>39</xdr:row>
      <xdr:rowOff>13358</xdr:rowOff>
    </xdr:to>
    <xdr:sp macro="" textlink="">
      <xdr:nvSpPr>
        <xdr:cNvPr id="512" name="円/楕円 511"/>
        <xdr:cNvSpPr/>
      </xdr:nvSpPr>
      <xdr:spPr>
        <a:xfrm>
          <a:off x="15430500" y="65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4485</xdr:rowOff>
    </xdr:from>
    <xdr:ext cx="469744" cy="259045"/>
    <xdr:sp macro="" textlink="">
      <xdr:nvSpPr>
        <xdr:cNvPr id="513" name="テキスト ボックス 512"/>
        <xdr:cNvSpPr txBox="1"/>
      </xdr:nvSpPr>
      <xdr:spPr>
        <a:xfrm>
          <a:off x="15246427" y="66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83989</xdr:rowOff>
    </xdr:from>
    <xdr:to>
      <xdr:col>20</xdr:col>
      <xdr:colOff>9525</xdr:colOff>
      <xdr:row>39</xdr:row>
      <xdr:rowOff>14139</xdr:rowOff>
    </xdr:to>
    <xdr:sp macro="" textlink="">
      <xdr:nvSpPr>
        <xdr:cNvPr id="516" name="円/楕円 515"/>
        <xdr:cNvSpPr/>
      </xdr:nvSpPr>
      <xdr:spPr>
        <a:xfrm>
          <a:off x="13652500" y="65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5266</xdr:rowOff>
    </xdr:from>
    <xdr:ext cx="469744" cy="259045"/>
    <xdr:sp macro="" textlink="">
      <xdr:nvSpPr>
        <xdr:cNvPr id="517" name="テキスト ボックス 516"/>
        <xdr:cNvSpPr txBox="1"/>
      </xdr:nvSpPr>
      <xdr:spPr>
        <a:xfrm>
          <a:off x="13468427" y="66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62662</xdr:rowOff>
    </xdr:from>
    <xdr:to>
      <xdr:col>23</xdr:col>
      <xdr:colOff>516889</xdr:colOff>
      <xdr:row>58</xdr:row>
      <xdr:rowOff>139700</xdr:rowOff>
    </xdr:to>
    <xdr:cxnSp macro="">
      <xdr:nvCxnSpPr>
        <xdr:cNvPr id="541" name="直線コネクタ 540"/>
        <xdr:cNvCxnSpPr/>
      </xdr:nvCxnSpPr>
      <xdr:spPr>
        <a:xfrm flipV="1">
          <a:off x="16317595" y="9492412"/>
          <a:ext cx="1269" cy="59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17848</xdr:rowOff>
    </xdr:from>
    <xdr:ext cx="249299" cy="259045"/>
    <xdr:sp macro="" textlink="">
      <xdr:nvSpPr>
        <xdr:cNvPr id="542" name="失業対策事業費最小値テキスト"/>
        <xdr:cNvSpPr txBox="1"/>
      </xdr:nvSpPr>
      <xdr:spPr>
        <a:xfrm>
          <a:off x="16370300" y="1013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9339</xdr:rowOff>
    </xdr:from>
    <xdr:ext cx="469744" cy="259045"/>
    <xdr:sp macro="" textlink="">
      <xdr:nvSpPr>
        <xdr:cNvPr id="544" name="失業対策事業費最大値テキスト"/>
        <xdr:cNvSpPr txBox="1"/>
      </xdr:nvSpPr>
      <xdr:spPr>
        <a:xfrm>
          <a:off x="16370300" y="926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55</xdr:row>
      <xdr:rowOff>62662</xdr:rowOff>
    </xdr:from>
    <xdr:to>
      <xdr:col>23</xdr:col>
      <xdr:colOff>606425</xdr:colOff>
      <xdr:row>55</xdr:row>
      <xdr:rowOff>62662</xdr:rowOff>
    </xdr:to>
    <xdr:cxnSp macro="">
      <xdr:nvCxnSpPr>
        <xdr:cNvPr id="545" name="直線コネクタ 544"/>
        <xdr:cNvCxnSpPr/>
      </xdr:nvCxnSpPr>
      <xdr:spPr>
        <a:xfrm>
          <a:off x="16230600" y="949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102667</xdr:rowOff>
    </xdr:from>
    <xdr:to>
      <xdr:col>23</xdr:col>
      <xdr:colOff>517525</xdr:colOff>
      <xdr:row>58</xdr:row>
      <xdr:rowOff>139700</xdr:rowOff>
    </xdr:to>
    <xdr:cxnSp macro="">
      <xdr:nvCxnSpPr>
        <xdr:cNvPr id="546" name="直線コネクタ 545"/>
        <xdr:cNvCxnSpPr/>
      </xdr:nvCxnSpPr>
      <xdr:spPr>
        <a:xfrm>
          <a:off x="15481300" y="10046767"/>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106748</xdr:rowOff>
    </xdr:from>
    <xdr:ext cx="313932" cy="259045"/>
    <xdr:sp macro="" textlink="">
      <xdr:nvSpPr>
        <xdr:cNvPr id="547" name="失業対策事業費平均値テキスト"/>
        <xdr:cNvSpPr txBox="1"/>
      </xdr:nvSpPr>
      <xdr:spPr>
        <a:xfrm>
          <a:off x="16370300" y="987939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83871</xdr:rowOff>
    </xdr:from>
    <xdr:to>
      <xdr:col>23</xdr:col>
      <xdr:colOff>568325</xdr:colOff>
      <xdr:row>59</xdr:row>
      <xdr:rowOff>14021</xdr:rowOff>
    </xdr:to>
    <xdr:sp macro="" textlink="">
      <xdr:nvSpPr>
        <xdr:cNvPr id="548" name="フローチャート : 判断 547"/>
        <xdr:cNvSpPr/>
      </xdr:nvSpPr>
      <xdr:spPr>
        <a:xfrm>
          <a:off x="16268700" y="1002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102667</xdr:rowOff>
    </xdr:from>
    <xdr:to>
      <xdr:col>22</xdr:col>
      <xdr:colOff>365125</xdr:colOff>
      <xdr:row>58</xdr:row>
      <xdr:rowOff>105410</xdr:rowOff>
    </xdr:to>
    <xdr:cxnSp macro="">
      <xdr:nvCxnSpPr>
        <xdr:cNvPr id="549" name="直線コネクタ 548"/>
        <xdr:cNvCxnSpPr/>
      </xdr:nvCxnSpPr>
      <xdr:spPr>
        <a:xfrm flipV="1">
          <a:off x="14592300" y="1004676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83185</xdr:rowOff>
    </xdr:from>
    <xdr:to>
      <xdr:col>22</xdr:col>
      <xdr:colOff>415925</xdr:colOff>
      <xdr:row>59</xdr:row>
      <xdr:rowOff>13335</xdr:rowOff>
    </xdr:to>
    <xdr:sp macro="" textlink="">
      <xdr:nvSpPr>
        <xdr:cNvPr id="550" name="フローチャート : 判断 549"/>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59</xdr:row>
      <xdr:rowOff>4462</xdr:rowOff>
    </xdr:from>
    <xdr:ext cx="313932" cy="259045"/>
    <xdr:sp macro="" textlink="">
      <xdr:nvSpPr>
        <xdr:cNvPr id="551" name="テキスト ボックス 550"/>
        <xdr:cNvSpPr txBox="1"/>
      </xdr:nvSpPr>
      <xdr:spPr>
        <a:xfrm>
          <a:off x="15324333" y="1012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112040</xdr:rowOff>
    </xdr:from>
    <xdr:to>
      <xdr:col>21</xdr:col>
      <xdr:colOff>161925</xdr:colOff>
      <xdr:row>58</xdr:row>
      <xdr:rowOff>105410</xdr:rowOff>
    </xdr:to>
    <xdr:cxnSp macro="">
      <xdr:nvCxnSpPr>
        <xdr:cNvPr id="552" name="直線コネクタ 551"/>
        <xdr:cNvCxnSpPr/>
      </xdr:nvCxnSpPr>
      <xdr:spPr>
        <a:xfrm>
          <a:off x="13703300" y="9884690"/>
          <a:ext cx="889000" cy="1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74955</xdr:rowOff>
    </xdr:from>
    <xdr:to>
      <xdr:col>21</xdr:col>
      <xdr:colOff>212725</xdr:colOff>
      <xdr:row>59</xdr:row>
      <xdr:rowOff>5105</xdr:rowOff>
    </xdr:to>
    <xdr:sp macro="" textlink="">
      <xdr:nvSpPr>
        <xdr:cNvPr id="553" name="フローチャート : 判断 552"/>
        <xdr:cNvSpPr/>
      </xdr:nvSpPr>
      <xdr:spPr>
        <a:xfrm>
          <a:off x="14541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58</xdr:row>
      <xdr:rowOff>167682</xdr:rowOff>
    </xdr:from>
    <xdr:ext cx="313932" cy="259045"/>
    <xdr:sp macro="" textlink="">
      <xdr:nvSpPr>
        <xdr:cNvPr id="554" name="テキスト ボックス 553"/>
        <xdr:cNvSpPr txBox="1"/>
      </xdr:nvSpPr>
      <xdr:spPr>
        <a:xfrm>
          <a:off x="14435333" y="10111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149987</xdr:rowOff>
    </xdr:from>
    <xdr:to>
      <xdr:col>19</xdr:col>
      <xdr:colOff>644525</xdr:colOff>
      <xdr:row>57</xdr:row>
      <xdr:rowOff>112040</xdr:rowOff>
    </xdr:to>
    <xdr:cxnSp macro="">
      <xdr:nvCxnSpPr>
        <xdr:cNvPr id="555" name="直線コネクタ 554"/>
        <xdr:cNvCxnSpPr/>
      </xdr:nvCxnSpPr>
      <xdr:spPr>
        <a:xfrm>
          <a:off x="12814300" y="8893937"/>
          <a:ext cx="889000" cy="9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78384</xdr:rowOff>
    </xdr:from>
    <xdr:to>
      <xdr:col>20</xdr:col>
      <xdr:colOff>9525</xdr:colOff>
      <xdr:row>59</xdr:row>
      <xdr:rowOff>8534</xdr:rowOff>
    </xdr:to>
    <xdr:sp macro="" textlink="">
      <xdr:nvSpPr>
        <xdr:cNvPr id="556" name="フローチャート : 判断 555"/>
        <xdr:cNvSpPr/>
      </xdr:nvSpPr>
      <xdr:spPr>
        <a:xfrm>
          <a:off x="13652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58</xdr:row>
      <xdr:rowOff>171111</xdr:rowOff>
    </xdr:from>
    <xdr:ext cx="313932" cy="259045"/>
    <xdr:sp macro="" textlink="">
      <xdr:nvSpPr>
        <xdr:cNvPr id="557" name="テキスト ボックス 556"/>
        <xdr:cNvSpPr txBox="1"/>
      </xdr:nvSpPr>
      <xdr:spPr>
        <a:xfrm>
          <a:off x="13546333" y="10115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53924</xdr:rowOff>
    </xdr:from>
    <xdr:to>
      <xdr:col>18</xdr:col>
      <xdr:colOff>492125</xdr:colOff>
      <xdr:row>58</xdr:row>
      <xdr:rowOff>155524</xdr:rowOff>
    </xdr:to>
    <xdr:sp macro="" textlink="">
      <xdr:nvSpPr>
        <xdr:cNvPr id="558" name="フローチャート : 判断 557"/>
        <xdr:cNvSpPr/>
      </xdr:nvSpPr>
      <xdr:spPr>
        <a:xfrm>
          <a:off x="12763500" y="99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58</xdr:row>
      <xdr:rowOff>146651</xdr:rowOff>
    </xdr:from>
    <xdr:ext cx="378565" cy="259045"/>
    <xdr:sp macro="" textlink="">
      <xdr:nvSpPr>
        <xdr:cNvPr id="559" name="テキスト ボックス 558"/>
        <xdr:cNvSpPr txBox="1"/>
      </xdr:nvSpPr>
      <xdr:spPr>
        <a:xfrm>
          <a:off x="12625017" y="10090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62298</xdr:rowOff>
    </xdr:from>
    <xdr:ext cx="249299" cy="259045"/>
    <xdr:sp macro="" textlink="">
      <xdr:nvSpPr>
        <xdr:cNvPr id="566" name="失業対策事業費該当値テキスト"/>
        <xdr:cNvSpPr txBox="1"/>
      </xdr:nvSpPr>
      <xdr:spPr>
        <a:xfrm>
          <a:off x="16370300" y="10006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51867</xdr:rowOff>
    </xdr:from>
    <xdr:to>
      <xdr:col>22</xdr:col>
      <xdr:colOff>415925</xdr:colOff>
      <xdr:row>58</xdr:row>
      <xdr:rowOff>153467</xdr:rowOff>
    </xdr:to>
    <xdr:sp macro="" textlink="">
      <xdr:nvSpPr>
        <xdr:cNvPr id="567" name="円/楕円 566"/>
        <xdr:cNvSpPr/>
      </xdr:nvSpPr>
      <xdr:spPr>
        <a:xfrm>
          <a:off x="15430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169994</xdr:rowOff>
    </xdr:from>
    <xdr:ext cx="378565" cy="259045"/>
    <xdr:sp macro="" textlink="">
      <xdr:nvSpPr>
        <xdr:cNvPr id="568" name="テキスト ボックス 567"/>
        <xdr:cNvSpPr txBox="1"/>
      </xdr:nvSpPr>
      <xdr:spPr>
        <a:xfrm>
          <a:off x="15292017" y="977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54610</xdr:rowOff>
    </xdr:from>
    <xdr:to>
      <xdr:col>21</xdr:col>
      <xdr:colOff>212725</xdr:colOff>
      <xdr:row>58</xdr:row>
      <xdr:rowOff>156210</xdr:rowOff>
    </xdr:to>
    <xdr:sp macro="" textlink="">
      <xdr:nvSpPr>
        <xdr:cNvPr id="569" name="円/楕円 568"/>
        <xdr:cNvSpPr/>
      </xdr:nvSpPr>
      <xdr:spPr>
        <a:xfrm>
          <a:off x="14541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57</xdr:row>
      <xdr:rowOff>1287</xdr:rowOff>
    </xdr:from>
    <xdr:ext cx="378565" cy="259045"/>
    <xdr:sp macro="" textlink="">
      <xdr:nvSpPr>
        <xdr:cNvPr id="570" name="テキスト ボックス 569"/>
        <xdr:cNvSpPr txBox="1"/>
      </xdr:nvSpPr>
      <xdr:spPr>
        <a:xfrm>
          <a:off x="14403017" y="977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61240</xdr:rowOff>
    </xdr:from>
    <xdr:to>
      <xdr:col>20</xdr:col>
      <xdr:colOff>9525</xdr:colOff>
      <xdr:row>57</xdr:row>
      <xdr:rowOff>162840</xdr:rowOff>
    </xdr:to>
    <xdr:sp macro="" textlink="">
      <xdr:nvSpPr>
        <xdr:cNvPr id="571" name="円/楕円 570"/>
        <xdr:cNvSpPr/>
      </xdr:nvSpPr>
      <xdr:spPr>
        <a:xfrm>
          <a:off x="13652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7917</xdr:rowOff>
    </xdr:from>
    <xdr:ext cx="378565" cy="259045"/>
    <xdr:sp macro="" textlink="">
      <xdr:nvSpPr>
        <xdr:cNvPr id="572" name="テキスト ボックス 571"/>
        <xdr:cNvSpPr txBox="1"/>
      </xdr:nvSpPr>
      <xdr:spPr>
        <a:xfrm>
          <a:off x="13514017" y="960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99187</xdr:rowOff>
    </xdr:from>
    <xdr:to>
      <xdr:col>18</xdr:col>
      <xdr:colOff>492125</xdr:colOff>
      <xdr:row>52</xdr:row>
      <xdr:rowOff>29337</xdr:rowOff>
    </xdr:to>
    <xdr:sp macro="" textlink="">
      <xdr:nvSpPr>
        <xdr:cNvPr id="573" name="円/楕円 572"/>
        <xdr:cNvSpPr/>
      </xdr:nvSpPr>
      <xdr:spPr>
        <a:xfrm>
          <a:off x="12763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50</xdr:row>
      <xdr:rowOff>45864</xdr:rowOff>
    </xdr:from>
    <xdr:ext cx="469744" cy="259045"/>
    <xdr:sp macro="" textlink="">
      <xdr:nvSpPr>
        <xdr:cNvPr id="574" name="テキスト ボックス 573"/>
        <xdr:cNvSpPr txBox="1"/>
      </xdr:nvSpPr>
      <xdr:spPr>
        <a:xfrm>
          <a:off x="12579427" y="8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35006</xdr:rowOff>
    </xdr:from>
    <xdr:to>
      <xdr:col>23</xdr:col>
      <xdr:colOff>517525</xdr:colOff>
      <xdr:row>74</xdr:row>
      <xdr:rowOff>92156</xdr:rowOff>
    </xdr:to>
    <xdr:cxnSp macro="">
      <xdr:nvCxnSpPr>
        <xdr:cNvPr id="601" name="直線コネクタ 600"/>
        <xdr:cNvCxnSpPr/>
      </xdr:nvCxnSpPr>
      <xdr:spPr>
        <a:xfrm>
          <a:off x="15481300" y="127223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4799</xdr:rowOff>
    </xdr:from>
    <xdr:to>
      <xdr:col>22</xdr:col>
      <xdr:colOff>365125</xdr:colOff>
      <xdr:row>74</xdr:row>
      <xdr:rowOff>35006</xdr:rowOff>
    </xdr:to>
    <xdr:cxnSp macro="">
      <xdr:nvCxnSpPr>
        <xdr:cNvPr id="604" name="直線コネクタ 603"/>
        <xdr:cNvCxnSpPr/>
      </xdr:nvCxnSpPr>
      <xdr:spPr>
        <a:xfrm>
          <a:off x="14592300" y="12692099"/>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169418</xdr:rowOff>
    </xdr:from>
    <xdr:to>
      <xdr:col>21</xdr:col>
      <xdr:colOff>161925</xdr:colOff>
      <xdr:row>74</xdr:row>
      <xdr:rowOff>4799</xdr:rowOff>
    </xdr:to>
    <xdr:cxnSp macro="">
      <xdr:nvCxnSpPr>
        <xdr:cNvPr id="607" name="直線コネクタ 606"/>
        <xdr:cNvCxnSpPr/>
      </xdr:nvCxnSpPr>
      <xdr:spPr>
        <a:xfrm>
          <a:off x="13703300" y="12685268"/>
          <a:ext cx="8890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71970</xdr:rowOff>
    </xdr:from>
    <xdr:to>
      <xdr:col>19</xdr:col>
      <xdr:colOff>644525</xdr:colOff>
      <xdr:row>73</xdr:row>
      <xdr:rowOff>169418</xdr:rowOff>
    </xdr:to>
    <xdr:cxnSp macro="">
      <xdr:nvCxnSpPr>
        <xdr:cNvPr id="610" name="直線コネクタ 609"/>
        <xdr:cNvCxnSpPr/>
      </xdr:nvCxnSpPr>
      <xdr:spPr>
        <a:xfrm>
          <a:off x="12814300" y="12587820"/>
          <a:ext cx="889000" cy="9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41356</xdr:rowOff>
    </xdr:from>
    <xdr:to>
      <xdr:col>23</xdr:col>
      <xdr:colOff>568325</xdr:colOff>
      <xdr:row>74</xdr:row>
      <xdr:rowOff>142956</xdr:rowOff>
    </xdr:to>
    <xdr:sp macro="" textlink="">
      <xdr:nvSpPr>
        <xdr:cNvPr id="620" name="円/楕円 619"/>
        <xdr:cNvSpPr/>
      </xdr:nvSpPr>
      <xdr:spPr>
        <a:xfrm>
          <a:off x="16268700" y="12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64233</xdr:rowOff>
    </xdr:from>
    <xdr:ext cx="599010" cy="259045"/>
    <xdr:sp macro="" textlink="">
      <xdr:nvSpPr>
        <xdr:cNvPr id="621" name="公債費該当値テキスト"/>
        <xdr:cNvSpPr txBox="1"/>
      </xdr:nvSpPr>
      <xdr:spPr>
        <a:xfrm>
          <a:off x="16370300" y="1258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160,399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155656</xdr:rowOff>
    </xdr:from>
    <xdr:to>
      <xdr:col>22</xdr:col>
      <xdr:colOff>415925</xdr:colOff>
      <xdr:row>74</xdr:row>
      <xdr:rowOff>85806</xdr:rowOff>
    </xdr:to>
    <xdr:sp macro="" textlink="">
      <xdr:nvSpPr>
        <xdr:cNvPr id="622" name="円/楕円 621"/>
        <xdr:cNvSpPr/>
      </xdr:nvSpPr>
      <xdr:spPr>
        <a:xfrm>
          <a:off x="15430500" y="126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102333</xdr:rowOff>
    </xdr:from>
    <xdr:ext cx="599010" cy="259045"/>
    <xdr:sp macro="" textlink="">
      <xdr:nvSpPr>
        <xdr:cNvPr id="623" name="テキスト ボックス 622"/>
        <xdr:cNvSpPr txBox="1"/>
      </xdr:nvSpPr>
      <xdr:spPr>
        <a:xfrm>
          <a:off x="15181794" y="1244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172,899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125449</xdr:rowOff>
    </xdr:from>
    <xdr:to>
      <xdr:col>21</xdr:col>
      <xdr:colOff>212725</xdr:colOff>
      <xdr:row>74</xdr:row>
      <xdr:rowOff>55599</xdr:rowOff>
    </xdr:to>
    <xdr:sp macro="" textlink="">
      <xdr:nvSpPr>
        <xdr:cNvPr id="624" name="円/楕円 623"/>
        <xdr:cNvSpPr/>
      </xdr:nvSpPr>
      <xdr:spPr>
        <a:xfrm>
          <a:off x="14541500" y="126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72126</xdr:rowOff>
    </xdr:from>
    <xdr:ext cx="599010" cy="259045"/>
    <xdr:sp macro="" textlink="">
      <xdr:nvSpPr>
        <xdr:cNvPr id="625" name="テキスト ボックス 624"/>
        <xdr:cNvSpPr txBox="1"/>
      </xdr:nvSpPr>
      <xdr:spPr>
        <a:xfrm>
          <a:off x="14292794" y="124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118618</xdr:rowOff>
    </xdr:from>
    <xdr:to>
      <xdr:col>20</xdr:col>
      <xdr:colOff>9525</xdr:colOff>
      <xdr:row>74</xdr:row>
      <xdr:rowOff>48768</xdr:rowOff>
    </xdr:to>
    <xdr:sp macro="" textlink="">
      <xdr:nvSpPr>
        <xdr:cNvPr id="626" name="円/楕円 625"/>
        <xdr:cNvSpPr/>
      </xdr:nvSpPr>
      <xdr:spPr>
        <a:xfrm>
          <a:off x="13652500" y="126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65295</xdr:rowOff>
    </xdr:from>
    <xdr:ext cx="599010" cy="259045"/>
    <xdr:sp macro="" textlink="">
      <xdr:nvSpPr>
        <xdr:cNvPr id="627" name="テキスト ボックス 626"/>
        <xdr:cNvSpPr txBox="1"/>
      </xdr:nvSpPr>
      <xdr:spPr>
        <a:xfrm>
          <a:off x="13403794" y="1240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21170</xdr:rowOff>
    </xdr:from>
    <xdr:to>
      <xdr:col>18</xdr:col>
      <xdr:colOff>492125</xdr:colOff>
      <xdr:row>73</xdr:row>
      <xdr:rowOff>122770</xdr:rowOff>
    </xdr:to>
    <xdr:sp macro="" textlink="">
      <xdr:nvSpPr>
        <xdr:cNvPr id="628" name="円/楕円 627"/>
        <xdr:cNvSpPr/>
      </xdr:nvSpPr>
      <xdr:spPr>
        <a:xfrm>
          <a:off x="12763500" y="12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139297</xdr:rowOff>
    </xdr:from>
    <xdr:ext cx="599010" cy="259045"/>
    <xdr:sp macro="" textlink="">
      <xdr:nvSpPr>
        <xdr:cNvPr id="629" name="テキスト ボックス 628"/>
        <xdr:cNvSpPr txBox="1"/>
      </xdr:nvSpPr>
      <xdr:spPr>
        <a:xfrm>
          <a:off x="12514794" y="123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57490</xdr:rowOff>
    </xdr:from>
    <xdr:to>
      <xdr:col>23</xdr:col>
      <xdr:colOff>517525</xdr:colOff>
      <xdr:row>96</xdr:row>
      <xdr:rowOff>145804</xdr:rowOff>
    </xdr:to>
    <xdr:cxnSp macro="">
      <xdr:nvCxnSpPr>
        <xdr:cNvPr id="654" name="直線コネクタ 653"/>
        <xdr:cNvCxnSpPr/>
      </xdr:nvCxnSpPr>
      <xdr:spPr>
        <a:xfrm flipV="1">
          <a:off x="15481300" y="16516690"/>
          <a:ext cx="838200" cy="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100084</xdr:rowOff>
    </xdr:from>
    <xdr:to>
      <xdr:col>22</xdr:col>
      <xdr:colOff>365125</xdr:colOff>
      <xdr:row>96</xdr:row>
      <xdr:rowOff>145804</xdr:rowOff>
    </xdr:to>
    <xdr:cxnSp macro="">
      <xdr:nvCxnSpPr>
        <xdr:cNvPr id="657" name="直線コネクタ 656"/>
        <xdr:cNvCxnSpPr/>
      </xdr:nvCxnSpPr>
      <xdr:spPr>
        <a:xfrm>
          <a:off x="14592300" y="16559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112291</xdr:rowOff>
    </xdr:from>
    <xdr:to>
      <xdr:col>21</xdr:col>
      <xdr:colOff>161925</xdr:colOff>
      <xdr:row>96</xdr:row>
      <xdr:rowOff>100084</xdr:rowOff>
    </xdr:to>
    <xdr:cxnSp macro="">
      <xdr:nvCxnSpPr>
        <xdr:cNvPr id="660" name="直線コネクタ 659"/>
        <xdr:cNvCxnSpPr/>
      </xdr:nvCxnSpPr>
      <xdr:spPr>
        <a:xfrm>
          <a:off x="13703300" y="16400041"/>
          <a:ext cx="889000" cy="15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112291</xdr:rowOff>
    </xdr:from>
    <xdr:to>
      <xdr:col>19</xdr:col>
      <xdr:colOff>644525</xdr:colOff>
      <xdr:row>97</xdr:row>
      <xdr:rowOff>124423</xdr:rowOff>
    </xdr:to>
    <xdr:cxnSp macro="">
      <xdr:nvCxnSpPr>
        <xdr:cNvPr id="663" name="直線コネクタ 662"/>
        <xdr:cNvCxnSpPr/>
      </xdr:nvCxnSpPr>
      <xdr:spPr>
        <a:xfrm flipV="1">
          <a:off x="12814300" y="16400041"/>
          <a:ext cx="889000" cy="35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6690</xdr:rowOff>
    </xdr:from>
    <xdr:to>
      <xdr:col>23</xdr:col>
      <xdr:colOff>568325</xdr:colOff>
      <xdr:row>96</xdr:row>
      <xdr:rowOff>108290</xdr:rowOff>
    </xdr:to>
    <xdr:sp macro="" textlink="">
      <xdr:nvSpPr>
        <xdr:cNvPr id="673" name="円/楕円 672"/>
        <xdr:cNvSpPr/>
      </xdr:nvSpPr>
      <xdr:spPr>
        <a:xfrm>
          <a:off x="16268700" y="164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29567</xdr:rowOff>
    </xdr:from>
    <xdr:ext cx="534377" cy="259045"/>
    <xdr:sp macro="" textlink="">
      <xdr:nvSpPr>
        <xdr:cNvPr id="674" name="積立金該当値テキスト"/>
        <xdr:cNvSpPr txBox="1"/>
      </xdr:nvSpPr>
      <xdr:spPr>
        <a:xfrm>
          <a:off x="16370300" y="163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95004</xdr:rowOff>
    </xdr:from>
    <xdr:to>
      <xdr:col>22</xdr:col>
      <xdr:colOff>415925</xdr:colOff>
      <xdr:row>97</xdr:row>
      <xdr:rowOff>25154</xdr:rowOff>
    </xdr:to>
    <xdr:sp macro="" textlink="">
      <xdr:nvSpPr>
        <xdr:cNvPr id="675" name="円/楕円 674"/>
        <xdr:cNvSpPr/>
      </xdr:nvSpPr>
      <xdr:spPr>
        <a:xfrm>
          <a:off x="15430500" y="165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16281</xdr:rowOff>
    </xdr:from>
    <xdr:ext cx="534377" cy="259045"/>
    <xdr:sp macro="" textlink="">
      <xdr:nvSpPr>
        <xdr:cNvPr id="676" name="テキスト ボックス 675"/>
        <xdr:cNvSpPr txBox="1"/>
      </xdr:nvSpPr>
      <xdr:spPr>
        <a:xfrm>
          <a:off x="15214111"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49284</xdr:rowOff>
    </xdr:from>
    <xdr:to>
      <xdr:col>21</xdr:col>
      <xdr:colOff>212725</xdr:colOff>
      <xdr:row>96</xdr:row>
      <xdr:rowOff>150884</xdr:rowOff>
    </xdr:to>
    <xdr:sp macro="" textlink="">
      <xdr:nvSpPr>
        <xdr:cNvPr id="677" name="円/楕円 676"/>
        <xdr:cNvSpPr/>
      </xdr:nvSpPr>
      <xdr:spPr>
        <a:xfrm>
          <a:off x="14541500" y="165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142011</xdr:rowOff>
    </xdr:from>
    <xdr:ext cx="534377" cy="259045"/>
    <xdr:sp macro="" textlink="">
      <xdr:nvSpPr>
        <xdr:cNvPr id="678" name="テキスト ボックス 677"/>
        <xdr:cNvSpPr txBox="1"/>
      </xdr:nvSpPr>
      <xdr:spPr>
        <a:xfrm>
          <a:off x="14325111" y="166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61491</xdr:rowOff>
    </xdr:from>
    <xdr:to>
      <xdr:col>20</xdr:col>
      <xdr:colOff>9525</xdr:colOff>
      <xdr:row>95</xdr:row>
      <xdr:rowOff>163091</xdr:rowOff>
    </xdr:to>
    <xdr:sp macro="" textlink="">
      <xdr:nvSpPr>
        <xdr:cNvPr id="679" name="円/楕円 678"/>
        <xdr:cNvSpPr/>
      </xdr:nvSpPr>
      <xdr:spPr>
        <a:xfrm>
          <a:off x="13652500" y="163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8168</xdr:rowOff>
    </xdr:from>
    <xdr:ext cx="534377" cy="259045"/>
    <xdr:sp macro="" textlink="">
      <xdr:nvSpPr>
        <xdr:cNvPr id="680" name="テキスト ボックス 679"/>
        <xdr:cNvSpPr txBox="1"/>
      </xdr:nvSpPr>
      <xdr:spPr>
        <a:xfrm>
          <a:off x="13436111" y="1612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73623</xdr:rowOff>
    </xdr:from>
    <xdr:to>
      <xdr:col>18</xdr:col>
      <xdr:colOff>492125</xdr:colOff>
      <xdr:row>98</xdr:row>
      <xdr:rowOff>3773</xdr:rowOff>
    </xdr:to>
    <xdr:sp macro="" textlink="">
      <xdr:nvSpPr>
        <xdr:cNvPr id="681" name="円/楕円 680"/>
        <xdr:cNvSpPr/>
      </xdr:nvSpPr>
      <xdr:spPr>
        <a:xfrm>
          <a:off x="12763500" y="167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166350</xdr:rowOff>
    </xdr:from>
    <xdr:ext cx="534377" cy="259045"/>
    <xdr:sp macro="" textlink="">
      <xdr:nvSpPr>
        <xdr:cNvPr id="682" name="テキスト ボックス 681"/>
        <xdr:cNvSpPr txBox="1"/>
      </xdr:nvSpPr>
      <xdr:spPr>
        <a:xfrm>
          <a:off x="12547111" y="167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41794</xdr:rowOff>
    </xdr:from>
    <xdr:to>
      <xdr:col>32</xdr:col>
      <xdr:colOff>187325</xdr:colOff>
      <xdr:row>37</xdr:row>
      <xdr:rowOff>151359</xdr:rowOff>
    </xdr:to>
    <xdr:cxnSp macro="">
      <xdr:nvCxnSpPr>
        <xdr:cNvPr id="713" name="直線コネクタ 712"/>
        <xdr:cNvCxnSpPr/>
      </xdr:nvCxnSpPr>
      <xdr:spPr>
        <a:xfrm flipV="1">
          <a:off x="21323300" y="6385444"/>
          <a:ext cx="8382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151359</xdr:rowOff>
    </xdr:from>
    <xdr:to>
      <xdr:col>31</xdr:col>
      <xdr:colOff>34925</xdr:colOff>
      <xdr:row>39</xdr:row>
      <xdr:rowOff>41239</xdr:rowOff>
    </xdr:to>
    <xdr:cxnSp macro="">
      <xdr:nvCxnSpPr>
        <xdr:cNvPr id="716" name="直線コネクタ 715"/>
        <xdr:cNvCxnSpPr/>
      </xdr:nvCxnSpPr>
      <xdr:spPr>
        <a:xfrm flipV="1">
          <a:off x="20434300" y="6495009"/>
          <a:ext cx="8890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18" name="テキスト ボックス 717"/>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9627</xdr:rowOff>
    </xdr:from>
    <xdr:to>
      <xdr:col>29</xdr:col>
      <xdr:colOff>517525</xdr:colOff>
      <xdr:row>39</xdr:row>
      <xdr:rowOff>41239</xdr:rowOff>
    </xdr:to>
    <xdr:cxnSp macro="">
      <xdr:nvCxnSpPr>
        <xdr:cNvPr id="719" name="直線コネクタ 718"/>
        <xdr:cNvCxnSpPr/>
      </xdr:nvCxnSpPr>
      <xdr:spPr>
        <a:xfrm>
          <a:off x="19545300" y="6696177"/>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160176</xdr:rowOff>
    </xdr:from>
    <xdr:to>
      <xdr:col>28</xdr:col>
      <xdr:colOff>314325</xdr:colOff>
      <xdr:row>39</xdr:row>
      <xdr:rowOff>9627</xdr:rowOff>
    </xdr:to>
    <xdr:cxnSp macro="">
      <xdr:nvCxnSpPr>
        <xdr:cNvPr id="722" name="直線コネクタ 721"/>
        <xdr:cNvCxnSpPr/>
      </xdr:nvCxnSpPr>
      <xdr:spPr>
        <a:xfrm>
          <a:off x="18656300" y="6675276"/>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162444</xdr:rowOff>
    </xdr:from>
    <xdr:to>
      <xdr:col>32</xdr:col>
      <xdr:colOff>238125</xdr:colOff>
      <xdr:row>37</xdr:row>
      <xdr:rowOff>92594</xdr:rowOff>
    </xdr:to>
    <xdr:sp macro="" textlink="">
      <xdr:nvSpPr>
        <xdr:cNvPr id="732" name="円/楕円 731"/>
        <xdr:cNvSpPr/>
      </xdr:nvSpPr>
      <xdr:spPr>
        <a:xfrm>
          <a:off x="22110700" y="63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13871</xdr:rowOff>
    </xdr:from>
    <xdr:ext cx="534377" cy="259045"/>
    <xdr:sp macro="" textlink="">
      <xdr:nvSpPr>
        <xdr:cNvPr id="733" name="投資及び出資金該当値テキスト"/>
        <xdr:cNvSpPr txBox="1"/>
      </xdr:nvSpPr>
      <xdr:spPr>
        <a:xfrm>
          <a:off x="22212300" y="61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100559</xdr:rowOff>
    </xdr:from>
    <xdr:to>
      <xdr:col>31</xdr:col>
      <xdr:colOff>85725</xdr:colOff>
      <xdr:row>38</xdr:row>
      <xdr:rowOff>30708</xdr:rowOff>
    </xdr:to>
    <xdr:sp macro="" textlink="">
      <xdr:nvSpPr>
        <xdr:cNvPr id="734" name="円/楕円 733"/>
        <xdr:cNvSpPr/>
      </xdr:nvSpPr>
      <xdr:spPr>
        <a:xfrm>
          <a:off x="212725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47236</xdr:rowOff>
    </xdr:from>
    <xdr:ext cx="469744" cy="259045"/>
    <xdr:sp macro="" textlink="">
      <xdr:nvSpPr>
        <xdr:cNvPr id="735" name="テキスト ボックス 734"/>
        <xdr:cNvSpPr txBox="1"/>
      </xdr:nvSpPr>
      <xdr:spPr>
        <a:xfrm>
          <a:off x="21088427" y="6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161889</xdr:rowOff>
    </xdr:from>
    <xdr:to>
      <xdr:col>29</xdr:col>
      <xdr:colOff>568325</xdr:colOff>
      <xdr:row>39</xdr:row>
      <xdr:rowOff>92039</xdr:rowOff>
    </xdr:to>
    <xdr:sp macro="" textlink="">
      <xdr:nvSpPr>
        <xdr:cNvPr id="736" name="円/楕円 735"/>
        <xdr:cNvSpPr/>
      </xdr:nvSpPr>
      <xdr:spPr>
        <a:xfrm>
          <a:off x="20383500" y="66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83166</xdr:rowOff>
    </xdr:from>
    <xdr:ext cx="469744" cy="259045"/>
    <xdr:sp macro="" textlink="">
      <xdr:nvSpPr>
        <xdr:cNvPr id="737" name="テキスト ボックス 736"/>
        <xdr:cNvSpPr txBox="1"/>
      </xdr:nvSpPr>
      <xdr:spPr>
        <a:xfrm>
          <a:off x="20199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130277</xdr:rowOff>
    </xdr:from>
    <xdr:to>
      <xdr:col>28</xdr:col>
      <xdr:colOff>365125</xdr:colOff>
      <xdr:row>39</xdr:row>
      <xdr:rowOff>60427</xdr:rowOff>
    </xdr:to>
    <xdr:sp macro="" textlink="">
      <xdr:nvSpPr>
        <xdr:cNvPr id="738" name="円/楕円 737"/>
        <xdr:cNvSpPr/>
      </xdr:nvSpPr>
      <xdr:spPr>
        <a:xfrm>
          <a:off x="19494500" y="66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76954</xdr:rowOff>
    </xdr:from>
    <xdr:ext cx="469744" cy="259045"/>
    <xdr:sp macro="" textlink="">
      <xdr:nvSpPr>
        <xdr:cNvPr id="739" name="テキスト ボックス 738"/>
        <xdr:cNvSpPr txBox="1"/>
      </xdr:nvSpPr>
      <xdr:spPr>
        <a:xfrm>
          <a:off x="19310427" y="642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109376</xdr:rowOff>
    </xdr:from>
    <xdr:to>
      <xdr:col>27</xdr:col>
      <xdr:colOff>161925</xdr:colOff>
      <xdr:row>39</xdr:row>
      <xdr:rowOff>39526</xdr:rowOff>
    </xdr:to>
    <xdr:sp macro="" textlink="">
      <xdr:nvSpPr>
        <xdr:cNvPr id="740" name="円/楕円 739"/>
        <xdr:cNvSpPr/>
      </xdr:nvSpPr>
      <xdr:spPr>
        <a:xfrm>
          <a:off x="18605500" y="66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56053</xdr:rowOff>
    </xdr:from>
    <xdr:ext cx="469744" cy="259045"/>
    <xdr:sp macro="" textlink="">
      <xdr:nvSpPr>
        <xdr:cNvPr id="741" name="テキスト ボックス 740"/>
        <xdr:cNvSpPr txBox="1"/>
      </xdr:nvSpPr>
      <xdr:spPr>
        <a:xfrm>
          <a:off x="18421427" y="639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14450</xdr:rowOff>
    </xdr:from>
    <xdr:to>
      <xdr:col>32</xdr:col>
      <xdr:colOff>187325</xdr:colOff>
      <xdr:row>56</xdr:row>
      <xdr:rowOff>35916</xdr:rowOff>
    </xdr:to>
    <xdr:cxnSp macro="">
      <xdr:nvCxnSpPr>
        <xdr:cNvPr id="768" name="直線コネクタ 767"/>
        <xdr:cNvCxnSpPr/>
      </xdr:nvCxnSpPr>
      <xdr:spPr>
        <a:xfrm flipV="1">
          <a:off x="21323300" y="9615650"/>
          <a:ext cx="8382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35916</xdr:rowOff>
    </xdr:from>
    <xdr:to>
      <xdr:col>31</xdr:col>
      <xdr:colOff>34925</xdr:colOff>
      <xdr:row>57</xdr:row>
      <xdr:rowOff>112131</xdr:rowOff>
    </xdr:to>
    <xdr:cxnSp macro="">
      <xdr:nvCxnSpPr>
        <xdr:cNvPr id="771" name="直線コネクタ 770"/>
        <xdr:cNvCxnSpPr/>
      </xdr:nvCxnSpPr>
      <xdr:spPr>
        <a:xfrm flipV="1">
          <a:off x="20434300" y="9637116"/>
          <a:ext cx="889000" cy="2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112131</xdr:rowOff>
    </xdr:from>
    <xdr:to>
      <xdr:col>29</xdr:col>
      <xdr:colOff>517525</xdr:colOff>
      <xdr:row>57</xdr:row>
      <xdr:rowOff>115514</xdr:rowOff>
    </xdr:to>
    <xdr:cxnSp macro="">
      <xdr:nvCxnSpPr>
        <xdr:cNvPr id="774" name="直線コネクタ 773"/>
        <xdr:cNvCxnSpPr/>
      </xdr:nvCxnSpPr>
      <xdr:spPr>
        <a:xfrm flipV="1">
          <a:off x="19545300" y="988478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115514</xdr:rowOff>
    </xdr:from>
    <xdr:to>
      <xdr:col>28</xdr:col>
      <xdr:colOff>314325</xdr:colOff>
      <xdr:row>57</xdr:row>
      <xdr:rowOff>116954</xdr:rowOff>
    </xdr:to>
    <xdr:cxnSp macro="">
      <xdr:nvCxnSpPr>
        <xdr:cNvPr id="777" name="直線コネクタ 776"/>
        <xdr:cNvCxnSpPr/>
      </xdr:nvCxnSpPr>
      <xdr:spPr>
        <a:xfrm flipV="1">
          <a:off x="18656300" y="9888164"/>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135100</xdr:rowOff>
    </xdr:from>
    <xdr:to>
      <xdr:col>32</xdr:col>
      <xdr:colOff>238125</xdr:colOff>
      <xdr:row>56</xdr:row>
      <xdr:rowOff>65250</xdr:rowOff>
    </xdr:to>
    <xdr:sp macro="" textlink="">
      <xdr:nvSpPr>
        <xdr:cNvPr id="787" name="円/楕円 786"/>
        <xdr:cNvSpPr/>
      </xdr:nvSpPr>
      <xdr:spPr>
        <a:xfrm>
          <a:off x="22110700" y="95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157977</xdr:rowOff>
    </xdr:from>
    <xdr:ext cx="534377" cy="259045"/>
    <xdr:sp macro="" textlink="">
      <xdr:nvSpPr>
        <xdr:cNvPr id="788" name="貸付金該当値テキスト"/>
        <xdr:cNvSpPr txBox="1"/>
      </xdr:nvSpPr>
      <xdr:spPr>
        <a:xfrm>
          <a:off x="22212300" y="94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156566</xdr:rowOff>
    </xdr:from>
    <xdr:to>
      <xdr:col>31</xdr:col>
      <xdr:colOff>85725</xdr:colOff>
      <xdr:row>56</xdr:row>
      <xdr:rowOff>86716</xdr:rowOff>
    </xdr:to>
    <xdr:sp macro="" textlink="">
      <xdr:nvSpPr>
        <xdr:cNvPr id="789" name="円/楕円 788"/>
        <xdr:cNvSpPr/>
      </xdr:nvSpPr>
      <xdr:spPr>
        <a:xfrm>
          <a:off x="21272500" y="95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103243</xdr:rowOff>
    </xdr:from>
    <xdr:ext cx="534377" cy="259045"/>
    <xdr:sp macro="" textlink="">
      <xdr:nvSpPr>
        <xdr:cNvPr id="790" name="テキスト ボックス 789"/>
        <xdr:cNvSpPr txBox="1"/>
      </xdr:nvSpPr>
      <xdr:spPr>
        <a:xfrm>
          <a:off x="21056111" y="93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61331</xdr:rowOff>
    </xdr:from>
    <xdr:to>
      <xdr:col>29</xdr:col>
      <xdr:colOff>568325</xdr:colOff>
      <xdr:row>57</xdr:row>
      <xdr:rowOff>162931</xdr:rowOff>
    </xdr:to>
    <xdr:sp macro="" textlink="">
      <xdr:nvSpPr>
        <xdr:cNvPr id="791" name="円/楕円 790"/>
        <xdr:cNvSpPr/>
      </xdr:nvSpPr>
      <xdr:spPr>
        <a:xfrm>
          <a:off x="20383500" y="98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8008</xdr:rowOff>
    </xdr:from>
    <xdr:ext cx="469744" cy="259045"/>
    <xdr:sp macro="" textlink="">
      <xdr:nvSpPr>
        <xdr:cNvPr id="792" name="テキスト ボックス 791"/>
        <xdr:cNvSpPr txBox="1"/>
      </xdr:nvSpPr>
      <xdr:spPr>
        <a:xfrm>
          <a:off x="20199427" y="960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64714</xdr:rowOff>
    </xdr:from>
    <xdr:to>
      <xdr:col>28</xdr:col>
      <xdr:colOff>365125</xdr:colOff>
      <xdr:row>57</xdr:row>
      <xdr:rowOff>166314</xdr:rowOff>
    </xdr:to>
    <xdr:sp macro="" textlink="">
      <xdr:nvSpPr>
        <xdr:cNvPr id="793" name="円/楕円 792"/>
        <xdr:cNvSpPr/>
      </xdr:nvSpPr>
      <xdr:spPr>
        <a:xfrm>
          <a:off x="19494500" y="98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11391</xdr:rowOff>
    </xdr:from>
    <xdr:ext cx="469744" cy="259045"/>
    <xdr:sp macro="" textlink="">
      <xdr:nvSpPr>
        <xdr:cNvPr id="794" name="テキスト ボックス 793"/>
        <xdr:cNvSpPr txBox="1"/>
      </xdr:nvSpPr>
      <xdr:spPr>
        <a:xfrm>
          <a:off x="19310427" y="961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66154</xdr:rowOff>
    </xdr:from>
    <xdr:to>
      <xdr:col>27</xdr:col>
      <xdr:colOff>161925</xdr:colOff>
      <xdr:row>57</xdr:row>
      <xdr:rowOff>167754</xdr:rowOff>
    </xdr:to>
    <xdr:sp macro="" textlink="">
      <xdr:nvSpPr>
        <xdr:cNvPr id="795" name="円/楕円 794"/>
        <xdr:cNvSpPr/>
      </xdr:nvSpPr>
      <xdr:spPr>
        <a:xfrm>
          <a:off x="18605500" y="98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12831</xdr:rowOff>
    </xdr:from>
    <xdr:ext cx="469744" cy="259045"/>
    <xdr:sp macro="" textlink="">
      <xdr:nvSpPr>
        <xdr:cNvPr id="796" name="テキスト ボックス 795"/>
        <xdr:cNvSpPr txBox="1"/>
      </xdr:nvSpPr>
      <xdr:spPr>
        <a:xfrm>
          <a:off x="18421427" y="961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123203</xdr:rowOff>
    </xdr:from>
    <xdr:to>
      <xdr:col>32</xdr:col>
      <xdr:colOff>187325</xdr:colOff>
      <xdr:row>76</xdr:row>
      <xdr:rowOff>46774</xdr:rowOff>
    </xdr:to>
    <xdr:cxnSp macro="">
      <xdr:nvCxnSpPr>
        <xdr:cNvPr id="829" name="直線コネクタ 828"/>
        <xdr:cNvCxnSpPr/>
      </xdr:nvCxnSpPr>
      <xdr:spPr>
        <a:xfrm flipV="1">
          <a:off x="21323300" y="12981953"/>
          <a:ext cx="8382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85989</xdr:rowOff>
    </xdr:from>
    <xdr:to>
      <xdr:col>31</xdr:col>
      <xdr:colOff>34925</xdr:colOff>
      <xdr:row>76</xdr:row>
      <xdr:rowOff>46774</xdr:rowOff>
    </xdr:to>
    <xdr:cxnSp macro="">
      <xdr:nvCxnSpPr>
        <xdr:cNvPr id="832" name="直線コネクタ 831"/>
        <xdr:cNvCxnSpPr/>
      </xdr:nvCxnSpPr>
      <xdr:spPr>
        <a:xfrm>
          <a:off x="20434300" y="12944739"/>
          <a:ext cx="889000" cy="13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85989</xdr:rowOff>
    </xdr:from>
    <xdr:to>
      <xdr:col>29</xdr:col>
      <xdr:colOff>517525</xdr:colOff>
      <xdr:row>76</xdr:row>
      <xdr:rowOff>41763</xdr:rowOff>
    </xdr:to>
    <xdr:cxnSp macro="">
      <xdr:nvCxnSpPr>
        <xdr:cNvPr id="835" name="直線コネクタ 834"/>
        <xdr:cNvCxnSpPr/>
      </xdr:nvCxnSpPr>
      <xdr:spPr>
        <a:xfrm flipV="1">
          <a:off x="19545300" y="12944739"/>
          <a:ext cx="889000" cy="1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35334</xdr:rowOff>
    </xdr:from>
    <xdr:to>
      <xdr:col>28</xdr:col>
      <xdr:colOff>314325</xdr:colOff>
      <xdr:row>76</xdr:row>
      <xdr:rowOff>41763</xdr:rowOff>
    </xdr:to>
    <xdr:cxnSp macro="">
      <xdr:nvCxnSpPr>
        <xdr:cNvPr id="838" name="直線コネクタ 837"/>
        <xdr:cNvCxnSpPr/>
      </xdr:nvCxnSpPr>
      <xdr:spPr>
        <a:xfrm>
          <a:off x="18656300" y="13065534"/>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72403</xdr:rowOff>
    </xdr:from>
    <xdr:to>
      <xdr:col>32</xdr:col>
      <xdr:colOff>238125</xdr:colOff>
      <xdr:row>76</xdr:row>
      <xdr:rowOff>2552</xdr:rowOff>
    </xdr:to>
    <xdr:sp macro="" textlink="">
      <xdr:nvSpPr>
        <xdr:cNvPr id="848" name="円/楕円 847"/>
        <xdr:cNvSpPr/>
      </xdr:nvSpPr>
      <xdr:spPr>
        <a:xfrm>
          <a:off x="22110700" y="12931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50830</xdr:rowOff>
    </xdr:from>
    <xdr:ext cx="534377" cy="259045"/>
    <xdr:sp macro="" textlink="">
      <xdr:nvSpPr>
        <xdr:cNvPr id="849" name="繰出金該当値テキスト"/>
        <xdr:cNvSpPr txBox="1"/>
      </xdr:nvSpPr>
      <xdr:spPr>
        <a:xfrm>
          <a:off x="22212300" y="129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167424</xdr:rowOff>
    </xdr:from>
    <xdr:to>
      <xdr:col>31</xdr:col>
      <xdr:colOff>85725</xdr:colOff>
      <xdr:row>76</xdr:row>
      <xdr:rowOff>97574</xdr:rowOff>
    </xdr:to>
    <xdr:sp macro="" textlink="">
      <xdr:nvSpPr>
        <xdr:cNvPr id="850" name="円/楕円 849"/>
        <xdr:cNvSpPr/>
      </xdr:nvSpPr>
      <xdr:spPr>
        <a:xfrm>
          <a:off x="21272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88701</xdr:rowOff>
    </xdr:from>
    <xdr:ext cx="534377" cy="259045"/>
    <xdr:sp macro="" textlink="">
      <xdr:nvSpPr>
        <xdr:cNvPr id="851" name="テキスト ボックス 850"/>
        <xdr:cNvSpPr txBox="1"/>
      </xdr:nvSpPr>
      <xdr:spPr>
        <a:xfrm>
          <a:off x="21056111" y="131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35189</xdr:rowOff>
    </xdr:from>
    <xdr:to>
      <xdr:col>29</xdr:col>
      <xdr:colOff>568325</xdr:colOff>
      <xdr:row>75</xdr:row>
      <xdr:rowOff>136789</xdr:rowOff>
    </xdr:to>
    <xdr:sp macro="" textlink="">
      <xdr:nvSpPr>
        <xdr:cNvPr id="852" name="円/楕円 851"/>
        <xdr:cNvSpPr/>
      </xdr:nvSpPr>
      <xdr:spPr>
        <a:xfrm>
          <a:off x="20383500" y="128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127916</xdr:rowOff>
    </xdr:from>
    <xdr:ext cx="534377" cy="259045"/>
    <xdr:sp macro="" textlink="">
      <xdr:nvSpPr>
        <xdr:cNvPr id="853" name="テキスト ボックス 852"/>
        <xdr:cNvSpPr txBox="1"/>
      </xdr:nvSpPr>
      <xdr:spPr>
        <a:xfrm>
          <a:off x="20167111" y="129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162413</xdr:rowOff>
    </xdr:from>
    <xdr:to>
      <xdr:col>28</xdr:col>
      <xdr:colOff>365125</xdr:colOff>
      <xdr:row>76</xdr:row>
      <xdr:rowOff>92563</xdr:rowOff>
    </xdr:to>
    <xdr:sp macro="" textlink="">
      <xdr:nvSpPr>
        <xdr:cNvPr id="854" name="円/楕円 853"/>
        <xdr:cNvSpPr/>
      </xdr:nvSpPr>
      <xdr:spPr>
        <a:xfrm>
          <a:off x="19494500" y="130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83690</xdr:rowOff>
    </xdr:from>
    <xdr:ext cx="534377" cy="259045"/>
    <xdr:sp macro="" textlink="">
      <xdr:nvSpPr>
        <xdr:cNvPr id="855" name="テキスト ボックス 854"/>
        <xdr:cNvSpPr txBox="1"/>
      </xdr:nvSpPr>
      <xdr:spPr>
        <a:xfrm>
          <a:off x="19278111" y="131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155984</xdr:rowOff>
    </xdr:from>
    <xdr:to>
      <xdr:col>27</xdr:col>
      <xdr:colOff>161925</xdr:colOff>
      <xdr:row>76</xdr:row>
      <xdr:rowOff>86134</xdr:rowOff>
    </xdr:to>
    <xdr:sp macro="" textlink="">
      <xdr:nvSpPr>
        <xdr:cNvPr id="856" name="円/楕円 855"/>
        <xdr:cNvSpPr/>
      </xdr:nvSpPr>
      <xdr:spPr>
        <a:xfrm>
          <a:off x="18605500" y="1301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77261</xdr:rowOff>
    </xdr:from>
    <xdr:ext cx="534377" cy="259045"/>
    <xdr:sp macro="" textlink="">
      <xdr:nvSpPr>
        <xdr:cNvPr id="857" name="テキスト ボックス 856"/>
        <xdr:cNvSpPr txBox="1"/>
      </xdr:nvSpPr>
      <xdr:spPr>
        <a:xfrm>
          <a:off x="18389111" y="13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１，０８３，０５８円となっている。人件費は住民１人当たり１５５，５５３円となっており、ここ数年同額程度で推移してきているが、総合支所機能や診療所運営により、類似団体より職員数が多いことが主な要因である。</a:t>
          </a:r>
          <a:endParaRPr kumimoji="1" lang="en-US" altLang="ja-JP" sz="1300">
            <a:latin typeface="ＭＳ Ｐゴシック"/>
          </a:endParaRPr>
        </a:p>
        <a:p>
          <a:r>
            <a:rPr kumimoji="1" lang="ja-JP" altLang="en-US" sz="1300">
              <a:latin typeface="ＭＳ Ｐゴシック"/>
            </a:rPr>
            <a:t>・　補助費は住民１人当たり２１７，６２２円となっており、類似団体と比較して非常に高くなっているが、し尿処理やごみ処理の一部事務組合での施設整備や維持補修等に係るものであり、普通建設事業費のうち新規整備分については、鵡川中央小学校改築工事及び学校給食施設整備を開始したことが要因である。</a:t>
          </a:r>
          <a:endParaRPr kumimoji="1" lang="en-US" altLang="ja-JP" sz="1300">
            <a:latin typeface="ＭＳ Ｐゴシック"/>
          </a:endParaRPr>
        </a:p>
        <a:p>
          <a:r>
            <a:rPr kumimoji="1" lang="ja-JP" altLang="en-US" sz="1300">
              <a:latin typeface="ＭＳ Ｐゴシック"/>
            </a:rPr>
            <a:t>・　また、各公共施設の老朽化に伴い、維持補修費は住民１人当たり１８，８９９円で、１人当たりのコストが高い状況である。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8,727
8,650
711.36
9,706,470
9,451,846
177,046
5,972,538
10,556,101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126365</xdr:rowOff>
    </xdr:from>
    <xdr:to>
      <xdr:col>6</xdr:col>
      <xdr:colOff>511175</xdr:colOff>
      <xdr:row>36</xdr:row>
      <xdr:rowOff>137795</xdr:rowOff>
    </xdr:to>
    <xdr:cxnSp macro="">
      <xdr:nvCxnSpPr>
        <xdr:cNvPr id="61" name="直線コネクタ 60"/>
        <xdr:cNvCxnSpPr/>
      </xdr:nvCxnSpPr>
      <xdr:spPr>
        <a:xfrm flipV="1">
          <a:off x="3797300" y="612711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98044</xdr:rowOff>
    </xdr:from>
    <xdr:to>
      <xdr:col>5</xdr:col>
      <xdr:colOff>358775</xdr:colOff>
      <xdr:row>36</xdr:row>
      <xdr:rowOff>137795</xdr:rowOff>
    </xdr:to>
    <xdr:cxnSp macro="">
      <xdr:nvCxnSpPr>
        <xdr:cNvPr id="64" name="直線コネクタ 63"/>
        <xdr:cNvCxnSpPr/>
      </xdr:nvCxnSpPr>
      <xdr:spPr>
        <a:xfrm>
          <a:off x="2908300" y="6270244"/>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29972</xdr:rowOff>
    </xdr:from>
    <xdr:to>
      <xdr:col>4</xdr:col>
      <xdr:colOff>155575</xdr:colOff>
      <xdr:row>36</xdr:row>
      <xdr:rowOff>98044</xdr:rowOff>
    </xdr:to>
    <xdr:cxnSp macro="">
      <xdr:nvCxnSpPr>
        <xdr:cNvPr id="67" name="直線コネクタ 66"/>
        <xdr:cNvCxnSpPr/>
      </xdr:nvCxnSpPr>
      <xdr:spPr>
        <a:xfrm>
          <a:off x="2019300" y="6202172"/>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48133</xdr:rowOff>
    </xdr:from>
    <xdr:to>
      <xdr:col>2</xdr:col>
      <xdr:colOff>638175</xdr:colOff>
      <xdr:row>36</xdr:row>
      <xdr:rowOff>29972</xdr:rowOff>
    </xdr:to>
    <xdr:cxnSp macro="">
      <xdr:nvCxnSpPr>
        <xdr:cNvPr id="70" name="直線コネクタ 69"/>
        <xdr:cNvCxnSpPr/>
      </xdr:nvCxnSpPr>
      <xdr:spPr>
        <a:xfrm>
          <a:off x="1130300" y="6048883"/>
          <a:ext cx="889000" cy="1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75565</xdr:rowOff>
    </xdr:from>
    <xdr:to>
      <xdr:col>6</xdr:col>
      <xdr:colOff>561975</xdr:colOff>
      <xdr:row>36</xdr:row>
      <xdr:rowOff>5715</xdr:rowOff>
    </xdr:to>
    <xdr:sp macro="" textlink="">
      <xdr:nvSpPr>
        <xdr:cNvPr id="80" name="円/楕円 79"/>
        <xdr:cNvSpPr/>
      </xdr:nvSpPr>
      <xdr:spPr>
        <a:xfrm>
          <a:off x="4584700" y="6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53992</xdr:rowOff>
    </xdr:from>
    <xdr:ext cx="534377" cy="259045"/>
    <xdr:sp macro="" textlink="">
      <xdr:nvSpPr>
        <xdr:cNvPr id="81" name="議会費該当値テキスト"/>
        <xdr:cNvSpPr txBox="1"/>
      </xdr:nvSpPr>
      <xdr:spPr>
        <a:xfrm>
          <a:off x="4686300" y="60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86995</xdr:rowOff>
    </xdr:from>
    <xdr:to>
      <xdr:col>5</xdr:col>
      <xdr:colOff>409575</xdr:colOff>
      <xdr:row>37</xdr:row>
      <xdr:rowOff>17145</xdr:rowOff>
    </xdr:to>
    <xdr:sp macro="" textlink="">
      <xdr:nvSpPr>
        <xdr:cNvPr id="82" name="円/楕円 81"/>
        <xdr:cNvSpPr/>
      </xdr:nvSpPr>
      <xdr:spPr>
        <a:xfrm>
          <a:off x="3746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8272</xdr:rowOff>
    </xdr:from>
    <xdr:ext cx="469744" cy="259045"/>
    <xdr:sp macro="" textlink="">
      <xdr:nvSpPr>
        <xdr:cNvPr id="83" name="テキスト ボックス 82"/>
        <xdr:cNvSpPr txBox="1"/>
      </xdr:nvSpPr>
      <xdr:spPr>
        <a:xfrm>
          <a:off x="3562427"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47244</xdr:rowOff>
    </xdr:from>
    <xdr:to>
      <xdr:col>4</xdr:col>
      <xdr:colOff>206375</xdr:colOff>
      <xdr:row>36</xdr:row>
      <xdr:rowOff>148844</xdr:rowOff>
    </xdr:to>
    <xdr:sp macro="" textlink="">
      <xdr:nvSpPr>
        <xdr:cNvPr id="84" name="円/楕円 83"/>
        <xdr:cNvSpPr/>
      </xdr:nvSpPr>
      <xdr:spPr>
        <a:xfrm>
          <a:off x="2857500" y="62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139971</xdr:rowOff>
    </xdr:from>
    <xdr:ext cx="469744" cy="259045"/>
    <xdr:sp macro="" textlink="">
      <xdr:nvSpPr>
        <xdr:cNvPr id="85" name="テキスト ボックス 84"/>
        <xdr:cNvSpPr txBox="1"/>
      </xdr:nvSpPr>
      <xdr:spPr>
        <a:xfrm>
          <a:off x="2673427"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150622</xdr:rowOff>
    </xdr:from>
    <xdr:to>
      <xdr:col>3</xdr:col>
      <xdr:colOff>3175</xdr:colOff>
      <xdr:row>36</xdr:row>
      <xdr:rowOff>80772</xdr:rowOff>
    </xdr:to>
    <xdr:sp macro="" textlink="">
      <xdr:nvSpPr>
        <xdr:cNvPr id="86" name="円/楕円 85"/>
        <xdr:cNvSpPr/>
      </xdr:nvSpPr>
      <xdr:spPr>
        <a:xfrm>
          <a:off x="1968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71899</xdr:rowOff>
    </xdr:from>
    <xdr:ext cx="534377" cy="259045"/>
    <xdr:sp macro="" textlink="">
      <xdr:nvSpPr>
        <xdr:cNvPr id="87" name="テキスト ボックス 86"/>
        <xdr:cNvSpPr txBox="1"/>
      </xdr:nvSpPr>
      <xdr:spPr>
        <a:xfrm>
          <a:off x="1752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168783</xdr:rowOff>
    </xdr:from>
    <xdr:to>
      <xdr:col>1</xdr:col>
      <xdr:colOff>485775</xdr:colOff>
      <xdr:row>35</xdr:row>
      <xdr:rowOff>98933</xdr:rowOff>
    </xdr:to>
    <xdr:sp macro="" textlink="">
      <xdr:nvSpPr>
        <xdr:cNvPr id="88" name="円/楕円 87"/>
        <xdr:cNvSpPr/>
      </xdr:nvSpPr>
      <xdr:spPr>
        <a:xfrm>
          <a:off x="1079500" y="59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90060</xdr:rowOff>
    </xdr:from>
    <xdr:ext cx="534377" cy="259045"/>
    <xdr:sp macro="" textlink="">
      <xdr:nvSpPr>
        <xdr:cNvPr id="89" name="テキスト ボックス 88"/>
        <xdr:cNvSpPr txBox="1"/>
      </xdr:nvSpPr>
      <xdr:spPr>
        <a:xfrm>
          <a:off x="863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115239</xdr:rowOff>
    </xdr:from>
    <xdr:to>
      <xdr:col>6</xdr:col>
      <xdr:colOff>511175</xdr:colOff>
      <xdr:row>56</xdr:row>
      <xdr:rowOff>134038</xdr:rowOff>
    </xdr:to>
    <xdr:cxnSp macro="">
      <xdr:nvCxnSpPr>
        <xdr:cNvPr id="120" name="直線コネクタ 119"/>
        <xdr:cNvCxnSpPr/>
      </xdr:nvCxnSpPr>
      <xdr:spPr>
        <a:xfrm flipV="1">
          <a:off x="3797300" y="9716439"/>
          <a:ext cx="8382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20704</xdr:rowOff>
    </xdr:from>
    <xdr:to>
      <xdr:col>5</xdr:col>
      <xdr:colOff>358775</xdr:colOff>
      <xdr:row>56</xdr:row>
      <xdr:rowOff>134038</xdr:rowOff>
    </xdr:to>
    <xdr:cxnSp macro="">
      <xdr:nvCxnSpPr>
        <xdr:cNvPr id="123" name="直線コネクタ 122"/>
        <xdr:cNvCxnSpPr/>
      </xdr:nvCxnSpPr>
      <xdr:spPr>
        <a:xfrm>
          <a:off x="2908300" y="9621904"/>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20704</xdr:rowOff>
    </xdr:from>
    <xdr:to>
      <xdr:col>4</xdr:col>
      <xdr:colOff>155575</xdr:colOff>
      <xdr:row>56</xdr:row>
      <xdr:rowOff>42947</xdr:rowOff>
    </xdr:to>
    <xdr:cxnSp macro="">
      <xdr:nvCxnSpPr>
        <xdr:cNvPr id="126" name="直線コネクタ 125"/>
        <xdr:cNvCxnSpPr/>
      </xdr:nvCxnSpPr>
      <xdr:spPr>
        <a:xfrm flipV="1">
          <a:off x="2019300" y="9621904"/>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42947</xdr:rowOff>
    </xdr:from>
    <xdr:to>
      <xdr:col>2</xdr:col>
      <xdr:colOff>638175</xdr:colOff>
      <xdr:row>57</xdr:row>
      <xdr:rowOff>21341</xdr:rowOff>
    </xdr:to>
    <xdr:cxnSp macro="">
      <xdr:nvCxnSpPr>
        <xdr:cNvPr id="129" name="直線コネクタ 128"/>
        <xdr:cNvCxnSpPr/>
      </xdr:nvCxnSpPr>
      <xdr:spPr>
        <a:xfrm flipV="1">
          <a:off x="1130300" y="9644147"/>
          <a:ext cx="889000" cy="1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64439</xdr:rowOff>
    </xdr:from>
    <xdr:to>
      <xdr:col>6</xdr:col>
      <xdr:colOff>561975</xdr:colOff>
      <xdr:row>56</xdr:row>
      <xdr:rowOff>166039</xdr:rowOff>
    </xdr:to>
    <xdr:sp macro="" textlink="">
      <xdr:nvSpPr>
        <xdr:cNvPr id="139" name="円/楕円 138"/>
        <xdr:cNvSpPr/>
      </xdr:nvSpPr>
      <xdr:spPr>
        <a:xfrm>
          <a:off x="45847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42866</xdr:rowOff>
    </xdr:from>
    <xdr:ext cx="599010" cy="259045"/>
    <xdr:sp macro="" textlink="">
      <xdr:nvSpPr>
        <xdr:cNvPr id="140" name="総務費該当値テキスト"/>
        <xdr:cNvSpPr txBox="1"/>
      </xdr:nvSpPr>
      <xdr:spPr>
        <a:xfrm>
          <a:off x="4686300" y="964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83238</xdr:rowOff>
    </xdr:from>
    <xdr:to>
      <xdr:col>5</xdr:col>
      <xdr:colOff>409575</xdr:colOff>
      <xdr:row>57</xdr:row>
      <xdr:rowOff>13388</xdr:rowOff>
    </xdr:to>
    <xdr:sp macro="" textlink="">
      <xdr:nvSpPr>
        <xdr:cNvPr id="141" name="円/楕円 140"/>
        <xdr:cNvSpPr/>
      </xdr:nvSpPr>
      <xdr:spPr>
        <a:xfrm>
          <a:off x="3746500" y="96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4515</xdr:rowOff>
    </xdr:from>
    <xdr:ext cx="599010" cy="259045"/>
    <xdr:sp macro="" textlink="">
      <xdr:nvSpPr>
        <xdr:cNvPr id="142" name="テキスト ボックス 141"/>
        <xdr:cNvSpPr txBox="1"/>
      </xdr:nvSpPr>
      <xdr:spPr>
        <a:xfrm>
          <a:off x="3497794" y="9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141354</xdr:rowOff>
    </xdr:from>
    <xdr:to>
      <xdr:col>4</xdr:col>
      <xdr:colOff>206375</xdr:colOff>
      <xdr:row>56</xdr:row>
      <xdr:rowOff>71504</xdr:rowOff>
    </xdr:to>
    <xdr:sp macro="" textlink="">
      <xdr:nvSpPr>
        <xdr:cNvPr id="143" name="円/楕円 142"/>
        <xdr:cNvSpPr/>
      </xdr:nvSpPr>
      <xdr:spPr>
        <a:xfrm>
          <a:off x="2857500" y="957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88031</xdr:rowOff>
    </xdr:from>
    <xdr:ext cx="599010" cy="259045"/>
    <xdr:sp macro="" textlink="">
      <xdr:nvSpPr>
        <xdr:cNvPr id="144" name="テキスト ボックス 143"/>
        <xdr:cNvSpPr txBox="1"/>
      </xdr:nvSpPr>
      <xdr:spPr>
        <a:xfrm>
          <a:off x="2608794" y="934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181,438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163597</xdr:rowOff>
    </xdr:from>
    <xdr:to>
      <xdr:col>3</xdr:col>
      <xdr:colOff>3175</xdr:colOff>
      <xdr:row>56</xdr:row>
      <xdr:rowOff>93747</xdr:rowOff>
    </xdr:to>
    <xdr:sp macro="" textlink="">
      <xdr:nvSpPr>
        <xdr:cNvPr id="145" name="円/楕円 144"/>
        <xdr:cNvSpPr/>
      </xdr:nvSpPr>
      <xdr:spPr>
        <a:xfrm>
          <a:off x="1968500" y="9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110274</xdr:rowOff>
    </xdr:from>
    <xdr:ext cx="599010" cy="259045"/>
    <xdr:sp macro="" textlink="">
      <xdr:nvSpPr>
        <xdr:cNvPr id="146" name="テキスト ボックス 145"/>
        <xdr:cNvSpPr txBox="1"/>
      </xdr:nvSpPr>
      <xdr:spPr>
        <a:xfrm>
          <a:off x="1719794" y="93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141991</xdr:rowOff>
    </xdr:from>
    <xdr:to>
      <xdr:col>1</xdr:col>
      <xdr:colOff>485775</xdr:colOff>
      <xdr:row>57</xdr:row>
      <xdr:rowOff>72141</xdr:rowOff>
    </xdr:to>
    <xdr:sp macro="" textlink="">
      <xdr:nvSpPr>
        <xdr:cNvPr id="147" name="円/楕円 146"/>
        <xdr:cNvSpPr/>
      </xdr:nvSpPr>
      <xdr:spPr>
        <a:xfrm>
          <a:off x="1079500" y="97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63268</xdr:rowOff>
    </xdr:from>
    <xdr:ext cx="599010" cy="259045"/>
    <xdr:sp macro="" textlink="">
      <xdr:nvSpPr>
        <xdr:cNvPr id="148" name="テキスト ボックス 147"/>
        <xdr:cNvSpPr txBox="1"/>
      </xdr:nvSpPr>
      <xdr:spPr>
        <a:xfrm>
          <a:off x="830794" y="983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32327</xdr:rowOff>
    </xdr:from>
    <xdr:to>
      <xdr:col>6</xdr:col>
      <xdr:colOff>511175</xdr:colOff>
      <xdr:row>77</xdr:row>
      <xdr:rowOff>84483</xdr:rowOff>
    </xdr:to>
    <xdr:cxnSp macro="">
      <xdr:nvCxnSpPr>
        <xdr:cNvPr id="176" name="直線コネクタ 175"/>
        <xdr:cNvCxnSpPr/>
      </xdr:nvCxnSpPr>
      <xdr:spPr>
        <a:xfrm flipV="1">
          <a:off x="3797300" y="13233977"/>
          <a:ext cx="8382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84483</xdr:rowOff>
    </xdr:from>
    <xdr:to>
      <xdr:col>5</xdr:col>
      <xdr:colOff>358775</xdr:colOff>
      <xdr:row>77</xdr:row>
      <xdr:rowOff>88421</xdr:rowOff>
    </xdr:to>
    <xdr:cxnSp macro="">
      <xdr:nvCxnSpPr>
        <xdr:cNvPr id="179" name="直線コネクタ 178"/>
        <xdr:cNvCxnSpPr/>
      </xdr:nvCxnSpPr>
      <xdr:spPr>
        <a:xfrm flipV="1">
          <a:off x="2908300" y="13286133"/>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88421</xdr:rowOff>
    </xdr:from>
    <xdr:to>
      <xdr:col>4</xdr:col>
      <xdr:colOff>155575</xdr:colOff>
      <xdr:row>77</xdr:row>
      <xdr:rowOff>146580</xdr:rowOff>
    </xdr:to>
    <xdr:cxnSp macro="">
      <xdr:nvCxnSpPr>
        <xdr:cNvPr id="182" name="直線コネクタ 181"/>
        <xdr:cNvCxnSpPr/>
      </xdr:nvCxnSpPr>
      <xdr:spPr>
        <a:xfrm flipV="1">
          <a:off x="2019300" y="13290071"/>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136852</xdr:rowOff>
    </xdr:from>
    <xdr:to>
      <xdr:col>2</xdr:col>
      <xdr:colOff>638175</xdr:colOff>
      <xdr:row>77</xdr:row>
      <xdr:rowOff>146580</xdr:rowOff>
    </xdr:to>
    <xdr:cxnSp macro="">
      <xdr:nvCxnSpPr>
        <xdr:cNvPr id="185" name="直線コネクタ 184"/>
        <xdr:cNvCxnSpPr/>
      </xdr:nvCxnSpPr>
      <xdr:spPr>
        <a:xfrm>
          <a:off x="1130300" y="13338502"/>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152977</xdr:rowOff>
    </xdr:from>
    <xdr:to>
      <xdr:col>6</xdr:col>
      <xdr:colOff>561975</xdr:colOff>
      <xdr:row>77</xdr:row>
      <xdr:rowOff>83127</xdr:rowOff>
    </xdr:to>
    <xdr:sp macro="" textlink="">
      <xdr:nvSpPr>
        <xdr:cNvPr id="195" name="円/楕円 194"/>
        <xdr:cNvSpPr/>
      </xdr:nvSpPr>
      <xdr:spPr>
        <a:xfrm>
          <a:off x="4584700" y="131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131404</xdr:rowOff>
    </xdr:from>
    <xdr:ext cx="599010" cy="259045"/>
    <xdr:sp macro="" textlink="">
      <xdr:nvSpPr>
        <xdr:cNvPr id="196" name="民生費該当値テキスト"/>
        <xdr:cNvSpPr txBox="1"/>
      </xdr:nvSpPr>
      <xdr:spPr>
        <a:xfrm>
          <a:off x="4686300" y="131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33683</xdr:rowOff>
    </xdr:from>
    <xdr:to>
      <xdr:col>5</xdr:col>
      <xdr:colOff>409575</xdr:colOff>
      <xdr:row>77</xdr:row>
      <xdr:rowOff>135283</xdr:rowOff>
    </xdr:to>
    <xdr:sp macro="" textlink="">
      <xdr:nvSpPr>
        <xdr:cNvPr id="197" name="円/楕円 196"/>
        <xdr:cNvSpPr/>
      </xdr:nvSpPr>
      <xdr:spPr>
        <a:xfrm>
          <a:off x="3746500" y="13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126410</xdr:rowOff>
    </xdr:from>
    <xdr:ext cx="599010" cy="259045"/>
    <xdr:sp macro="" textlink="">
      <xdr:nvSpPr>
        <xdr:cNvPr id="198" name="テキスト ボックス 197"/>
        <xdr:cNvSpPr txBox="1"/>
      </xdr:nvSpPr>
      <xdr:spPr>
        <a:xfrm>
          <a:off x="3497794" y="133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37621</xdr:rowOff>
    </xdr:from>
    <xdr:to>
      <xdr:col>4</xdr:col>
      <xdr:colOff>206375</xdr:colOff>
      <xdr:row>77</xdr:row>
      <xdr:rowOff>139221</xdr:rowOff>
    </xdr:to>
    <xdr:sp macro="" textlink="">
      <xdr:nvSpPr>
        <xdr:cNvPr id="199" name="円/楕円 198"/>
        <xdr:cNvSpPr/>
      </xdr:nvSpPr>
      <xdr:spPr>
        <a:xfrm>
          <a:off x="2857500" y="132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130348</xdr:rowOff>
    </xdr:from>
    <xdr:ext cx="599010" cy="259045"/>
    <xdr:sp macro="" textlink="">
      <xdr:nvSpPr>
        <xdr:cNvPr id="200" name="テキスト ボックス 199"/>
        <xdr:cNvSpPr txBox="1"/>
      </xdr:nvSpPr>
      <xdr:spPr>
        <a:xfrm>
          <a:off x="2608794" y="1333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95780</xdr:rowOff>
    </xdr:from>
    <xdr:to>
      <xdr:col>3</xdr:col>
      <xdr:colOff>3175</xdr:colOff>
      <xdr:row>78</xdr:row>
      <xdr:rowOff>25930</xdr:rowOff>
    </xdr:to>
    <xdr:sp macro="" textlink="">
      <xdr:nvSpPr>
        <xdr:cNvPr id="201" name="円/楕円 200"/>
        <xdr:cNvSpPr/>
      </xdr:nvSpPr>
      <xdr:spPr>
        <a:xfrm>
          <a:off x="1968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17057</xdr:rowOff>
    </xdr:from>
    <xdr:ext cx="599010" cy="259045"/>
    <xdr:sp macro="" textlink="">
      <xdr:nvSpPr>
        <xdr:cNvPr id="202" name="テキスト ボックス 201"/>
        <xdr:cNvSpPr txBox="1"/>
      </xdr:nvSpPr>
      <xdr:spPr>
        <a:xfrm>
          <a:off x="1719794" y="133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86052</xdr:rowOff>
    </xdr:from>
    <xdr:to>
      <xdr:col>1</xdr:col>
      <xdr:colOff>485775</xdr:colOff>
      <xdr:row>78</xdr:row>
      <xdr:rowOff>16202</xdr:rowOff>
    </xdr:to>
    <xdr:sp macro="" textlink="">
      <xdr:nvSpPr>
        <xdr:cNvPr id="203" name="円/楕円 202"/>
        <xdr:cNvSpPr/>
      </xdr:nvSpPr>
      <xdr:spPr>
        <a:xfrm>
          <a:off x="1079500" y="132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7329</xdr:rowOff>
    </xdr:from>
    <xdr:ext cx="599010" cy="259045"/>
    <xdr:sp macro="" textlink="">
      <xdr:nvSpPr>
        <xdr:cNvPr id="204" name="テキスト ボックス 203"/>
        <xdr:cNvSpPr txBox="1"/>
      </xdr:nvSpPr>
      <xdr:spPr>
        <a:xfrm>
          <a:off x="830794" y="1338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156722</xdr:rowOff>
    </xdr:from>
    <xdr:to>
      <xdr:col>6</xdr:col>
      <xdr:colOff>511175</xdr:colOff>
      <xdr:row>95</xdr:row>
      <xdr:rowOff>156840</xdr:rowOff>
    </xdr:to>
    <xdr:cxnSp macro="">
      <xdr:nvCxnSpPr>
        <xdr:cNvPr id="231" name="直線コネクタ 230"/>
        <xdr:cNvCxnSpPr/>
      </xdr:nvCxnSpPr>
      <xdr:spPr>
        <a:xfrm flipV="1">
          <a:off x="3797300" y="16444472"/>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156840</xdr:rowOff>
    </xdr:from>
    <xdr:to>
      <xdr:col>5</xdr:col>
      <xdr:colOff>358775</xdr:colOff>
      <xdr:row>96</xdr:row>
      <xdr:rowOff>2105</xdr:rowOff>
    </xdr:to>
    <xdr:cxnSp macro="">
      <xdr:nvCxnSpPr>
        <xdr:cNvPr id="234" name="直線コネクタ 233"/>
        <xdr:cNvCxnSpPr/>
      </xdr:nvCxnSpPr>
      <xdr:spPr>
        <a:xfrm flipV="1">
          <a:off x="2908300" y="16444590"/>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2105</xdr:rowOff>
    </xdr:from>
    <xdr:to>
      <xdr:col>4</xdr:col>
      <xdr:colOff>155575</xdr:colOff>
      <xdr:row>96</xdr:row>
      <xdr:rowOff>25222</xdr:rowOff>
    </xdr:to>
    <xdr:cxnSp macro="">
      <xdr:nvCxnSpPr>
        <xdr:cNvPr id="237" name="直線コネクタ 236"/>
        <xdr:cNvCxnSpPr/>
      </xdr:nvCxnSpPr>
      <xdr:spPr>
        <a:xfrm flipV="1">
          <a:off x="2019300" y="16461305"/>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21304</xdr:rowOff>
    </xdr:from>
    <xdr:to>
      <xdr:col>2</xdr:col>
      <xdr:colOff>638175</xdr:colOff>
      <xdr:row>96</xdr:row>
      <xdr:rowOff>25222</xdr:rowOff>
    </xdr:to>
    <xdr:cxnSp macro="">
      <xdr:nvCxnSpPr>
        <xdr:cNvPr id="240" name="直線コネクタ 239"/>
        <xdr:cNvCxnSpPr/>
      </xdr:nvCxnSpPr>
      <xdr:spPr>
        <a:xfrm>
          <a:off x="1130300" y="1648050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105922</xdr:rowOff>
    </xdr:from>
    <xdr:to>
      <xdr:col>6</xdr:col>
      <xdr:colOff>561975</xdr:colOff>
      <xdr:row>96</xdr:row>
      <xdr:rowOff>36072</xdr:rowOff>
    </xdr:to>
    <xdr:sp macro="" textlink="">
      <xdr:nvSpPr>
        <xdr:cNvPr id="250" name="円/楕円 249"/>
        <xdr:cNvSpPr/>
      </xdr:nvSpPr>
      <xdr:spPr>
        <a:xfrm>
          <a:off x="4584700" y="16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128799</xdr:rowOff>
    </xdr:from>
    <xdr:ext cx="599010" cy="259045"/>
    <xdr:sp macro="" textlink="">
      <xdr:nvSpPr>
        <xdr:cNvPr id="251" name="衛生費該当値テキスト"/>
        <xdr:cNvSpPr txBox="1"/>
      </xdr:nvSpPr>
      <xdr:spPr>
        <a:xfrm>
          <a:off x="4686300" y="1624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106040</xdr:rowOff>
    </xdr:from>
    <xdr:to>
      <xdr:col>5</xdr:col>
      <xdr:colOff>409575</xdr:colOff>
      <xdr:row>96</xdr:row>
      <xdr:rowOff>36190</xdr:rowOff>
    </xdr:to>
    <xdr:sp macro="" textlink="">
      <xdr:nvSpPr>
        <xdr:cNvPr id="252" name="円/楕円 251"/>
        <xdr:cNvSpPr/>
      </xdr:nvSpPr>
      <xdr:spPr>
        <a:xfrm>
          <a:off x="3746500" y="163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52717</xdr:rowOff>
    </xdr:from>
    <xdr:ext cx="599010" cy="259045"/>
    <xdr:sp macro="" textlink="">
      <xdr:nvSpPr>
        <xdr:cNvPr id="253" name="テキスト ボックス 252"/>
        <xdr:cNvSpPr txBox="1"/>
      </xdr:nvSpPr>
      <xdr:spPr>
        <a:xfrm>
          <a:off x="3497794" y="1616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122755</xdr:rowOff>
    </xdr:from>
    <xdr:to>
      <xdr:col>4</xdr:col>
      <xdr:colOff>206375</xdr:colOff>
      <xdr:row>96</xdr:row>
      <xdr:rowOff>52905</xdr:rowOff>
    </xdr:to>
    <xdr:sp macro="" textlink="">
      <xdr:nvSpPr>
        <xdr:cNvPr id="254" name="円/楕円 253"/>
        <xdr:cNvSpPr/>
      </xdr:nvSpPr>
      <xdr:spPr>
        <a:xfrm>
          <a:off x="2857500" y="16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69432</xdr:rowOff>
    </xdr:from>
    <xdr:ext cx="599010" cy="259045"/>
    <xdr:sp macro="" textlink="">
      <xdr:nvSpPr>
        <xdr:cNvPr id="255" name="テキスト ボックス 254"/>
        <xdr:cNvSpPr txBox="1"/>
      </xdr:nvSpPr>
      <xdr:spPr>
        <a:xfrm>
          <a:off x="2608794" y="1618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145872</xdr:rowOff>
    </xdr:from>
    <xdr:to>
      <xdr:col>3</xdr:col>
      <xdr:colOff>3175</xdr:colOff>
      <xdr:row>96</xdr:row>
      <xdr:rowOff>76022</xdr:rowOff>
    </xdr:to>
    <xdr:sp macro="" textlink="">
      <xdr:nvSpPr>
        <xdr:cNvPr id="256" name="円/楕円 255"/>
        <xdr:cNvSpPr/>
      </xdr:nvSpPr>
      <xdr:spPr>
        <a:xfrm>
          <a:off x="1968500" y="16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92549</xdr:rowOff>
    </xdr:from>
    <xdr:ext cx="599010" cy="259045"/>
    <xdr:sp macro="" textlink="">
      <xdr:nvSpPr>
        <xdr:cNvPr id="257" name="テキスト ボックス 256"/>
        <xdr:cNvSpPr txBox="1"/>
      </xdr:nvSpPr>
      <xdr:spPr>
        <a:xfrm>
          <a:off x="1719794" y="1620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141954</xdr:rowOff>
    </xdr:from>
    <xdr:to>
      <xdr:col>1</xdr:col>
      <xdr:colOff>485775</xdr:colOff>
      <xdr:row>96</xdr:row>
      <xdr:rowOff>72104</xdr:rowOff>
    </xdr:to>
    <xdr:sp macro="" textlink="">
      <xdr:nvSpPr>
        <xdr:cNvPr id="258" name="円/楕円 257"/>
        <xdr:cNvSpPr/>
      </xdr:nvSpPr>
      <xdr:spPr>
        <a:xfrm>
          <a:off x="1079500" y="164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88631</xdr:rowOff>
    </xdr:from>
    <xdr:ext cx="599010" cy="259045"/>
    <xdr:sp macro="" textlink="">
      <xdr:nvSpPr>
        <xdr:cNvPr id="259" name="テキスト ボックス 258"/>
        <xdr:cNvSpPr txBox="1"/>
      </xdr:nvSpPr>
      <xdr:spPr>
        <a:xfrm>
          <a:off x="830794" y="1620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132293</xdr:rowOff>
    </xdr:from>
    <xdr:to>
      <xdr:col>15</xdr:col>
      <xdr:colOff>180975</xdr:colOff>
      <xdr:row>38</xdr:row>
      <xdr:rowOff>139700</xdr:rowOff>
    </xdr:to>
    <xdr:cxnSp macro="">
      <xdr:nvCxnSpPr>
        <xdr:cNvPr id="286" name="直線コネクタ 285"/>
        <xdr:cNvCxnSpPr/>
      </xdr:nvCxnSpPr>
      <xdr:spPr>
        <a:xfrm>
          <a:off x="9639300" y="6647393"/>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132293</xdr:rowOff>
    </xdr:from>
    <xdr:to>
      <xdr:col>14</xdr:col>
      <xdr:colOff>28575</xdr:colOff>
      <xdr:row>38</xdr:row>
      <xdr:rowOff>132842</xdr:rowOff>
    </xdr:to>
    <xdr:cxnSp macro="">
      <xdr:nvCxnSpPr>
        <xdr:cNvPr id="289" name="直線コネクタ 288"/>
        <xdr:cNvCxnSpPr/>
      </xdr:nvCxnSpPr>
      <xdr:spPr>
        <a:xfrm flipV="1">
          <a:off x="8750300" y="664739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99649</xdr:rowOff>
    </xdr:from>
    <xdr:to>
      <xdr:col>12</xdr:col>
      <xdr:colOff>511175</xdr:colOff>
      <xdr:row>38</xdr:row>
      <xdr:rowOff>132842</xdr:rowOff>
    </xdr:to>
    <xdr:cxnSp macro="">
      <xdr:nvCxnSpPr>
        <xdr:cNvPr id="292" name="直線コネクタ 291"/>
        <xdr:cNvCxnSpPr/>
      </xdr:nvCxnSpPr>
      <xdr:spPr>
        <a:xfrm>
          <a:off x="7861300" y="6614749"/>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69886</xdr:rowOff>
    </xdr:from>
    <xdr:to>
      <xdr:col>11</xdr:col>
      <xdr:colOff>307975</xdr:colOff>
      <xdr:row>38</xdr:row>
      <xdr:rowOff>99649</xdr:rowOff>
    </xdr:to>
    <xdr:cxnSp macro="">
      <xdr:nvCxnSpPr>
        <xdr:cNvPr id="295" name="直線コネクタ 294"/>
        <xdr:cNvCxnSpPr/>
      </xdr:nvCxnSpPr>
      <xdr:spPr>
        <a:xfrm>
          <a:off x="6972300" y="6413536"/>
          <a:ext cx="889000" cy="2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81493</xdr:rowOff>
    </xdr:from>
    <xdr:to>
      <xdr:col>14</xdr:col>
      <xdr:colOff>79375</xdr:colOff>
      <xdr:row>39</xdr:row>
      <xdr:rowOff>11643</xdr:rowOff>
    </xdr:to>
    <xdr:sp macro="" textlink="">
      <xdr:nvSpPr>
        <xdr:cNvPr id="307" name="円/楕円 306"/>
        <xdr:cNvSpPr/>
      </xdr:nvSpPr>
      <xdr:spPr>
        <a:xfrm>
          <a:off x="9588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2770</xdr:rowOff>
    </xdr:from>
    <xdr:ext cx="378565" cy="259045"/>
    <xdr:sp macro="" textlink="">
      <xdr:nvSpPr>
        <xdr:cNvPr id="308" name="テキスト ボックス 307"/>
        <xdr:cNvSpPr txBox="1"/>
      </xdr:nvSpPr>
      <xdr:spPr>
        <a:xfrm>
          <a:off x="9450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82042</xdr:rowOff>
    </xdr:from>
    <xdr:to>
      <xdr:col>12</xdr:col>
      <xdr:colOff>561975</xdr:colOff>
      <xdr:row>39</xdr:row>
      <xdr:rowOff>12192</xdr:rowOff>
    </xdr:to>
    <xdr:sp macro="" textlink="">
      <xdr:nvSpPr>
        <xdr:cNvPr id="309" name="円/楕円 308"/>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3319</xdr:rowOff>
    </xdr:from>
    <xdr:ext cx="378565" cy="259045"/>
    <xdr:sp macro="" textlink="">
      <xdr:nvSpPr>
        <xdr:cNvPr id="310" name="テキスト ボックス 309"/>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48849</xdr:rowOff>
    </xdr:from>
    <xdr:to>
      <xdr:col>11</xdr:col>
      <xdr:colOff>358775</xdr:colOff>
      <xdr:row>38</xdr:row>
      <xdr:rowOff>150449</xdr:rowOff>
    </xdr:to>
    <xdr:sp macro="" textlink="">
      <xdr:nvSpPr>
        <xdr:cNvPr id="311" name="円/楕円 310"/>
        <xdr:cNvSpPr/>
      </xdr:nvSpPr>
      <xdr:spPr>
        <a:xfrm>
          <a:off x="7810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141576</xdr:rowOff>
    </xdr:from>
    <xdr:ext cx="378565" cy="259045"/>
    <xdr:sp macro="" textlink="">
      <xdr:nvSpPr>
        <xdr:cNvPr id="312" name="テキスト ボックス 311"/>
        <xdr:cNvSpPr txBox="1"/>
      </xdr:nvSpPr>
      <xdr:spPr>
        <a:xfrm>
          <a:off x="7672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19086</xdr:rowOff>
    </xdr:from>
    <xdr:to>
      <xdr:col>10</xdr:col>
      <xdr:colOff>155575</xdr:colOff>
      <xdr:row>37</xdr:row>
      <xdr:rowOff>120686</xdr:rowOff>
    </xdr:to>
    <xdr:sp macro="" textlink="">
      <xdr:nvSpPr>
        <xdr:cNvPr id="313" name="円/楕円 312"/>
        <xdr:cNvSpPr/>
      </xdr:nvSpPr>
      <xdr:spPr>
        <a:xfrm>
          <a:off x="69215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137213</xdr:rowOff>
    </xdr:from>
    <xdr:ext cx="469744" cy="259045"/>
    <xdr:sp macro="" textlink="">
      <xdr:nvSpPr>
        <xdr:cNvPr id="314" name="テキスト ボックス 313"/>
        <xdr:cNvSpPr txBox="1"/>
      </xdr:nvSpPr>
      <xdr:spPr>
        <a:xfrm>
          <a:off x="6737427" y="61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64350</xdr:rowOff>
    </xdr:from>
    <xdr:to>
      <xdr:col>15</xdr:col>
      <xdr:colOff>180975</xdr:colOff>
      <xdr:row>56</xdr:row>
      <xdr:rowOff>145971</xdr:rowOff>
    </xdr:to>
    <xdr:cxnSp macro="">
      <xdr:nvCxnSpPr>
        <xdr:cNvPr id="343" name="直線コネクタ 342"/>
        <xdr:cNvCxnSpPr/>
      </xdr:nvCxnSpPr>
      <xdr:spPr>
        <a:xfrm flipV="1">
          <a:off x="9639300" y="9665550"/>
          <a:ext cx="838200" cy="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145971</xdr:rowOff>
    </xdr:from>
    <xdr:to>
      <xdr:col>14</xdr:col>
      <xdr:colOff>28575</xdr:colOff>
      <xdr:row>57</xdr:row>
      <xdr:rowOff>36636</xdr:rowOff>
    </xdr:to>
    <xdr:cxnSp macro="">
      <xdr:nvCxnSpPr>
        <xdr:cNvPr id="346" name="直線コネクタ 345"/>
        <xdr:cNvCxnSpPr/>
      </xdr:nvCxnSpPr>
      <xdr:spPr>
        <a:xfrm flipV="1">
          <a:off x="8750300" y="9747171"/>
          <a:ext cx="889000" cy="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73471</xdr:rowOff>
    </xdr:from>
    <xdr:to>
      <xdr:col>12</xdr:col>
      <xdr:colOff>511175</xdr:colOff>
      <xdr:row>57</xdr:row>
      <xdr:rowOff>36636</xdr:rowOff>
    </xdr:to>
    <xdr:cxnSp macro="">
      <xdr:nvCxnSpPr>
        <xdr:cNvPr id="349" name="直線コネクタ 348"/>
        <xdr:cNvCxnSpPr/>
      </xdr:nvCxnSpPr>
      <xdr:spPr>
        <a:xfrm>
          <a:off x="7861300" y="9674671"/>
          <a:ext cx="889000" cy="13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73471</xdr:rowOff>
    </xdr:from>
    <xdr:to>
      <xdr:col>11</xdr:col>
      <xdr:colOff>307975</xdr:colOff>
      <xdr:row>57</xdr:row>
      <xdr:rowOff>66609</xdr:rowOff>
    </xdr:to>
    <xdr:cxnSp macro="">
      <xdr:nvCxnSpPr>
        <xdr:cNvPr id="352" name="直線コネクタ 351"/>
        <xdr:cNvCxnSpPr/>
      </xdr:nvCxnSpPr>
      <xdr:spPr>
        <a:xfrm flipV="1">
          <a:off x="6972300" y="9674671"/>
          <a:ext cx="889000" cy="1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13550</xdr:rowOff>
    </xdr:from>
    <xdr:to>
      <xdr:col>15</xdr:col>
      <xdr:colOff>231775</xdr:colOff>
      <xdr:row>56</xdr:row>
      <xdr:rowOff>115150</xdr:rowOff>
    </xdr:to>
    <xdr:sp macro="" textlink="">
      <xdr:nvSpPr>
        <xdr:cNvPr id="362" name="円/楕円 361"/>
        <xdr:cNvSpPr/>
      </xdr:nvSpPr>
      <xdr:spPr>
        <a:xfrm>
          <a:off x="10426700" y="96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36427</xdr:rowOff>
    </xdr:from>
    <xdr:ext cx="599010" cy="259045"/>
    <xdr:sp macro="" textlink="">
      <xdr:nvSpPr>
        <xdr:cNvPr id="363" name="農林水産業費該当値テキスト"/>
        <xdr:cNvSpPr txBox="1"/>
      </xdr:nvSpPr>
      <xdr:spPr>
        <a:xfrm>
          <a:off x="10528300" y="946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95171</xdr:rowOff>
    </xdr:from>
    <xdr:to>
      <xdr:col>14</xdr:col>
      <xdr:colOff>79375</xdr:colOff>
      <xdr:row>57</xdr:row>
      <xdr:rowOff>25321</xdr:rowOff>
    </xdr:to>
    <xdr:sp macro="" textlink="">
      <xdr:nvSpPr>
        <xdr:cNvPr id="364" name="円/楕円 363"/>
        <xdr:cNvSpPr/>
      </xdr:nvSpPr>
      <xdr:spPr>
        <a:xfrm>
          <a:off x="9588500" y="96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41848</xdr:rowOff>
    </xdr:from>
    <xdr:ext cx="599010" cy="259045"/>
    <xdr:sp macro="" textlink="">
      <xdr:nvSpPr>
        <xdr:cNvPr id="365" name="テキスト ボックス 364"/>
        <xdr:cNvSpPr txBox="1"/>
      </xdr:nvSpPr>
      <xdr:spPr>
        <a:xfrm>
          <a:off x="9339794" y="947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157286</xdr:rowOff>
    </xdr:from>
    <xdr:to>
      <xdr:col>12</xdr:col>
      <xdr:colOff>561975</xdr:colOff>
      <xdr:row>57</xdr:row>
      <xdr:rowOff>87436</xdr:rowOff>
    </xdr:to>
    <xdr:sp macro="" textlink="">
      <xdr:nvSpPr>
        <xdr:cNvPr id="366" name="円/楕円 365"/>
        <xdr:cNvSpPr/>
      </xdr:nvSpPr>
      <xdr:spPr>
        <a:xfrm>
          <a:off x="8699500" y="97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103963</xdr:rowOff>
    </xdr:from>
    <xdr:ext cx="534377" cy="259045"/>
    <xdr:sp macro="" textlink="">
      <xdr:nvSpPr>
        <xdr:cNvPr id="367" name="テキスト ボックス 366"/>
        <xdr:cNvSpPr txBox="1"/>
      </xdr:nvSpPr>
      <xdr:spPr>
        <a:xfrm>
          <a:off x="8483111" y="95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22671</xdr:rowOff>
    </xdr:from>
    <xdr:to>
      <xdr:col>11</xdr:col>
      <xdr:colOff>358775</xdr:colOff>
      <xdr:row>56</xdr:row>
      <xdr:rowOff>124271</xdr:rowOff>
    </xdr:to>
    <xdr:sp macro="" textlink="">
      <xdr:nvSpPr>
        <xdr:cNvPr id="368" name="円/楕円 367"/>
        <xdr:cNvSpPr/>
      </xdr:nvSpPr>
      <xdr:spPr>
        <a:xfrm>
          <a:off x="7810500" y="96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140798</xdr:rowOff>
    </xdr:from>
    <xdr:ext cx="599010" cy="259045"/>
    <xdr:sp macro="" textlink="">
      <xdr:nvSpPr>
        <xdr:cNvPr id="369" name="テキスト ボックス 368"/>
        <xdr:cNvSpPr txBox="1"/>
      </xdr:nvSpPr>
      <xdr:spPr>
        <a:xfrm>
          <a:off x="7561794" y="939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15809</xdr:rowOff>
    </xdr:from>
    <xdr:to>
      <xdr:col>10</xdr:col>
      <xdr:colOff>155575</xdr:colOff>
      <xdr:row>57</xdr:row>
      <xdr:rowOff>117409</xdr:rowOff>
    </xdr:to>
    <xdr:sp macro="" textlink="">
      <xdr:nvSpPr>
        <xdr:cNvPr id="370" name="円/楕円 369"/>
        <xdr:cNvSpPr/>
      </xdr:nvSpPr>
      <xdr:spPr>
        <a:xfrm>
          <a:off x="6921500" y="97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133936</xdr:rowOff>
    </xdr:from>
    <xdr:ext cx="534377" cy="259045"/>
    <xdr:sp macro="" textlink="">
      <xdr:nvSpPr>
        <xdr:cNvPr id="371" name="テキスト ボックス 370"/>
        <xdr:cNvSpPr txBox="1"/>
      </xdr:nvSpPr>
      <xdr:spPr>
        <a:xfrm>
          <a:off x="6705111" y="9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111824</xdr:rowOff>
    </xdr:from>
    <xdr:to>
      <xdr:col>15</xdr:col>
      <xdr:colOff>180975</xdr:colOff>
      <xdr:row>77</xdr:row>
      <xdr:rowOff>114415</xdr:rowOff>
    </xdr:to>
    <xdr:cxnSp macro="">
      <xdr:nvCxnSpPr>
        <xdr:cNvPr id="400" name="直線コネクタ 399"/>
        <xdr:cNvCxnSpPr/>
      </xdr:nvCxnSpPr>
      <xdr:spPr>
        <a:xfrm flipV="1">
          <a:off x="9639300" y="13313474"/>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104203</xdr:rowOff>
    </xdr:from>
    <xdr:to>
      <xdr:col>14</xdr:col>
      <xdr:colOff>28575</xdr:colOff>
      <xdr:row>77</xdr:row>
      <xdr:rowOff>114415</xdr:rowOff>
    </xdr:to>
    <xdr:cxnSp macro="">
      <xdr:nvCxnSpPr>
        <xdr:cNvPr id="403" name="直線コネクタ 402"/>
        <xdr:cNvCxnSpPr/>
      </xdr:nvCxnSpPr>
      <xdr:spPr>
        <a:xfrm>
          <a:off x="8750300" y="13305853"/>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104203</xdr:rowOff>
    </xdr:from>
    <xdr:to>
      <xdr:col>12</xdr:col>
      <xdr:colOff>511175</xdr:colOff>
      <xdr:row>77</xdr:row>
      <xdr:rowOff>122937</xdr:rowOff>
    </xdr:to>
    <xdr:cxnSp macro="">
      <xdr:nvCxnSpPr>
        <xdr:cNvPr id="406" name="直線コネクタ 405"/>
        <xdr:cNvCxnSpPr/>
      </xdr:nvCxnSpPr>
      <xdr:spPr>
        <a:xfrm flipV="1">
          <a:off x="7861300" y="13305853"/>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82702</xdr:rowOff>
    </xdr:from>
    <xdr:to>
      <xdr:col>11</xdr:col>
      <xdr:colOff>307975</xdr:colOff>
      <xdr:row>77</xdr:row>
      <xdr:rowOff>122937</xdr:rowOff>
    </xdr:to>
    <xdr:cxnSp macro="">
      <xdr:nvCxnSpPr>
        <xdr:cNvPr id="409" name="直線コネクタ 408"/>
        <xdr:cNvCxnSpPr/>
      </xdr:nvCxnSpPr>
      <xdr:spPr>
        <a:xfrm>
          <a:off x="6972300" y="13284352"/>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61024</xdr:rowOff>
    </xdr:from>
    <xdr:to>
      <xdr:col>15</xdr:col>
      <xdr:colOff>231775</xdr:colOff>
      <xdr:row>77</xdr:row>
      <xdr:rowOff>162624</xdr:rowOff>
    </xdr:to>
    <xdr:sp macro="" textlink="">
      <xdr:nvSpPr>
        <xdr:cNvPr id="419" name="円/楕円 418"/>
        <xdr:cNvSpPr/>
      </xdr:nvSpPr>
      <xdr:spPr>
        <a:xfrm>
          <a:off x="10426700" y="132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39451</xdr:rowOff>
    </xdr:from>
    <xdr:ext cx="534377" cy="259045"/>
    <xdr:sp macro="" textlink="">
      <xdr:nvSpPr>
        <xdr:cNvPr id="420" name="商工費該当値テキスト"/>
        <xdr:cNvSpPr txBox="1"/>
      </xdr:nvSpPr>
      <xdr:spPr>
        <a:xfrm>
          <a:off x="10528300" y="132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63615</xdr:rowOff>
    </xdr:from>
    <xdr:to>
      <xdr:col>14</xdr:col>
      <xdr:colOff>79375</xdr:colOff>
      <xdr:row>77</xdr:row>
      <xdr:rowOff>165215</xdr:rowOff>
    </xdr:to>
    <xdr:sp macro="" textlink="">
      <xdr:nvSpPr>
        <xdr:cNvPr id="421" name="円/楕円 420"/>
        <xdr:cNvSpPr/>
      </xdr:nvSpPr>
      <xdr:spPr>
        <a:xfrm>
          <a:off x="9588500" y="132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156342</xdr:rowOff>
    </xdr:from>
    <xdr:ext cx="534377" cy="259045"/>
    <xdr:sp macro="" textlink="">
      <xdr:nvSpPr>
        <xdr:cNvPr id="422" name="テキスト ボックス 421"/>
        <xdr:cNvSpPr txBox="1"/>
      </xdr:nvSpPr>
      <xdr:spPr>
        <a:xfrm>
          <a:off x="9372111" y="133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53403</xdr:rowOff>
    </xdr:from>
    <xdr:to>
      <xdr:col>12</xdr:col>
      <xdr:colOff>561975</xdr:colOff>
      <xdr:row>77</xdr:row>
      <xdr:rowOff>155003</xdr:rowOff>
    </xdr:to>
    <xdr:sp macro="" textlink="">
      <xdr:nvSpPr>
        <xdr:cNvPr id="423" name="円/楕円 422"/>
        <xdr:cNvSpPr/>
      </xdr:nvSpPr>
      <xdr:spPr>
        <a:xfrm>
          <a:off x="8699500" y="132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xdr:rowOff>
    </xdr:from>
    <xdr:ext cx="534377" cy="259045"/>
    <xdr:sp macro="" textlink="">
      <xdr:nvSpPr>
        <xdr:cNvPr id="424" name="テキスト ボックス 423"/>
        <xdr:cNvSpPr txBox="1"/>
      </xdr:nvSpPr>
      <xdr:spPr>
        <a:xfrm>
          <a:off x="8483111" y="130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72137</xdr:rowOff>
    </xdr:from>
    <xdr:to>
      <xdr:col>11</xdr:col>
      <xdr:colOff>358775</xdr:colOff>
      <xdr:row>78</xdr:row>
      <xdr:rowOff>2287</xdr:rowOff>
    </xdr:to>
    <xdr:sp macro="" textlink="">
      <xdr:nvSpPr>
        <xdr:cNvPr id="425" name="円/楕円 424"/>
        <xdr:cNvSpPr/>
      </xdr:nvSpPr>
      <xdr:spPr>
        <a:xfrm>
          <a:off x="7810500" y="13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18814</xdr:rowOff>
    </xdr:from>
    <xdr:ext cx="534377" cy="259045"/>
    <xdr:sp macro="" textlink="">
      <xdr:nvSpPr>
        <xdr:cNvPr id="426" name="テキスト ボックス 425"/>
        <xdr:cNvSpPr txBox="1"/>
      </xdr:nvSpPr>
      <xdr:spPr>
        <a:xfrm>
          <a:off x="7594111" y="130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31902</xdr:rowOff>
    </xdr:from>
    <xdr:to>
      <xdr:col>10</xdr:col>
      <xdr:colOff>155575</xdr:colOff>
      <xdr:row>77</xdr:row>
      <xdr:rowOff>133502</xdr:rowOff>
    </xdr:to>
    <xdr:sp macro="" textlink="">
      <xdr:nvSpPr>
        <xdr:cNvPr id="427" name="円/楕円 426"/>
        <xdr:cNvSpPr/>
      </xdr:nvSpPr>
      <xdr:spPr>
        <a:xfrm>
          <a:off x="6921500" y="132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150029</xdr:rowOff>
    </xdr:from>
    <xdr:ext cx="534377" cy="259045"/>
    <xdr:sp macro="" textlink="">
      <xdr:nvSpPr>
        <xdr:cNvPr id="428" name="テキスト ボックス 427"/>
        <xdr:cNvSpPr txBox="1"/>
      </xdr:nvSpPr>
      <xdr:spPr>
        <a:xfrm>
          <a:off x="6705111" y="130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18345</xdr:rowOff>
    </xdr:from>
    <xdr:to>
      <xdr:col>15</xdr:col>
      <xdr:colOff>180975</xdr:colOff>
      <xdr:row>95</xdr:row>
      <xdr:rowOff>71546</xdr:rowOff>
    </xdr:to>
    <xdr:cxnSp macro="">
      <xdr:nvCxnSpPr>
        <xdr:cNvPr id="457" name="直線コネクタ 456"/>
        <xdr:cNvCxnSpPr/>
      </xdr:nvCxnSpPr>
      <xdr:spPr>
        <a:xfrm flipV="1">
          <a:off x="9639300" y="16306095"/>
          <a:ext cx="838200" cy="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161683</xdr:rowOff>
    </xdr:from>
    <xdr:to>
      <xdr:col>14</xdr:col>
      <xdr:colOff>28575</xdr:colOff>
      <xdr:row>95</xdr:row>
      <xdr:rowOff>71546</xdr:rowOff>
    </xdr:to>
    <xdr:cxnSp macro="">
      <xdr:nvCxnSpPr>
        <xdr:cNvPr id="460" name="直線コネクタ 459"/>
        <xdr:cNvCxnSpPr/>
      </xdr:nvCxnSpPr>
      <xdr:spPr>
        <a:xfrm>
          <a:off x="8750300" y="16277983"/>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161683</xdr:rowOff>
    </xdr:from>
    <xdr:to>
      <xdr:col>12</xdr:col>
      <xdr:colOff>511175</xdr:colOff>
      <xdr:row>96</xdr:row>
      <xdr:rowOff>58403</xdr:rowOff>
    </xdr:to>
    <xdr:cxnSp macro="">
      <xdr:nvCxnSpPr>
        <xdr:cNvPr id="463" name="直線コネクタ 462"/>
        <xdr:cNvCxnSpPr/>
      </xdr:nvCxnSpPr>
      <xdr:spPr>
        <a:xfrm flipV="1">
          <a:off x="7861300" y="16277983"/>
          <a:ext cx="889000" cy="23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10168</xdr:rowOff>
    </xdr:from>
    <xdr:to>
      <xdr:col>11</xdr:col>
      <xdr:colOff>307975</xdr:colOff>
      <xdr:row>96</xdr:row>
      <xdr:rowOff>58403</xdr:rowOff>
    </xdr:to>
    <xdr:cxnSp macro="">
      <xdr:nvCxnSpPr>
        <xdr:cNvPr id="466" name="直線コネクタ 465"/>
        <xdr:cNvCxnSpPr/>
      </xdr:nvCxnSpPr>
      <xdr:spPr>
        <a:xfrm>
          <a:off x="6972300" y="16469368"/>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138995</xdr:rowOff>
    </xdr:from>
    <xdr:to>
      <xdr:col>15</xdr:col>
      <xdr:colOff>231775</xdr:colOff>
      <xdr:row>95</xdr:row>
      <xdr:rowOff>69145</xdr:rowOff>
    </xdr:to>
    <xdr:sp macro="" textlink="">
      <xdr:nvSpPr>
        <xdr:cNvPr id="476" name="円/楕円 475"/>
        <xdr:cNvSpPr/>
      </xdr:nvSpPr>
      <xdr:spPr>
        <a:xfrm>
          <a:off x="10426700" y="162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161872</xdr:rowOff>
    </xdr:from>
    <xdr:ext cx="534377" cy="259045"/>
    <xdr:sp macro="" textlink="">
      <xdr:nvSpPr>
        <xdr:cNvPr id="477" name="土木費該当値テキスト"/>
        <xdr:cNvSpPr txBox="1"/>
      </xdr:nvSpPr>
      <xdr:spPr>
        <a:xfrm>
          <a:off x="10528300" y="161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20746</xdr:rowOff>
    </xdr:from>
    <xdr:to>
      <xdr:col>14</xdr:col>
      <xdr:colOff>79375</xdr:colOff>
      <xdr:row>95</xdr:row>
      <xdr:rowOff>122346</xdr:rowOff>
    </xdr:to>
    <xdr:sp macro="" textlink="">
      <xdr:nvSpPr>
        <xdr:cNvPr id="478" name="円/楕円 477"/>
        <xdr:cNvSpPr/>
      </xdr:nvSpPr>
      <xdr:spPr>
        <a:xfrm>
          <a:off x="9588500" y="163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113473</xdr:rowOff>
    </xdr:from>
    <xdr:ext cx="534377" cy="259045"/>
    <xdr:sp macro="" textlink="">
      <xdr:nvSpPr>
        <xdr:cNvPr id="479" name="テキスト ボックス 478"/>
        <xdr:cNvSpPr txBox="1"/>
      </xdr:nvSpPr>
      <xdr:spPr>
        <a:xfrm>
          <a:off x="9372111" y="164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110883</xdr:rowOff>
    </xdr:from>
    <xdr:to>
      <xdr:col>12</xdr:col>
      <xdr:colOff>561975</xdr:colOff>
      <xdr:row>95</xdr:row>
      <xdr:rowOff>41033</xdr:rowOff>
    </xdr:to>
    <xdr:sp macro="" textlink="">
      <xdr:nvSpPr>
        <xdr:cNvPr id="480" name="円/楕円 479"/>
        <xdr:cNvSpPr/>
      </xdr:nvSpPr>
      <xdr:spPr>
        <a:xfrm>
          <a:off x="8699500" y="162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57560</xdr:rowOff>
    </xdr:from>
    <xdr:ext cx="534377" cy="259045"/>
    <xdr:sp macro="" textlink="">
      <xdr:nvSpPr>
        <xdr:cNvPr id="481" name="テキスト ボックス 480"/>
        <xdr:cNvSpPr txBox="1"/>
      </xdr:nvSpPr>
      <xdr:spPr>
        <a:xfrm>
          <a:off x="8483111" y="160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7603</xdr:rowOff>
    </xdr:from>
    <xdr:to>
      <xdr:col>11</xdr:col>
      <xdr:colOff>358775</xdr:colOff>
      <xdr:row>96</xdr:row>
      <xdr:rowOff>109203</xdr:rowOff>
    </xdr:to>
    <xdr:sp macro="" textlink="">
      <xdr:nvSpPr>
        <xdr:cNvPr id="482" name="円/楕円 481"/>
        <xdr:cNvSpPr/>
      </xdr:nvSpPr>
      <xdr:spPr>
        <a:xfrm>
          <a:off x="7810500" y="164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100330</xdr:rowOff>
    </xdr:from>
    <xdr:ext cx="534377" cy="259045"/>
    <xdr:sp macro="" textlink="">
      <xdr:nvSpPr>
        <xdr:cNvPr id="483" name="テキスト ボックス 482"/>
        <xdr:cNvSpPr txBox="1"/>
      </xdr:nvSpPr>
      <xdr:spPr>
        <a:xfrm>
          <a:off x="7594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130818</xdr:rowOff>
    </xdr:from>
    <xdr:to>
      <xdr:col>10</xdr:col>
      <xdr:colOff>155575</xdr:colOff>
      <xdr:row>96</xdr:row>
      <xdr:rowOff>60968</xdr:rowOff>
    </xdr:to>
    <xdr:sp macro="" textlink="">
      <xdr:nvSpPr>
        <xdr:cNvPr id="484" name="円/楕円 483"/>
        <xdr:cNvSpPr/>
      </xdr:nvSpPr>
      <xdr:spPr>
        <a:xfrm>
          <a:off x="6921500" y="164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52095</xdr:rowOff>
    </xdr:from>
    <xdr:ext cx="534377" cy="259045"/>
    <xdr:sp macro="" textlink="">
      <xdr:nvSpPr>
        <xdr:cNvPr id="485" name="テキスト ボックス 484"/>
        <xdr:cNvSpPr txBox="1"/>
      </xdr:nvSpPr>
      <xdr:spPr>
        <a:xfrm>
          <a:off x="6705111" y="165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85933</xdr:rowOff>
    </xdr:from>
    <xdr:to>
      <xdr:col>23</xdr:col>
      <xdr:colOff>517525</xdr:colOff>
      <xdr:row>36</xdr:row>
      <xdr:rowOff>101554</xdr:rowOff>
    </xdr:to>
    <xdr:cxnSp macro="">
      <xdr:nvCxnSpPr>
        <xdr:cNvPr id="514" name="直線コネクタ 513"/>
        <xdr:cNvCxnSpPr/>
      </xdr:nvCxnSpPr>
      <xdr:spPr>
        <a:xfrm flipV="1">
          <a:off x="15481300" y="6258133"/>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101554</xdr:rowOff>
    </xdr:from>
    <xdr:to>
      <xdr:col>22</xdr:col>
      <xdr:colOff>365125</xdr:colOff>
      <xdr:row>36</xdr:row>
      <xdr:rowOff>171270</xdr:rowOff>
    </xdr:to>
    <xdr:cxnSp macro="">
      <xdr:nvCxnSpPr>
        <xdr:cNvPr id="517" name="直線コネクタ 516"/>
        <xdr:cNvCxnSpPr/>
      </xdr:nvCxnSpPr>
      <xdr:spPr>
        <a:xfrm flipV="1">
          <a:off x="14592300" y="6273754"/>
          <a:ext cx="889000" cy="6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171270</xdr:rowOff>
    </xdr:from>
    <xdr:to>
      <xdr:col>21</xdr:col>
      <xdr:colOff>161925</xdr:colOff>
      <xdr:row>37</xdr:row>
      <xdr:rowOff>3790</xdr:rowOff>
    </xdr:to>
    <xdr:cxnSp macro="">
      <xdr:nvCxnSpPr>
        <xdr:cNvPr id="520" name="直線コネクタ 519"/>
        <xdr:cNvCxnSpPr/>
      </xdr:nvCxnSpPr>
      <xdr:spPr>
        <a:xfrm flipV="1">
          <a:off x="13703300" y="6343470"/>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133695</xdr:rowOff>
    </xdr:from>
    <xdr:to>
      <xdr:col>19</xdr:col>
      <xdr:colOff>644525</xdr:colOff>
      <xdr:row>37</xdr:row>
      <xdr:rowOff>3790</xdr:rowOff>
    </xdr:to>
    <xdr:cxnSp macro="">
      <xdr:nvCxnSpPr>
        <xdr:cNvPr id="523" name="直線コネクタ 522"/>
        <xdr:cNvCxnSpPr/>
      </xdr:nvCxnSpPr>
      <xdr:spPr>
        <a:xfrm>
          <a:off x="12814300" y="6305895"/>
          <a:ext cx="8890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35133</xdr:rowOff>
    </xdr:from>
    <xdr:to>
      <xdr:col>23</xdr:col>
      <xdr:colOff>568325</xdr:colOff>
      <xdr:row>36</xdr:row>
      <xdr:rowOff>136733</xdr:rowOff>
    </xdr:to>
    <xdr:sp macro="" textlink="">
      <xdr:nvSpPr>
        <xdr:cNvPr id="533" name="円/楕円 532"/>
        <xdr:cNvSpPr/>
      </xdr:nvSpPr>
      <xdr:spPr>
        <a:xfrm>
          <a:off x="16268700" y="62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58010</xdr:rowOff>
    </xdr:from>
    <xdr:ext cx="534377" cy="259045"/>
    <xdr:sp macro="" textlink="">
      <xdr:nvSpPr>
        <xdr:cNvPr id="534" name="消防費該当値テキスト"/>
        <xdr:cNvSpPr txBox="1"/>
      </xdr:nvSpPr>
      <xdr:spPr>
        <a:xfrm>
          <a:off x="16370300" y="60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50754</xdr:rowOff>
    </xdr:from>
    <xdr:to>
      <xdr:col>22</xdr:col>
      <xdr:colOff>415925</xdr:colOff>
      <xdr:row>36</xdr:row>
      <xdr:rowOff>152354</xdr:rowOff>
    </xdr:to>
    <xdr:sp macro="" textlink="">
      <xdr:nvSpPr>
        <xdr:cNvPr id="535" name="円/楕円 534"/>
        <xdr:cNvSpPr/>
      </xdr:nvSpPr>
      <xdr:spPr>
        <a:xfrm>
          <a:off x="15430500" y="62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168881</xdr:rowOff>
    </xdr:from>
    <xdr:ext cx="534377" cy="259045"/>
    <xdr:sp macro="" textlink="">
      <xdr:nvSpPr>
        <xdr:cNvPr id="536" name="テキスト ボックス 535"/>
        <xdr:cNvSpPr txBox="1"/>
      </xdr:nvSpPr>
      <xdr:spPr>
        <a:xfrm>
          <a:off x="15214111" y="59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120470</xdr:rowOff>
    </xdr:from>
    <xdr:to>
      <xdr:col>21</xdr:col>
      <xdr:colOff>212725</xdr:colOff>
      <xdr:row>37</xdr:row>
      <xdr:rowOff>50620</xdr:rowOff>
    </xdr:to>
    <xdr:sp macro="" textlink="">
      <xdr:nvSpPr>
        <xdr:cNvPr id="537" name="円/楕円 536"/>
        <xdr:cNvSpPr/>
      </xdr:nvSpPr>
      <xdr:spPr>
        <a:xfrm>
          <a:off x="14541500" y="62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67147</xdr:rowOff>
    </xdr:from>
    <xdr:ext cx="534377" cy="259045"/>
    <xdr:sp macro="" textlink="">
      <xdr:nvSpPr>
        <xdr:cNvPr id="538" name="テキスト ボックス 537"/>
        <xdr:cNvSpPr txBox="1"/>
      </xdr:nvSpPr>
      <xdr:spPr>
        <a:xfrm>
          <a:off x="14325111" y="60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124440</xdr:rowOff>
    </xdr:from>
    <xdr:to>
      <xdr:col>20</xdr:col>
      <xdr:colOff>9525</xdr:colOff>
      <xdr:row>37</xdr:row>
      <xdr:rowOff>54590</xdr:rowOff>
    </xdr:to>
    <xdr:sp macro="" textlink="">
      <xdr:nvSpPr>
        <xdr:cNvPr id="539" name="円/楕円 538"/>
        <xdr:cNvSpPr/>
      </xdr:nvSpPr>
      <xdr:spPr>
        <a:xfrm>
          <a:off x="13652500" y="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71117</xdr:rowOff>
    </xdr:from>
    <xdr:ext cx="534377" cy="259045"/>
    <xdr:sp macro="" textlink="">
      <xdr:nvSpPr>
        <xdr:cNvPr id="540" name="テキスト ボックス 539"/>
        <xdr:cNvSpPr txBox="1"/>
      </xdr:nvSpPr>
      <xdr:spPr>
        <a:xfrm>
          <a:off x="13436111" y="60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82895</xdr:rowOff>
    </xdr:from>
    <xdr:to>
      <xdr:col>18</xdr:col>
      <xdr:colOff>492125</xdr:colOff>
      <xdr:row>37</xdr:row>
      <xdr:rowOff>13045</xdr:rowOff>
    </xdr:to>
    <xdr:sp macro="" textlink="">
      <xdr:nvSpPr>
        <xdr:cNvPr id="541" name="円/楕円 540"/>
        <xdr:cNvSpPr/>
      </xdr:nvSpPr>
      <xdr:spPr>
        <a:xfrm>
          <a:off x="12763500" y="62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29572</xdr:rowOff>
    </xdr:from>
    <xdr:ext cx="534377" cy="259045"/>
    <xdr:sp macro="" textlink="">
      <xdr:nvSpPr>
        <xdr:cNvPr id="542" name="テキスト ボックス 541"/>
        <xdr:cNvSpPr txBox="1"/>
      </xdr:nvSpPr>
      <xdr:spPr>
        <a:xfrm>
          <a:off x="12547111" y="60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161654</xdr:rowOff>
    </xdr:from>
    <xdr:to>
      <xdr:col>23</xdr:col>
      <xdr:colOff>517525</xdr:colOff>
      <xdr:row>55</xdr:row>
      <xdr:rowOff>161472</xdr:rowOff>
    </xdr:to>
    <xdr:cxnSp macro="">
      <xdr:nvCxnSpPr>
        <xdr:cNvPr id="569" name="直線コネクタ 568"/>
        <xdr:cNvCxnSpPr/>
      </xdr:nvCxnSpPr>
      <xdr:spPr>
        <a:xfrm flipV="1">
          <a:off x="15481300" y="9248504"/>
          <a:ext cx="838200" cy="3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161472</xdr:rowOff>
    </xdr:from>
    <xdr:to>
      <xdr:col>22</xdr:col>
      <xdr:colOff>365125</xdr:colOff>
      <xdr:row>56</xdr:row>
      <xdr:rowOff>10235</xdr:rowOff>
    </xdr:to>
    <xdr:cxnSp macro="">
      <xdr:nvCxnSpPr>
        <xdr:cNvPr id="572" name="直線コネクタ 571"/>
        <xdr:cNvCxnSpPr/>
      </xdr:nvCxnSpPr>
      <xdr:spPr>
        <a:xfrm flipV="1">
          <a:off x="14592300" y="9591222"/>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10235</xdr:rowOff>
    </xdr:from>
    <xdr:to>
      <xdr:col>21</xdr:col>
      <xdr:colOff>161925</xdr:colOff>
      <xdr:row>56</xdr:row>
      <xdr:rowOff>98767</xdr:rowOff>
    </xdr:to>
    <xdr:cxnSp macro="">
      <xdr:nvCxnSpPr>
        <xdr:cNvPr id="575" name="直線コネクタ 574"/>
        <xdr:cNvCxnSpPr/>
      </xdr:nvCxnSpPr>
      <xdr:spPr>
        <a:xfrm flipV="1">
          <a:off x="13703300" y="9611435"/>
          <a:ext cx="889000" cy="8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98767</xdr:rowOff>
    </xdr:from>
    <xdr:to>
      <xdr:col>19</xdr:col>
      <xdr:colOff>644525</xdr:colOff>
      <xdr:row>57</xdr:row>
      <xdr:rowOff>12013</xdr:rowOff>
    </xdr:to>
    <xdr:cxnSp macro="">
      <xdr:nvCxnSpPr>
        <xdr:cNvPr id="578" name="直線コネクタ 577"/>
        <xdr:cNvCxnSpPr/>
      </xdr:nvCxnSpPr>
      <xdr:spPr>
        <a:xfrm flipV="1">
          <a:off x="12814300" y="9699967"/>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110854</xdr:rowOff>
    </xdr:from>
    <xdr:to>
      <xdr:col>23</xdr:col>
      <xdr:colOff>568325</xdr:colOff>
      <xdr:row>54</xdr:row>
      <xdr:rowOff>41004</xdr:rowOff>
    </xdr:to>
    <xdr:sp macro="" textlink="">
      <xdr:nvSpPr>
        <xdr:cNvPr id="588" name="円/楕円 587"/>
        <xdr:cNvSpPr/>
      </xdr:nvSpPr>
      <xdr:spPr>
        <a:xfrm>
          <a:off x="16268700" y="91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133731</xdr:rowOff>
    </xdr:from>
    <xdr:ext cx="599010" cy="259045"/>
    <xdr:sp macro="" textlink="">
      <xdr:nvSpPr>
        <xdr:cNvPr id="589" name="教育費該当値テキスト"/>
        <xdr:cNvSpPr txBox="1"/>
      </xdr:nvSpPr>
      <xdr:spPr>
        <a:xfrm>
          <a:off x="16370300" y="904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182,698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110672</xdr:rowOff>
    </xdr:from>
    <xdr:to>
      <xdr:col>22</xdr:col>
      <xdr:colOff>415925</xdr:colOff>
      <xdr:row>56</xdr:row>
      <xdr:rowOff>40822</xdr:rowOff>
    </xdr:to>
    <xdr:sp macro="" textlink="">
      <xdr:nvSpPr>
        <xdr:cNvPr id="590" name="円/楕円 589"/>
        <xdr:cNvSpPr/>
      </xdr:nvSpPr>
      <xdr:spPr>
        <a:xfrm>
          <a:off x="15430500" y="95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57349</xdr:rowOff>
    </xdr:from>
    <xdr:ext cx="599010" cy="259045"/>
    <xdr:sp macro="" textlink="">
      <xdr:nvSpPr>
        <xdr:cNvPr id="591" name="テキスト ボックス 590"/>
        <xdr:cNvSpPr txBox="1"/>
      </xdr:nvSpPr>
      <xdr:spPr>
        <a:xfrm>
          <a:off x="15181794" y="931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130885</xdr:rowOff>
    </xdr:from>
    <xdr:to>
      <xdr:col>21</xdr:col>
      <xdr:colOff>212725</xdr:colOff>
      <xdr:row>56</xdr:row>
      <xdr:rowOff>61035</xdr:rowOff>
    </xdr:to>
    <xdr:sp macro="" textlink="">
      <xdr:nvSpPr>
        <xdr:cNvPr id="592" name="円/楕円 591"/>
        <xdr:cNvSpPr/>
      </xdr:nvSpPr>
      <xdr:spPr>
        <a:xfrm>
          <a:off x="14541500" y="95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77562</xdr:rowOff>
    </xdr:from>
    <xdr:ext cx="599010" cy="259045"/>
    <xdr:sp macro="" textlink="">
      <xdr:nvSpPr>
        <xdr:cNvPr id="593" name="テキスト ボックス 592"/>
        <xdr:cNvSpPr txBox="1"/>
      </xdr:nvSpPr>
      <xdr:spPr>
        <a:xfrm>
          <a:off x="14292794" y="933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47967</xdr:rowOff>
    </xdr:from>
    <xdr:to>
      <xdr:col>20</xdr:col>
      <xdr:colOff>9525</xdr:colOff>
      <xdr:row>56</xdr:row>
      <xdr:rowOff>149567</xdr:rowOff>
    </xdr:to>
    <xdr:sp macro="" textlink="">
      <xdr:nvSpPr>
        <xdr:cNvPr id="594" name="円/楕円 593"/>
        <xdr:cNvSpPr/>
      </xdr:nvSpPr>
      <xdr:spPr>
        <a:xfrm>
          <a:off x="13652500" y="96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140694</xdr:rowOff>
    </xdr:from>
    <xdr:ext cx="534377" cy="259045"/>
    <xdr:sp macro="" textlink="">
      <xdr:nvSpPr>
        <xdr:cNvPr id="595" name="テキスト ボックス 594"/>
        <xdr:cNvSpPr txBox="1"/>
      </xdr:nvSpPr>
      <xdr:spPr>
        <a:xfrm>
          <a:off x="13436111" y="97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132663</xdr:rowOff>
    </xdr:from>
    <xdr:to>
      <xdr:col>18</xdr:col>
      <xdr:colOff>492125</xdr:colOff>
      <xdr:row>57</xdr:row>
      <xdr:rowOff>62813</xdr:rowOff>
    </xdr:to>
    <xdr:sp macro="" textlink="">
      <xdr:nvSpPr>
        <xdr:cNvPr id="596" name="円/楕円 595"/>
        <xdr:cNvSpPr/>
      </xdr:nvSpPr>
      <xdr:spPr>
        <a:xfrm>
          <a:off x="12763500" y="97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53940</xdr:rowOff>
    </xdr:from>
    <xdr:ext cx="534377" cy="259045"/>
    <xdr:sp macro="" textlink="">
      <xdr:nvSpPr>
        <xdr:cNvPr id="597" name="テキスト ボックス 596"/>
        <xdr:cNvSpPr txBox="1"/>
      </xdr:nvSpPr>
      <xdr:spPr>
        <a:xfrm>
          <a:off x="12547111" y="98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134007</xdr:rowOff>
    </xdr:from>
    <xdr:to>
      <xdr:col>23</xdr:col>
      <xdr:colOff>517525</xdr:colOff>
      <xdr:row>78</xdr:row>
      <xdr:rowOff>139700</xdr:rowOff>
    </xdr:to>
    <xdr:cxnSp macro="">
      <xdr:nvCxnSpPr>
        <xdr:cNvPr id="624" name="直線コネクタ 623"/>
        <xdr:cNvCxnSpPr/>
      </xdr:nvCxnSpPr>
      <xdr:spPr>
        <a:xfrm>
          <a:off x="15481300" y="13507107"/>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134007</xdr:rowOff>
    </xdr:from>
    <xdr:to>
      <xdr:col>22</xdr:col>
      <xdr:colOff>365125</xdr:colOff>
      <xdr:row>78</xdr:row>
      <xdr:rowOff>139700</xdr:rowOff>
    </xdr:to>
    <xdr:cxnSp macro="">
      <xdr:nvCxnSpPr>
        <xdr:cNvPr id="627" name="直線コネクタ 626"/>
        <xdr:cNvCxnSpPr/>
      </xdr:nvCxnSpPr>
      <xdr:spPr>
        <a:xfrm flipV="1">
          <a:off x="14592300" y="13507107"/>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134790</xdr:rowOff>
    </xdr:from>
    <xdr:to>
      <xdr:col>21</xdr:col>
      <xdr:colOff>161925</xdr:colOff>
      <xdr:row>78</xdr:row>
      <xdr:rowOff>139700</xdr:rowOff>
    </xdr:to>
    <xdr:cxnSp macro="">
      <xdr:nvCxnSpPr>
        <xdr:cNvPr id="630" name="直線コネクタ 629"/>
        <xdr:cNvCxnSpPr/>
      </xdr:nvCxnSpPr>
      <xdr:spPr>
        <a:xfrm>
          <a:off x="13703300" y="13507890"/>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134790</xdr:rowOff>
    </xdr:from>
    <xdr:to>
      <xdr:col>19</xdr:col>
      <xdr:colOff>644525</xdr:colOff>
      <xdr:row>78</xdr:row>
      <xdr:rowOff>139700</xdr:rowOff>
    </xdr:to>
    <xdr:cxnSp macro="">
      <xdr:nvCxnSpPr>
        <xdr:cNvPr id="633" name="直線コネクタ 632"/>
        <xdr:cNvCxnSpPr/>
      </xdr:nvCxnSpPr>
      <xdr:spPr>
        <a:xfrm flipV="1">
          <a:off x="12814300" y="13507890"/>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83207</xdr:rowOff>
    </xdr:from>
    <xdr:to>
      <xdr:col>22</xdr:col>
      <xdr:colOff>415925</xdr:colOff>
      <xdr:row>79</xdr:row>
      <xdr:rowOff>13357</xdr:rowOff>
    </xdr:to>
    <xdr:sp macro="" textlink="">
      <xdr:nvSpPr>
        <xdr:cNvPr id="645" name="円/楕円 644"/>
        <xdr:cNvSpPr/>
      </xdr:nvSpPr>
      <xdr:spPr>
        <a:xfrm>
          <a:off x="15430500" y="134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4484</xdr:rowOff>
    </xdr:from>
    <xdr:ext cx="469744" cy="259045"/>
    <xdr:sp macro="" textlink="">
      <xdr:nvSpPr>
        <xdr:cNvPr id="646" name="テキスト ボックス 645"/>
        <xdr:cNvSpPr txBox="1"/>
      </xdr:nvSpPr>
      <xdr:spPr>
        <a:xfrm>
          <a:off x="15246427" y="1354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83990</xdr:rowOff>
    </xdr:from>
    <xdr:to>
      <xdr:col>20</xdr:col>
      <xdr:colOff>9525</xdr:colOff>
      <xdr:row>79</xdr:row>
      <xdr:rowOff>14140</xdr:rowOff>
    </xdr:to>
    <xdr:sp macro="" textlink="">
      <xdr:nvSpPr>
        <xdr:cNvPr id="649" name="円/楕円 648"/>
        <xdr:cNvSpPr/>
      </xdr:nvSpPr>
      <xdr:spPr>
        <a:xfrm>
          <a:off x="13652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5267</xdr:rowOff>
    </xdr:from>
    <xdr:ext cx="469744" cy="259045"/>
    <xdr:sp macro="" textlink="">
      <xdr:nvSpPr>
        <xdr:cNvPr id="650" name="テキスト ボックス 649"/>
        <xdr:cNvSpPr txBox="1"/>
      </xdr:nvSpPr>
      <xdr:spPr>
        <a:xfrm>
          <a:off x="13468427"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35006</xdr:rowOff>
    </xdr:from>
    <xdr:to>
      <xdr:col>23</xdr:col>
      <xdr:colOff>517525</xdr:colOff>
      <xdr:row>94</xdr:row>
      <xdr:rowOff>92156</xdr:rowOff>
    </xdr:to>
    <xdr:cxnSp macro="">
      <xdr:nvCxnSpPr>
        <xdr:cNvPr id="679" name="直線コネクタ 678"/>
        <xdr:cNvCxnSpPr/>
      </xdr:nvCxnSpPr>
      <xdr:spPr>
        <a:xfrm>
          <a:off x="15481300" y="161513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4798</xdr:rowOff>
    </xdr:from>
    <xdr:to>
      <xdr:col>22</xdr:col>
      <xdr:colOff>365125</xdr:colOff>
      <xdr:row>94</xdr:row>
      <xdr:rowOff>35006</xdr:rowOff>
    </xdr:to>
    <xdr:cxnSp macro="">
      <xdr:nvCxnSpPr>
        <xdr:cNvPr id="682" name="直線コネクタ 681"/>
        <xdr:cNvCxnSpPr/>
      </xdr:nvCxnSpPr>
      <xdr:spPr>
        <a:xfrm>
          <a:off x="14592300" y="16121098"/>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169418</xdr:rowOff>
    </xdr:from>
    <xdr:to>
      <xdr:col>21</xdr:col>
      <xdr:colOff>161925</xdr:colOff>
      <xdr:row>94</xdr:row>
      <xdr:rowOff>4798</xdr:rowOff>
    </xdr:to>
    <xdr:cxnSp macro="">
      <xdr:nvCxnSpPr>
        <xdr:cNvPr id="685" name="直線コネクタ 684"/>
        <xdr:cNvCxnSpPr/>
      </xdr:nvCxnSpPr>
      <xdr:spPr>
        <a:xfrm>
          <a:off x="13703300" y="16114268"/>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71971</xdr:rowOff>
    </xdr:from>
    <xdr:to>
      <xdr:col>19</xdr:col>
      <xdr:colOff>644525</xdr:colOff>
      <xdr:row>93</xdr:row>
      <xdr:rowOff>169418</xdr:rowOff>
    </xdr:to>
    <xdr:cxnSp macro="">
      <xdr:nvCxnSpPr>
        <xdr:cNvPr id="688" name="直線コネクタ 687"/>
        <xdr:cNvCxnSpPr/>
      </xdr:nvCxnSpPr>
      <xdr:spPr>
        <a:xfrm>
          <a:off x="12814300" y="16016821"/>
          <a:ext cx="889000" cy="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41356</xdr:rowOff>
    </xdr:from>
    <xdr:to>
      <xdr:col>23</xdr:col>
      <xdr:colOff>568325</xdr:colOff>
      <xdr:row>94</xdr:row>
      <xdr:rowOff>142956</xdr:rowOff>
    </xdr:to>
    <xdr:sp macro="" textlink="">
      <xdr:nvSpPr>
        <xdr:cNvPr id="698" name="円/楕円 697"/>
        <xdr:cNvSpPr/>
      </xdr:nvSpPr>
      <xdr:spPr>
        <a:xfrm>
          <a:off x="16268700" y="161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64233</xdr:rowOff>
    </xdr:from>
    <xdr:ext cx="599010" cy="259045"/>
    <xdr:sp macro="" textlink="">
      <xdr:nvSpPr>
        <xdr:cNvPr id="699" name="公債費該当値テキスト"/>
        <xdr:cNvSpPr txBox="1"/>
      </xdr:nvSpPr>
      <xdr:spPr>
        <a:xfrm>
          <a:off x="16370300" y="1600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160,399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155656</xdr:rowOff>
    </xdr:from>
    <xdr:to>
      <xdr:col>22</xdr:col>
      <xdr:colOff>415925</xdr:colOff>
      <xdr:row>94</xdr:row>
      <xdr:rowOff>85806</xdr:rowOff>
    </xdr:to>
    <xdr:sp macro="" textlink="">
      <xdr:nvSpPr>
        <xdr:cNvPr id="700" name="円/楕円 699"/>
        <xdr:cNvSpPr/>
      </xdr:nvSpPr>
      <xdr:spPr>
        <a:xfrm>
          <a:off x="15430500" y="161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102333</xdr:rowOff>
    </xdr:from>
    <xdr:ext cx="599010" cy="259045"/>
    <xdr:sp macro="" textlink="">
      <xdr:nvSpPr>
        <xdr:cNvPr id="701" name="テキスト ボックス 700"/>
        <xdr:cNvSpPr txBox="1"/>
      </xdr:nvSpPr>
      <xdr:spPr>
        <a:xfrm>
          <a:off x="15181794" y="1587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172,899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125448</xdr:rowOff>
    </xdr:from>
    <xdr:to>
      <xdr:col>21</xdr:col>
      <xdr:colOff>212725</xdr:colOff>
      <xdr:row>94</xdr:row>
      <xdr:rowOff>55598</xdr:rowOff>
    </xdr:to>
    <xdr:sp macro="" textlink="">
      <xdr:nvSpPr>
        <xdr:cNvPr id="702" name="円/楕円 701"/>
        <xdr:cNvSpPr/>
      </xdr:nvSpPr>
      <xdr:spPr>
        <a:xfrm>
          <a:off x="14541500" y="160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72125</xdr:rowOff>
    </xdr:from>
    <xdr:ext cx="599010" cy="259045"/>
    <xdr:sp macro="" textlink="">
      <xdr:nvSpPr>
        <xdr:cNvPr id="703" name="テキスト ボックス 702"/>
        <xdr:cNvSpPr txBox="1"/>
      </xdr:nvSpPr>
      <xdr:spPr>
        <a:xfrm>
          <a:off x="14292794" y="1584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118618</xdr:rowOff>
    </xdr:from>
    <xdr:to>
      <xdr:col>20</xdr:col>
      <xdr:colOff>9525</xdr:colOff>
      <xdr:row>94</xdr:row>
      <xdr:rowOff>48768</xdr:rowOff>
    </xdr:to>
    <xdr:sp macro="" textlink="">
      <xdr:nvSpPr>
        <xdr:cNvPr id="704" name="円/楕円 703"/>
        <xdr:cNvSpPr/>
      </xdr:nvSpPr>
      <xdr:spPr>
        <a:xfrm>
          <a:off x="13652500" y="160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65295</xdr:rowOff>
    </xdr:from>
    <xdr:ext cx="599010" cy="259045"/>
    <xdr:sp macro="" textlink="">
      <xdr:nvSpPr>
        <xdr:cNvPr id="705" name="テキスト ボックス 704"/>
        <xdr:cNvSpPr txBox="1"/>
      </xdr:nvSpPr>
      <xdr:spPr>
        <a:xfrm>
          <a:off x="13403794" y="158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21171</xdr:rowOff>
    </xdr:from>
    <xdr:to>
      <xdr:col>18</xdr:col>
      <xdr:colOff>492125</xdr:colOff>
      <xdr:row>93</xdr:row>
      <xdr:rowOff>122771</xdr:rowOff>
    </xdr:to>
    <xdr:sp macro="" textlink="">
      <xdr:nvSpPr>
        <xdr:cNvPr id="706" name="円/楕円 705"/>
        <xdr:cNvSpPr/>
      </xdr:nvSpPr>
      <xdr:spPr>
        <a:xfrm>
          <a:off x="12763500" y="159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139298</xdr:rowOff>
    </xdr:from>
    <xdr:ext cx="599010" cy="259045"/>
    <xdr:sp macro="" textlink="">
      <xdr:nvSpPr>
        <xdr:cNvPr id="707" name="テキスト ボックス 706"/>
        <xdr:cNvSpPr txBox="1"/>
      </xdr:nvSpPr>
      <xdr:spPr>
        <a:xfrm>
          <a:off x="12514794" y="15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教育費の１人当たりコストは平成２６年度までは類似団体と同程度であったが、平成２７年度は鵡川中央小学校改築及び給食施設整備を開始したことにより大きく伸びており、農林水産業費は農業基盤整備に係る補助事業を取り組んたことによるものである。</a:t>
          </a:r>
          <a:endParaRPr kumimoji="1" lang="en-US" altLang="ja-JP" sz="1300" baseline="0">
            <a:latin typeface="ＭＳ Ｐゴシック"/>
          </a:endParaRPr>
        </a:p>
        <a:p>
          <a:r>
            <a:rPr kumimoji="1" lang="ja-JP" altLang="en-US" sz="1300" baseline="0">
              <a:latin typeface="ＭＳ Ｐゴシック"/>
            </a:rPr>
            <a:t>・　また、公債費はこれまでの町債発行抑制により年々減少傾向にあるものの、合併以降の大型事業に係る借入の償還が影響し、類似団体と比較すると高い水準にある。</a:t>
          </a:r>
          <a:endParaRPr kumimoji="1" lang="en-US" altLang="ja-JP" sz="1300" baseline="0">
            <a:latin typeface="ＭＳ Ｐゴシック"/>
          </a:endParaRPr>
        </a:p>
        <a:p>
          <a:endParaRPr kumimoji="1" lang="ja-JP" altLang="en-US"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は町税や交付金の増加により、年度間の財源調整機能を持つ、財政調整基金を大きく積み増しし、年度末残高が１，５１２百万円となり、前年度から１５百万円減少した標準財政規模との比率は６．０２ポイント、実質収支額についても２９百万円増加し、比率は０．５６ポイント上昇した。</a:t>
          </a:r>
          <a:endParaRPr lang="ja-JP" altLang="ja-JP" sz="1300">
            <a:effectLst/>
          </a:endParaRPr>
        </a:p>
        <a:p>
          <a:r>
            <a:rPr kumimoji="1" lang="ja-JP" altLang="ja-JP" sz="1300">
              <a:solidFill>
                <a:schemeClr val="dk1"/>
              </a:solidFill>
              <a:effectLst/>
              <a:latin typeface="+mn-lt"/>
              <a:ea typeface="+mn-ea"/>
              <a:cs typeface="+mn-cs"/>
            </a:rPr>
            <a:t>　また、ふるさと納税などにより基金の積み増しもあり実質単年収支も７２百万円増加したことから同比率が１．３ポイント上昇している。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今後、大型事業に係る財源調整により財政調整基金の取崩を予定しているが、中長期財政運営指針に基づき、保有額の確保に努める。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標準財政規模により比率の増減はあるものの、各会計黒字決算となっており、今後も歳入財源の確保に努め、住民サービスの水準を維持し、効率的な行財政運営に努める。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中長期財政運営指針に基づく新規町債の発行抑制により、元利償還金が減少したとともに、これまでの交付税算入率の高い町債借入や算入公債費等の額が増加したことにより実質公債費比率の分子が減少してい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今後も、中長期財政運営指針に定める町債発行額を堅持するとともに、継続して交付税算入率の高い町債を有効に活用するなど適正管理に努める。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将来負担額は、大型事業の実施に伴う借入の増加はあるものの、各項目で緩やかではあるが減少している。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また、充当可能財源等においては、財政調整基金等の積み増しに加え、将来負担に対応するための基金を新設したことにより増加している。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以上の結果から</a:t>
          </a:r>
          <a:r>
            <a:rPr kumimoji="1" lang="en-US" altLang="ja-JP" sz="1300" baseline="0">
              <a:latin typeface="ＭＳ ゴシック" pitchFamily="49" charset="-128"/>
              <a:ea typeface="ＭＳ ゴシック" pitchFamily="49" charset="-128"/>
            </a:rPr>
            <a:t>H27</a:t>
          </a:r>
          <a:r>
            <a:rPr kumimoji="1" lang="ja-JP" altLang="en-US" sz="1300" baseline="0">
              <a:latin typeface="ＭＳ ゴシック" pitchFamily="49" charset="-128"/>
              <a:ea typeface="ＭＳ ゴシック" pitchFamily="49" charset="-128"/>
            </a:rPr>
            <a:t>将来負担比率の分子については▲</a:t>
          </a:r>
          <a:r>
            <a:rPr kumimoji="1" lang="en-US" altLang="ja-JP" sz="1300" baseline="0">
              <a:latin typeface="ＭＳ ゴシック" pitchFamily="49" charset="-128"/>
              <a:ea typeface="ＭＳ ゴシック" pitchFamily="49" charset="-128"/>
            </a:rPr>
            <a:t>539</a:t>
          </a:r>
          <a:r>
            <a:rPr kumimoji="1" lang="ja-JP" altLang="en-US" sz="1300" baseline="0">
              <a:latin typeface="ＭＳ ゴシック" pitchFamily="49" charset="-128"/>
              <a:ea typeface="ＭＳ ゴシック" pitchFamily="49" charset="-128"/>
            </a:rPr>
            <a:t>百万円となっている。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今後は、大型建設事業に係る借入増加や事業目的による基金の取崩などにより、一時的な将来負担割合の増加が見込まれることから、中長期財政運営指針に基づき、地方債借入額の抑制を図りつつ、有効な事業実施に努めていく。</a:t>
          </a:r>
          <a:endParaRPr kumimoji="1" lang="en-US" altLang="ja-JP" sz="13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8,727
8,650
711.36
9,706,470
9,451,846
177,046
5,972,538
10,556,101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8,727
8,650
711.36
9,706,470
9,451,846
177,046
5,972,538
10,556,101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8,727
8,650
711.36
9,706,470
9,451,846
177,046
5,972,538
10,556,101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9706470</v>
      </c>
      <c r="BO4" s="409"/>
      <c r="BP4" s="409"/>
      <c r="BQ4" s="409"/>
      <c r="BR4" s="409"/>
      <c r="BS4" s="409"/>
      <c r="BT4" s="409"/>
      <c r="BU4" s="410"/>
      <c r="BV4" s="408">
        <v>8999271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9451846</v>
      </c>
      <c r="BO5" s="414"/>
      <c r="BP5" s="414"/>
      <c r="BQ5" s="414"/>
      <c r="BR5" s="414"/>
      <c r="BS5" s="414"/>
      <c r="BT5" s="414"/>
      <c r="BU5" s="415"/>
      <c r="BV5" s="413">
        <v>8751519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80.599999999999994</v>
      </c>
      <c r="CU5" s="384"/>
      <c r="CV5" s="384"/>
      <c r="CW5" s="384"/>
      <c r="CX5" s="384"/>
      <c r="CY5" s="384"/>
      <c r="CZ5" s="384"/>
      <c r="DA5" s="385"/>
      <c r="DB5" s="383">
        <v>84.5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254624</v>
      </c>
      <c r="BO6" s="414"/>
      <c r="BP6" s="414"/>
      <c r="BQ6" s="414"/>
      <c r="BR6" s="414"/>
      <c r="BS6" s="414"/>
      <c r="BT6" s="414"/>
      <c r="BU6" s="415"/>
      <c r="BV6" s="413">
        <v>247752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84.8</v>
      </c>
      <c r="CU6" s="560"/>
      <c r="CV6" s="560"/>
      <c r="CW6" s="560"/>
      <c r="CX6" s="560"/>
      <c r="CY6" s="560"/>
      <c r="CZ6" s="560"/>
      <c r="DA6" s="561"/>
      <c r="DB6" s="559">
        <v>89.2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77578</v>
      </c>
      <c r="BO7" s="414"/>
      <c r="BP7" s="414"/>
      <c r="BQ7" s="414"/>
      <c r="BR7" s="414"/>
      <c r="BS7" s="414"/>
      <c r="BT7" s="414"/>
      <c r="BU7" s="415"/>
      <c r="BV7" s="413">
        <v>40628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5972538</v>
      </c>
      <c r="CU7" s="414"/>
      <c r="CV7" s="414"/>
      <c r="CW7" s="414"/>
      <c r="CX7" s="414"/>
      <c r="CY7" s="414"/>
      <c r="CZ7" s="414"/>
      <c r="DA7" s="415"/>
      <c r="DB7" s="413">
        <v>5948696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177046</v>
      </c>
      <c r="BO8" s="414"/>
      <c r="BP8" s="414"/>
      <c r="BQ8" s="414"/>
      <c r="BR8" s="414"/>
      <c r="BS8" s="414"/>
      <c r="BT8" s="414"/>
      <c r="BU8" s="415"/>
      <c r="BV8" s="413">
        <v>207124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v>
      </c>
      <c r="CU8" s="523"/>
      <c r="CV8" s="523"/>
      <c r="CW8" s="523"/>
      <c r="CX8" s="523"/>
      <c r="CY8" s="523"/>
      <c r="CZ8" s="523"/>
      <c r="DA8" s="524"/>
      <c r="DB8" s="522">
        <v>0.19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8596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-30078</v>
      </c>
      <c r="BO9" s="414"/>
      <c r="BP9" s="414"/>
      <c r="BQ9" s="414"/>
      <c r="BR9" s="414"/>
      <c r="BS9" s="414"/>
      <c r="BT9" s="414"/>
      <c r="BU9" s="415"/>
      <c r="BV9" s="413">
        <v>29178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19.600000000000001</v>
      </c>
      <c r="CU9" s="384"/>
      <c r="CV9" s="384"/>
      <c r="CW9" s="384"/>
      <c r="CX9" s="384"/>
      <c r="CY9" s="384"/>
      <c r="CZ9" s="384"/>
      <c r="DA9" s="385"/>
      <c r="DB9" s="383">
        <v>21.7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9746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198533</v>
      </c>
      <c r="BO10" s="414"/>
      <c r="BP10" s="414"/>
      <c r="BQ10" s="414"/>
      <c r="BR10" s="414"/>
      <c r="BS10" s="414"/>
      <c r="BT10" s="414"/>
      <c r="BU10" s="415"/>
      <c r="BV10" s="413">
        <v>238699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8727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8650</v>
      </c>
      <c r="S13" s="515"/>
      <c r="T13" s="515"/>
      <c r="U13" s="515"/>
      <c r="V13" s="516"/>
      <c r="W13" s="502" t="s">
        <v>120</v>
      </c>
      <c r="X13" s="426"/>
      <c r="Y13" s="426"/>
      <c r="Z13" s="426"/>
      <c r="AA13" s="426"/>
      <c r="AB13" s="427"/>
      <c r="AC13" s="389">
        <v>1586</v>
      </c>
      <c r="AD13" s="390"/>
      <c r="AE13" s="390"/>
      <c r="AF13" s="390"/>
      <c r="AG13" s="391"/>
      <c r="AH13" s="389">
        <v>1638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168455</v>
      </c>
      <c r="BO13" s="414"/>
      <c r="BP13" s="414"/>
      <c r="BQ13" s="414"/>
      <c r="BR13" s="414"/>
      <c r="BS13" s="414"/>
      <c r="BT13" s="414"/>
      <c r="BU13" s="415"/>
      <c r="BV13" s="413">
        <v>267877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11.5</v>
      </c>
      <c r="CU13" s="384"/>
      <c r="CV13" s="384"/>
      <c r="CW13" s="384"/>
      <c r="CX13" s="384"/>
      <c r="CY13" s="384"/>
      <c r="CZ13" s="384"/>
      <c r="DA13" s="385"/>
      <c r="DB13" s="383">
        <v>12.7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8997</v>
      </c>
      <c r="S14" s="515"/>
      <c r="T14" s="515"/>
      <c r="U14" s="515"/>
      <c r="V14" s="516"/>
      <c r="W14" s="517"/>
      <c r="X14" s="429"/>
      <c r="Y14" s="429"/>
      <c r="Z14" s="429"/>
      <c r="AA14" s="429"/>
      <c r="AB14" s="430"/>
      <c r="AC14" s="507">
        <v>31.9</v>
      </c>
      <c r="AD14" s="508"/>
      <c r="AE14" s="508"/>
      <c r="AF14" s="508"/>
      <c r="AG14" s="509"/>
      <c r="AH14" s="507">
        <v>28.9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6.8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8920</v>
      </c>
      <c r="S15" s="515"/>
      <c r="T15" s="515"/>
      <c r="U15" s="515"/>
      <c r="V15" s="516"/>
      <c r="W15" s="502" t="s">
        <v>127</v>
      </c>
      <c r="X15" s="426"/>
      <c r="Y15" s="426"/>
      <c r="Z15" s="426"/>
      <c r="AA15" s="426"/>
      <c r="AB15" s="427"/>
      <c r="AC15" s="389">
        <v>1007</v>
      </c>
      <c r="AD15" s="390"/>
      <c r="AE15" s="390"/>
      <c r="AF15" s="390"/>
      <c r="AG15" s="391"/>
      <c r="AH15" s="389">
        <v>1266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995655</v>
      </c>
      <c r="BO15" s="409"/>
      <c r="BP15" s="409"/>
      <c r="BQ15" s="409"/>
      <c r="BR15" s="409"/>
      <c r="BS15" s="409"/>
      <c r="BT15" s="409"/>
      <c r="BU15" s="410"/>
      <c r="BV15" s="408">
        <v>951576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20.3</v>
      </c>
      <c r="AD16" s="508"/>
      <c r="AE16" s="508"/>
      <c r="AF16" s="508"/>
      <c r="AG16" s="509"/>
      <c r="AH16" s="507">
        <v>22.4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5052902</v>
      </c>
      <c r="BO16" s="414"/>
      <c r="BP16" s="414"/>
      <c r="BQ16" s="414"/>
      <c r="BR16" s="414"/>
      <c r="BS16" s="414"/>
      <c r="BT16" s="414"/>
      <c r="BU16" s="415"/>
      <c r="BV16" s="413">
        <v>4905721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2373</v>
      </c>
      <c r="AD17" s="390"/>
      <c r="AE17" s="390"/>
      <c r="AF17" s="390"/>
      <c r="AG17" s="391"/>
      <c r="AH17" s="389">
        <v>2733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1231809</v>
      </c>
      <c r="BO17" s="414"/>
      <c r="BP17" s="414"/>
      <c r="BQ17" s="414"/>
      <c r="BR17" s="414"/>
      <c r="BS17" s="414"/>
      <c r="BT17" s="414"/>
      <c r="BU17" s="415"/>
      <c r="BV17" s="413">
        <v>1185700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711.36</v>
      </c>
      <c r="M18" s="478"/>
      <c r="N18" s="478"/>
      <c r="O18" s="478"/>
      <c r="P18" s="478"/>
      <c r="Q18" s="478"/>
      <c r="R18" s="479"/>
      <c r="S18" s="479"/>
      <c r="T18" s="479"/>
      <c r="U18" s="479"/>
      <c r="V18" s="480"/>
      <c r="W18" s="494"/>
      <c r="X18" s="495"/>
      <c r="Y18" s="495"/>
      <c r="Z18" s="495"/>
      <c r="AA18" s="495"/>
      <c r="AB18" s="503"/>
      <c r="AC18" s="377">
        <v>47.8</v>
      </c>
      <c r="AD18" s="378"/>
      <c r="AE18" s="378"/>
      <c r="AF18" s="378"/>
      <c r="AG18" s="481"/>
      <c r="AH18" s="377">
        <v>48.3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4843386</v>
      </c>
      <c r="BO18" s="414"/>
      <c r="BP18" s="414"/>
      <c r="BQ18" s="414"/>
      <c r="BR18" s="414"/>
      <c r="BS18" s="414"/>
      <c r="BT18" s="414"/>
      <c r="BU18" s="415"/>
      <c r="BV18" s="413">
        <v>5033829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6711973</v>
      </c>
      <c r="BO19" s="414"/>
      <c r="BP19" s="414"/>
      <c r="BQ19" s="414"/>
      <c r="BR19" s="414"/>
      <c r="BS19" s="414"/>
      <c r="BT19" s="414"/>
      <c r="BU19" s="415"/>
      <c r="BV19" s="413">
        <v>6738972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3784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10556101</v>
      </c>
      <c r="BO23" s="414"/>
      <c r="BP23" s="414"/>
      <c r="BQ23" s="414"/>
      <c r="BR23" s="414"/>
      <c r="BS23" s="414"/>
      <c r="BT23" s="414"/>
      <c r="BU23" s="415"/>
      <c r="BV23" s="413">
        <v>10745860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7000</v>
      </c>
      <c r="R24" s="390"/>
      <c r="S24" s="390"/>
      <c r="T24" s="390"/>
      <c r="U24" s="390"/>
      <c r="V24" s="391"/>
      <c r="W24" s="455"/>
      <c r="X24" s="446"/>
      <c r="Y24" s="447"/>
      <c r="Z24" s="386" t="s">
        <v>150</v>
      </c>
      <c r="AA24" s="387"/>
      <c r="AB24" s="387"/>
      <c r="AC24" s="387"/>
      <c r="AD24" s="387"/>
      <c r="AE24" s="387"/>
      <c r="AF24" s="387"/>
      <c r="AG24" s="388"/>
      <c r="AH24" s="389">
        <v>136</v>
      </c>
      <c r="AI24" s="390"/>
      <c r="AJ24" s="390"/>
      <c r="AK24" s="390"/>
      <c r="AL24" s="391"/>
      <c r="AM24" s="389">
        <v>422688</v>
      </c>
      <c r="AN24" s="390"/>
      <c r="AO24" s="390"/>
      <c r="AP24" s="390"/>
      <c r="AQ24" s="390"/>
      <c r="AR24" s="391"/>
      <c r="AS24" s="389">
        <v>3108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7938531</v>
      </c>
      <c r="BO24" s="414"/>
      <c r="BP24" s="414"/>
      <c r="BQ24" s="414"/>
      <c r="BR24" s="414"/>
      <c r="BS24" s="414"/>
      <c r="BT24" s="414"/>
      <c r="BU24" s="415"/>
      <c r="BV24" s="413">
        <v>7977604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5940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116359</v>
      </c>
      <c r="BO25" s="409"/>
      <c r="BP25" s="409"/>
      <c r="BQ25" s="409"/>
      <c r="BR25" s="409"/>
      <c r="BS25" s="409"/>
      <c r="BT25" s="409"/>
      <c r="BU25" s="410"/>
      <c r="BV25" s="408">
        <v>172151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5440</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2650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2100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1820530</v>
      </c>
      <c r="BO28" s="409"/>
      <c r="BP28" s="409"/>
      <c r="BQ28" s="409"/>
      <c r="BR28" s="409"/>
      <c r="BS28" s="409"/>
      <c r="BT28" s="409"/>
      <c r="BU28" s="410"/>
      <c r="BV28" s="408">
        <v>1511997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12</v>
      </c>
      <c r="M29" s="390"/>
      <c r="N29" s="390"/>
      <c r="O29" s="390"/>
      <c r="P29" s="391"/>
      <c r="Q29" s="389">
        <v>1770</v>
      </c>
      <c r="R29" s="390"/>
      <c r="S29" s="390"/>
      <c r="T29" s="390"/>
      <c r="U29" s="390"/>
      <c r="V29" s="391"/>
      <c r="W29" s="456"/>
      <c r="X29" s="457"/>
      <c r="Y29" s="458"/>
      <c r="Z29" s="386" t="s">
        <v>167</v>
      </c>
      <c r="AA29" s="387"/>
      <c r="AB29" s="387"/>
      <c r="AC29" s="387"/>
      <c r="AD29" s="387"/>
      <c r="AE29" s="387"/>
      <c r="AF29" s="387"/>
      <c r="AG29" s="388"/>
      <c r="AH29" s="389">
        <v>136</v>
      </c>
      <c r="AI29" s="390"/>
      <c r="AJ29" s="390"/>
      <c r="AK29" s="390"/>
      <c r="AL29" s="391"/>
      <c r="AM29" s="389">
        <v>422688</v>
      </c>
      <c r="AN29" s="390"/>
      <c r="AO29" s="390"/>
      <c r="AP29" s="390"/>
      <c r="AQ29" s="390"/>
      <c r="AR29" s="391"/>
      <c r="AS29" s="389">
        <v>3108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696720</v>
      </c>
      <c r="BO29" s="414"/>
      <c r="BP29" s="414"/>
      <c r="BQ29" s="414"/>
      <c r="BR29" s="414"/>
      <c r="BS29" s="414"/>
      <c r="BT29" s="414"/>
      <c r="BU29" s="415"/>
      <c r="BV29" s="413">
        <v>694614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3416032</v>
      </c>
      <c r="BO30" s="417"/>
      <c r="BP30" s="417"/>
      <c r="BQ30" s="417"/>
      <c r="BR30" s="417"/>
      <c r="BS30" s="417"/>
      <c r="BT30" s="417"/>
      <c r="BU30" s="418"/>
      <c r="BV30" s="416">
        <v>3288561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国民健康保険特別会計（保険事業勘定）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上水道事業会計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平取町外２町衛生施設組合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株式会社　果夢工房</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国民健康保険特別会計（直診勘定）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胆振東部日高西部衛生組合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IF('各会計、関係団体の財政状況及び健全化判断比率'!B34="","",'各会計、関係団体の財政状況及び健全化判断比率'!B34)</f>
        <v>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胆振東部消防組合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906150</v>
      </c>
      <c r="S5" s="669"/>
      <c r="T5" s="669"/>
      <c r="U5" s="669"/>
      <c r="V5" s="669"/>
      <c r="W5" s="669"/>
      <c r="X5" s="669"/>
      <c r="Y5" s="716"/>
      <c r="Z5" s="729">
        <v>9.3000000000000007</v>
      </c>
      <c r="AA5" s="729"/>
      <c r="AB5" s="729"/>
      <c r="AC5" s="729"/>
      <c r="AD5" s="730">
        <v>906150</v>
      </c>
      <c r="AE5" s="730"/>
      <c r="AF5" s="730"/>
      <c r="AG5" s="730"/>
      <c r="AH5" s="730"/>
      <c r="AI5" s="730"/>
      <c r="AJ5" s="730"/>
      <c r="AK5" s="730"/>
      <c r="AL5" s="717">
        <v>15.9</v>
      </c>
      <c r="AM5" s="686"/>
      <c r="AN5" s="686"/>
      <c r="AO5" s="718"/>
      <c r="AP5" s="705" t="s">
        <v>206</v>
      </c>
      <c r="AQ5" s="706"/>
      <c r="AR5" s="706"/>
      <c r="AS5" s="706"/>
      <c r="AT5" s="706"/>
      <c r="AU5" s="706"/>
      <c r="AV5" s="706"/>
      <c r="AW5" s="706"/>
      <c r="AX5" s="706"/>
      <c r="AY5" s="706"/>
      <c r="AZ5" s="706"/>
      <c r="BA5" s="706"/>
      <c r="BB5" s="706"/>
      <c r="BC5" s="706"/>
      <c r="BD5" s="706"/>
      <c r="BE5" s="706"/>
      <c r="BF5" s="707"/>
      <c r="BG5" s="618">
        <v>905745</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131721</v>
      </c>
      <c r="S6" s="619"/>
      <c r="T6" s="619"/>
      <c r="U6" s="619"/>
      <c r="V6" s="619"/>
      <c r="W6" s="619"/>
      <c r="X6" s="619"/>
      <c r="Y6" s="620"/>
      <c r="Z6" s="671">
        <v>1.4</v>
      </c>
      <c r="AA6" s="671"/>
      <c r="AB6" s="671"/>
      <c r="AC6" s="671"/>
      <c r="AD6" s="672">
        <v>131721</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905745</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93862</v>
      </c>
      <c r="CS6" s="619"/>
      <c r="CT6" s="619"/>
      <c r="CU6" s="619"/>
      <c r="CV6" s="619"/>
      <c r="CW6" s="619"/>
      <c r="CX6" s="619"/>
      <c r="CY6" s="620"/>
      <c r="CZ6" s="671">
        <v>1</v>
      </c>
      <c r="DA6" s="671"/>
      <c r="DB6" s="671"/>
      <c r="DC6" s="671"/>
      <c r="DD6" s="624" t="s">
        <v>207</v>
      </c>
      <c r="DE6" s="619"/>
      <c r="DF6" s="619"/>
      <c r="DG6" s="619"/>
      <c r="DH6" s="619"/>
      <c r="DI6" s="619"/>
      <c r="DJ6" s="619"/>
      <c r="DK6" s="619"/>
      <c r="DL6" s="619"/>
      <c r="DM6" s="619"/>
      <c r="DN6" s="619"/>
      <c r="DO6" s="619"/>
      <c r="DP6" s="620"/>
      <c r="DQ6" s="624">
        <v>93862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1405</v>
      </c>
      <c r="S7" s="619"/>
      <c r="T7" s="619"/>
      <c r="U7" s="619"/>
      <c r="V7" s="619"/>
      <c r="W7" s="619"/>
      <c r="X7" s="619"/>
      <c r="Y7" s="620"/>
      <c r="Z7" s="671">
        <v>0</v>
      </c>
      <c r="AA7" s="671"/>
      <c r="AB7" s="671"/>
      <c r="AC7" s="671"/>
      <c r="AD7" s="672">
        <v>1405</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380181</v>
      </c>
      <c r="BH7" s="619"/>
      <c r="BI7" s="619"/>
      <c r="BJ7" s="619"/>
      <c r="BK7" s="619"/>
      <c r="BL7" s="619"/>
      <c r="BM7" s="619"/>
      <c r="BN7" s="620"/>
      <c r="BO7" s="671">
        <v>42</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1330783</v>
      </c>
      <c r="CS7" s="619"/>
      <c r="CT7" s="619"/>
      <c r="CU7" s="619"/>
      <c r="CV7" s="619"/>
      <c r="CW7" s="619"/>
      <c r="CX7" s="619"/>
      <c r="CY7" s="620"/>
      <c r="CZ7" s="671">
        <v>14.1</v>
      </c>
      <c r="DA7" s="671"/>
      <c r="DB7" s="671"/>
      <c r="DC7" s="671"/>
      <c r="DD7" s="624">
        <v>66882</v>
      </c>
      <c r="DE7" s="619"/>
      <c r="DF7" s="619"/>
      <c r="DG7" s="619"/>
      <c r="DH7" s="619"/>
      <c r="DI7" s="619"/>
      <c r="DJ7" s="619"/>
      <c r="DK7" s="619"/>
      <c r="DL7" s="619"/>
      <c r="DM7" s="619"/>
      <c r="DN7" s="619"/>
      <c r="DO7" s="619"/>
      <c r="DP7" s="620"/>
      <c r="DQ7" s="624">
        <v>1050706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2813</v>
      </c>
      <c r="S8" s="619"/>
      <c r="T8" s="619"/>
      <c r="U8" s="619"/>
      <c r="V8" s="619"/>
      <c r="W8" s="619"/>
      <c r="X8" s="619"/>
      <c r="Y8" s="620"/>
      <c r="Z8" s="671">
        <v>0</v>
      </c>
      <c r="AA8" s="671"/>
      <c r="AB8" s="671"/>
      <c r="AC8" s="671"/>
      <c r="AD8" s="672">
        <v>2813</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14982</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1404914</v>
      </c>
      <c r="CS8" s="619"/>
      <c r="CT8" s="619"/>
      <c r="CU8" s="619"/>
      <c r="CV8" s="619"/>
      <c r="CW8" s="619"/>
      <c r="CX8" s="619"/>
      <c r="CY8" s="620"/>
      <c r="CZ8" s="671">
        <v>14.9</v>
      </c>
      <c r="DA8" s="671"/>
      <c r="DB8" s="671"/>
      <c r="DC8" s="671"/>
      <c r="DD8" s="624">
        <v>15055</v>
      </c>
      <c r="DE8" s="619"/>
      <c r="DF8" s="619"/>
      <c r="DG8" s="619"/>
      <c r="DH8" s="619"/>
      <c r="DI8" s="619"/>
      <c r="DJ8" s="619"/>
      <c r="DK8" s="619"/>
      <c r="DL8" s="619"/>
      <c r="DM8" s="619"/>
      <c r="DN8" s="619"/>
      <c r="DO8" s="619"/>
      <c r="DP8" s="620"/>
      <c r="DQ8" s="624">
        <v>854957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2342</v>
      </c>
      <c r="S9" s="619"/>
      <c r="T9" s="619"/>
      <c r="U9" s="619"/>
      <c r="V9" s="619"/>
      <c r="W9" s="619"/>
      <c r="X9" s="619"/>
      <c r="Y9" s="620"/>
      <c r="Z9" s="671">
        <v>0</v>
      </c>
      <c r="AA9" s="671"/>
      <c r="AB9" s="671"/>
      <c r="AC9" s="671"/>
      <c r="AD9" s="672">
        <v>2342</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317975</v>
      </c>
      <c r="BH9" s="619"/>
      <c r="BI9" s="619"/>
      <c r="BJ9" s="619"/>
      <c r="BK9" s="619"/>
      <c r="BL9" s="619"/>
      <c r="BM9" s="619"/>
      <c r="BN9" s="620"/>
      <c r="BO9" s="671">
        <v>35.1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949296</v>
      </c>
      <c r="CS9" s="619"/>
      <c r="CT9" s="619"/>
      <c r="CU9" s="619"/>
      <c r="CV9" s="619"/>
      <c r="CW9" s="619"/>
      <c r="CX9" s="619"/>
      <c r="CY9" s="620"/>
      <c r="CZ9" s="671">
        <v>10</v>
      </c>
      <c r="DA9" s="671"/>
      <c r="DB9" s="671"/>
      <c r="DC9" s="671"/>
      <c r="DD9" s="624">
        <v>3242</v>
      </c>
      <c r="DE9" s="619"/>
      <c r="DF9" s="619"/>
      <c r="DG9" s="619"/>
      <c r="DH9" s="619"/>
      <c r="DI9" s="619"/>
      <c r="DJ9" s="619"/>
      <c r="DK9" s="619"/>
      <c r="DL9" s="619"/>
      <c r="DM9" s="619"/>
      <c r="DN9" s="619"/>
      <c r="DO9" s="619"/>
      <c r="DP9" s="620"/>
      <c r="DQ9" s="624">
        <v>934780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189378</v>
      </c>
      <c r="S10" s="619"/>
      <c r="T10" s="619"/>
      <c r="U10" s="619"/>
      <c r="V10" s="619"/>
      <c r="W10" s="619"/>
      <c r="X10" s="619"/>
      <c r="Y10" s="620"/>
      <c r="Z10" s="671">
        <v>2</v>
      </c>
      <c r="AA10" s="671"/>
      <c r="AB10" s="671"/>
      <c r="AC10" s="671"/>
      <c r="AD10" s="672">
        <v>189378</v>
      </c>
      <c r="AE10" s="672"/>
      <c r="AF10" s="672"/>
      <c r="AG10" s="672"/>
      <c r="AH10" s="672"/>
      <c r="AI10" s="672"/>
      <c r="AJ10" s="672"/>
      <c r="AK10" s="672"/>
      <c r="AL10" s="641">
        <v>3.3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25787</v>
      </c>
      <c r="BH10" s="619"/>
      <c r="BI10" s="619"/>
      <c r="BJ10" s="619"/>
      <c r="BK10" s="619"/>
      <c r="BL10" s="619"/>
      <c r="BM10" s="619"/>
      <c r="BN10" s="620"/>
      <c r="BO10" s="671">
        <v>2.8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2581</v>
      </c>
      <c r="S11" s="619"/>
      <c r="T11" s="619"/>
      <c r="U11" s="619"/>
      <c r="V11" s="619"/>
      <c r="W11" s="619"/>
      <c r="X11" s="619"/>
      <c r="Y11" s="620"/>
      <c r="Z11" s="671">
        <v>0</v>
      </c>
      <c r="AA11" s="671"/>
      <c r="AB11" s="671"/>
      <c r="AC11" s="671"/>
      <c r="AD11" s="672">
        <v>2581</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21437</v>
      </c>
      <c r="BH11" s="619"/>
      <c r="BI11" s="619"/>
      <c r="BJ11" s="619"/>
      <c r="BK11" s="619"/>
      <c r="BL11" s="619"/>
      <c r="BM11" s="619"/>
      <c r="BN11" s="620"/>
      <c r="BO11" s="671">
        <v>2.4</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1132561</v>
      </c>
      <c r="CS11" s="619"/>
      <c r="CT11" s="619"/>
      <c r="CU11" s="619"/>
      <c r="CV11" s="619"/>
      <c r="CW11" s="619"/>
      <c r="CX11" s="619"/>
      <c r="CY11" s="620"/>
      <c r="CZ11" s="671">
        <v>12</v>
      </c>
      <c r="DA11" s="671"/>
      <c r="DB11" s="671"/>
      <c r="DC11" s="671"/>
      <c r="DD11" s="624">
        <v>412057</v>
      </c>
      <c r="DE11" s="619"/>
      <c r="DF11" s="619"/>
      <c r="DG11" s="619"/>
      <c r="DH11" s="619"/>
      <c r="DI11" s="619"/>
      <c r="DJ11" s="619"/>
      <c r="DK11" s="619"/>
      <c r="DL11" s="619"/>
      <c r="DM11" s="619"/>
      <c r="DN11" s="619"/>
      <c r="DO11" s="619"/>
      <c r="DP11" s="620"/>
      <c r="DQ11" s="624">
        <v>479525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423977</v>
      </c>
      <c r="BH12" s="619"/>
      <c r="BI12" s="619"/>
      <c r="BJ12" s="619"/>
      <c r="BK12" s="619"/>
      <c r="BL12" s="619"/>
      <c r="BM12" s="619"/>
      <c r="BN12" s="620"/>
      <c r="BO12" s="671">
        <v>46.8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189332</v>
      </c>
      <c r="CS12" s="619"/>
      <c r="CT12" s="619"/>
      <c r="CU12" s="619"/>
      <c r="CV12" s="619"/>
      <c r="CW12" s="619"/>
      <c r="CX12" s="619"/>
      <c r="CY12" s="620"/>
      <c r="CZ12" s="671">
        <v>2</v>
      </c>
      <c r="DA12" s="671"/>
      <c r="DB12" s="671"/>
      <c r="DC12" s="671"/>
      <c r="DD12" s="624">
        <v>5465</v>
      </c>
      <c r="DE12" s="619"/>
      <c r="DF12" s="619"/>
      <c r="DG12" s="619"/>
      <c r="DH12" s="619"/>
      <c r="DI12" s="619"/>
      <c r="DJ12" s="619"/>
      <c r="DK12" s="619"/>
      <c r="DL12" s="619"/>
      <c r="DM12" s="619"/>
      <c r="DN12" s="619"/>
      <c r="DO12" s="619"/>
      <c r="DP12" s="620"/>
      <c r="DQ12" s="624">
        <v>135992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20131</v>
      </c>
      <c r="S13" s="619"/>
      <c r="T13" s="619"/>
      <c r="U13" s="619"/>
      <c r="V13" s="619"/>
      <c r="W13" s="619"/>
      <c r="X13" s="619"/>
      <c r="Y13" s="620"/>
      <c r="Z13" s="671">
        <v>0.2</v>
      </c>
      <c r="AA13" s="671"/>
      <c r="AB13" s="671"/>
      <c r="AC13" s="671"/>
      <c r="AD13" s="672">
        <v>20131</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418650</v>
      </c>
      <c r="BH13" s="619"/>
      <c r="BI13" s="619"/>
      <c r="BJ13" s="619"/>
      <c r="BK13" s="619"/>
      <c r="BL13" s="619"/>
      <c r="BM13" s="619"/>
      <c r="BN13" s="620"/>
      <c r="BO13" s="671">
        <v>46.2</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815328</v>
      </c>
      <c r="CS13" s="619"/>
      <c r="CT13" s="619"/>
      <c r="CU13" s="619"/>
      <c r="CV13" s="619"/>
      <c r="CW13" s="619"/>
      <c r="CX13" s="619"/>
      <c r="CY13" s="620"/>
      <c r="CZ13" s="671">
        <v>8.6</v>
      </c>
      <c r="DA13" s="671"/>
      <c r="DB13" s="671"/>
      <c r="DC13" s="671"/>
      <c r="DD13" s="624">
        <v>360472</v>
      </c>
      <c r="DE13" s="619"/>
      <c r="DF13" s="619"/>
      <c r="DG13" s="619"/>
      <c r="DH13" s="619"/>
      <c r="DI13" s="619"/>
      <c r="DJ13" s="619"/>
      <c r="DK13" s="619"/>
      <c r="DL13" s="619"/>
      <c r="DM13" s="619"/>
      <c r="DN13" s="619"/>
      <c r="DO13" s="619"/>
      <c r="DP13" s="620"/>
      <c r="DQ13" s="624">
        <v>448123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19238</v>
      </c>
      <c r="BH14" s="619"/>
      <c r="BI14" s="619"/>
      <c r="BJ14" s="619"/>
      <c r="BK14" s="619"/>
      <c r="BL14" s="619"/>
      <c r="BM14" s="619"/>
      <c r="BN14" s="620"/>
      <c r="BO14" s="671">
        <v>2.1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541564</v>
      </c>
      <c r="CS14" s="619"/>
      <c r="CT14" s="619"/>
      <c r="CU14" s="619"/>
      <c r="CV14" s="619"/>
      <c r="CW14" s="619"/>
      <c r="CX14" s="619"/>
      <c r="CY14" s="620"/>
      <c r="CZ14" s="671">
        <v>5.7</v>
      </c>
      <c r="DA14" s="671"/>
      <c r="DB14" s="671"/>
      <c r="DC14" s="671"/>
      <c r="DD14" s="624" t="s">
        <v>108</v>
      </c>
      <c r="DE14" s="619"/>
      <c r="DF14" s="619"/>
      <c r="DG14" s="619"/>
      <c r="DH14" s="619"/>
      <c r="DI14" s="619"/>
      <c r="DJ14" s="619"/>
      <c r="DK14" s="619"/>
      <c r="DL14" s="619"/>
      <c r="DM14" s="619"/>
      <c r="DN14" s="619"/>
      <c r="DO14" s="619"/>
      <c r="DP14" s="620"/>
      <c r="DQ14" s="624">
        <v>461551</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1691</v>
      </c>
      <c r="S15" s="619"/>
      <c r="T15" s="619"/>
      <c r="U15" s="619"/>
      <c r="V15" s="619"/>
      <c r="W15" s="619"/>
      <c r="X15" s="619"/>
      <c r="Y15" s="620"/>
      <c r="Z15" s="671">
        <v>0</v>
      </c>
      <c r="AA15" s="671"/>
      <c r="AB15" s="671"/>
      <c r="AC15" s="671"/>
      <c r="AD15" s="672">
        <v>1691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82349</v>
      </c>
      <c r="BH15" s="619"/>
      <c r="BI15" s="619"/>
      <c r="BJ15" s="619"/>
      <c r="BK15" s="619"/>
      <c r="BL15" s="619"/>
      <c r="BM15" s="619"/>
      <c r="BN15" s="620"/>
      <c r="BO15" s="671">
        <v>9.1</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1594404</v>
      </c>
      <c r="CS15" s="619"/>
      <c r="CT15" s="619"/>
      <c r="CU15" s="619"/>
      <c r="CV15" s="619"/>
      <c r="CW15" s="619"/>
      <c r="CX15" s="619"/>
      <c r="CY15" s="620"/>
      <c r="CZ15" s="671">
        <v>16.899999999999999</v>
      </c>
      <c r="DA15" s="671"/>
      <c r="DB15" s="671"/>
      <c r="DC15" s="671"/>
      <c r="DD15" s="624">
        <v>988554</v>
      </c>
      <c r="DE15" s="619"/>
      <c r="DF15" s="619"/>
      <c r="DG15" s="619"/>
      <c r="DH15" s="619"/>
      <c r="DI15" s="619"/>
      <c r="DJ15" s="619"/>
      <c r="DK15" s="619"/>
      <c r="DL15" s="619"/>
      <c r="DM15" s="619"/>
      <c r="DN15" s="619"/>
      <c r="DO15" s="619"/>
      <c r="DP15" s="620"/>
      <c r="DQ15" s="624">
        <v>684738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4952074</v>
      </c>
      <c r="S16" s="619"/>
      <c r="T16" s="619"/>
      <c r="U16" s="619"/>
      <c r="V16" s="619"/>
      <c r="W16" s="619"/>
      <c r="X16" s="619"/>
      <c r="Y16" s="620"/>
      <c r="Z16" s="671">
        <v>51</v>
      </c>
      <c r="AA16" s="671"/>
      <c r="AB16" s="671"/>
      <c r="AC16" s="671"/>
      <c r="AD16" s="672">
        <v>4443370</v>
      </c>
      <c r="AE16" s="672"/>
      <c r="AF16" s="672"/>
      <c r="AG16" s="672"/>
      <c r="AH16" s="672"/>
      <c r="AI16" s="672"/>
      <c r="AJ16" s="672"/>
      <c r="AK16" s="672"/>
      <c r="AL16" s="641">
        <v>77.8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4443370</v>
      </c>
      <c r="S17" s="619"/>
      <c r="T17" s="619"/>
      <c r="U17" s="619"/>
      <c r="V17" s="619"/>
      <c r="W17" s="619"/>
      <c r="X17" s="619"/>
      <c r="Y17" s="620"/>
      <c r="Z17" s="671">
        <v>45.8</v>
      </c>
      <c r="AA17" s="671"/>
      <c r="AB17" s="671"/>
      <c r="AC17" s="671"/>
      <c r="AD17" s="672">
        <v>4443370</v>
      </c>
      <c r="AE17" s="672"/>
      <c r="AF17" s="672"/>
      <c r="AG17" s="672"/>
      <c r="AH17" s="672"/>
      <c r="AI17" s="672"/>
      <c r="AJ17" s="672"/>
      <c r="AK17" s="672"/>
      <c r="AL17" s="641">
        <v>77.8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1399802</v>
      </c>
      <c r="CS17" s="619"/>
      <c r="CT17" s="619"/>
      <c r="CU17" s="619"/>
      <c r="CV17" s="619"/>
      <c r="CW17" s="619"/>
      <c r="CX17" s="619"/>
      <c r="CY17" s="620"/>
      <c r="CZ17" s="671">
        <v>14.8</v>
      </c>
      <c r="DA17" s="671"/>
      <c r="DB17" s="671"/>
      <c r="DC17" s="671"/>
      <c r="DD17" s="624" t="s">
        <v>108</v>
      </c>
      <c r="DE17" s="619"/>
      <c r="DF17" s="619"/>
      <c r="DG17" s="619"/>
      <c r="DH17" s="619"/>
      <c r="DI17" s="619"/>
      <c r="DJ17" s="619"/>
      <c r="DK17" s="619"/>
      <c r="DL17" s="619"/>
      <c r="DM17" s="619"/>
      <c r="DN17" s="619"/>
      <c r="DO17" s="619"/>
      <c r="DP17" s="620"/>
      <c r="DQ17" s="624">
        <v>1313115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508696</v>
      </c>
      <c r="S18" s="619"/>
      <c r="T18" s="619"/>
      <c r="U18" s="619"/>
      <c r="V18" s="619"/>
      <c r="W18" s="619"/>
      <c r="X18" s="619"/>
      <c r="Y18" s="620"/>
      <c r="Z18" s="671">
        <v>5.2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405</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6210286</v>
      </c>
      <c r="S20" s="619"/>
      <c r="T20" s="619"/>
      <c r="U20" s="619"/>
      <c r="V20" s="619"/>
      <c r="W20" s="619"/>
      <c r="X20" s="619"/>
      <c r="Y20" s="620"/>
      <c r="Z20" s="671">
        <v>64</v>
      </c>
      <c r="AA20" s="671"/>
      <c r="AB20" s="671"/>
      <c r="AC20" s="671"/>
      <c r="AD20" s="672">
        <v>5701582</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405</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9451846</v>
      </c>
      <c r="CS20" s="619"/>
      <c r="CT20" s="619"/>
      <c r="CU20" s="619"/>
      <c r="CV20" s="619"/>
      <c r="CW20" s="619"/>
      <c r="CX20" s="619"/>
      <c r="CY20" s="620"/>
      <c r="CZ20" s="671">
        <v>100</v>
      </c>
      <c r="DA20" s="671"/>
      <c r="DB20" s="671"/>
      <c r="DC20" s="671"/>
      <c r="DD20" s="624">
        <v>1851727</v>
      </c>
      <c r="DE20" s="619"/>
      <c r="DF20" s="619"/>
      <c r="DG20" s="619"/>
      <c r="DH20" s="619"/>
      <c r="DI20" s="619"/>
      <c r="DJ20" s="619"/>
      <c r="DK20" s="619"/>
      <c r="DL20" s="619"/>
      <c r="DM20" s="619"/>
      <c r="DN20" s="619"/>
      <c r="DO20" s="619"/>
      <c r="DP20" s="620"/>
      <c r="DQ20" s="624">
        <v>6457349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1407</v>
      </c>
      <c r="S21" s="619"/>
      <c r="T21" s="619"/>
      <c r="U21" s="619"/>
      <c r="V21" s="619"/>
      <c r="W21" s="619"/>
      <c r="X21" s="619"/>
      <c r="Y21" s="620"/>
      <c r="Z21" s="671">
        <v>0</v>
      </c>
      <c r="AA21" s="671"/>
      <c r="AB21" s="671"/>
      <c r="AC21" s="671"/>
      <c r="AD21" s="672">
        <v>1407</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405</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5255</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186188</v>
      </c>
      <c r="S23" s="619"/>
      <c r="T23" s="619"/>
      <c r="U23" s="619"/>
      <c r="V23" s="619"/>
      <c r="W23" s="619"/>
      <c r="X23" s="619"/>
      <c r="Y23" s="620"/>
      <c r="Z23" s="671">
        <v>1.9</v>
      </c>
      <c r="AA23" s="671"/>
      <c r="AB23" s="671"/>
      <c r="AC23" s="671"/>
      <c r="AD23" s="672" t="s">
        <v>108</v>
      </c>
      <c r="AE23" s="672"/>
      <c r="AF23" s="672"/>
      <c r="AG23" s="672"/>
      <c r="AH23" s="672"/>
      <c r="AI23" s="672"/>
      <c r="AJ23" s="672"/>
      <c r="AK23" s="672"/>
      <c r="AL23" s="641" t="s">
        <v>108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16017</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3228314</v>
      </c>
      <c r="CS24" s="669"/>
      <c r="CT24" s="669"/>
      <c r="CU24" s="669"/>
      <c r="CV24" s="669"/>
      <c r="CW24" s="669"/>
      <c r="CX24" s="669"/>
      <c r="CY24" s="716"/>
      <c r="CZ24" s="720">
        <v>34.200000000000003</v>
      </c>
      <c r="DA24" s="721"/>
      <c r="DB24" s="721"/>
      <c r="DC24" s="722"/>
      <c r="DD24" s="715">
        <v>2718712</v>
      </c>
      <c r="DE24" s="669"/>
      <c r="DF24" s="669"/>
      <c r="DG24" s="669"/>
      <c r="DH24" s="669"/>
      <c r="DI24" s="669"/>
      <c r="DJ24" s="669"/>
      <c r="DK24" s="716"/>
      <c r="DL24" s="715">
        <v>2693611</v>
      </c>
      <c r="DM24" s="669"/>
      <c r="DN24" s="669"/>
      <c r="DO24" s="669"/>
      <c r="DP24" s="669"/>
      <c r="DQ24" s="669"/>
      <c r="DR24" s="669"/>
      <c r="DS24" s="669"/>
      <c r="DT24" s="669"/>
      <c r="DU24" s="669"/>
      <c r="DV24" s="716"/>
      <c r="DW24" s="717">
        <v>44.9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1000550</v>
      </c>
      <c r="S25" s="619"/>
      <c r="T25" s="619"/>
      <c r="U25" s="619"/>
      <c r="V25" s="619"/>
      <c r="W25" s="619"/>
      <c r="X25" s="619"/>
      <c r="Y25" s="620"/>
      <c r="Z25" s="671">
        <v>10.3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1357509</v>
      </c>
      <c r="CS25" s="637"/>
      <c r="CT25" s="637"/>
      <c r="CU25" s="637"/>
      <c r="CV25" s="637"/>
      <c r="CW25" s="637"/>
      <c r="CX25" s="637"/>
      <c r="CY25" s="638"/>
      <c r="CZ25" s="621">
        <v>14.4</v>
      </c>
      <c r="DA25" s="639"/>
      <c r="DB25" s="639"/>
      <c r="DC25" s="640"/>
      <c r="DD25" s="624">
        <v>1279234</v>
      </c>
      <c r="DE25" s="637"/>
      <c r="DF25" s="637"/>
      <c r="DG25" s="637"/>
      <c r="DH25" s="637"/>
      <c r="DI25" s="637"/>
      <c r="DJ25" s="637"/>
      <c r="DK25" s="638"/>
      <c r="DL25" s="624">
        <v>1256614</v>
      </c>
      <c r="DM25" s="637"/>
      <c r="DN25" s="637"/>
      <c r="DO25" s="637"/>
      <c r="DP25" s="637"/>
      <c r="DQ25" s="637"/>
      <c r="DR25" s="637"/>
      <c r="DS25" s="637"/>
      <c r="DT25" s="637"/>
      <c r="DU25" s="637"/>
      <c r="DV25" s="638"/>
      <c r="DW25" s="641">
        <v>20.9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904319</v>
      </c>
      <c r="CS26" s="619"/>
      <c r="CT26" s="619"/>
      <c r="CU26" s="619"/>
      <c r="CV26" s="619"/>
      <c r="CW26" s="619"/>
      <c r="CX26" s="619"/>
      <c r="CY26" s="620"/>
      <c r="CZ26" s="621">
        <v>9.6</v>
      </c>
      <c r="DA26" s="639"/>
      <c r="DB26" s="639"/>
      <c r="DC26" s="640"/>
      <c r="DD26" s="624">
        <v>841167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605566</v>
      </c>
      <c r="S27" s="619"/>
      <c r="T27" s="619"/>
      <c r="U27" s="619"/>
      <c r="V27" s="619"/>
      <c r="W27" s="619"/>
      <c r="X27" s="619"/>
      <c r="Y27" s="620"/>
      <c r="Z27" s="671">
        <v>6.2</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906150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471003</v>
      </c>
      <c r="CS27" s="637"/>
      <c r="CT27" s="637"/>
      <c r="CU27" s="637"/>
      <c r="CV27" s="637"/>
      <c r="CW27" s="637"/>
      <c r="CX27" s="637"/>
      <c r="CY27" s="638"/>
      <c r="CZ27" s="621">
        <v>5</v>
      </c>
      <c r="DA27" s="639"/>
      <c r="DB27" s="639"/>
      <c r="DC27" s="640"/>
      <c r="DD27" s="624">
        <v>126363</v>
      </c>
      <c r="DE27" s="637"/>
      <c r="DF27" s="637"/>
      <c r="DG27" s="637"/>
      <c r="DH27" s="637"/>
      <c r="DI27" s="637"/>
      <c r="DJ27" s="637"/>
      <c r="DK27" s="638"/>
      <c r="DL27" s="624">
        <v>123882</v>
      </c>
      <c r="DM27" s="637"/>
      <c r="DN27" s="637"/>
      <c r="DO27" s="637"/>
      <c r="DP27" s="637"/>
      <c r="DQ27" s="637"/>
      <c r="DR27" s="637"/>
      <c r="DS27" s="637"/>
      <c r="DT27" s="637"/>
      <c r="DU27" s="637"/>
      <c r="DV27" s="638"/>
      <c r="DW27" s="641">
        <v>2.1</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86058</v>
      </c>
      <c r="S28" s="619"/>
      <c r="T28" s="619"/>
      <c r="U28" s="619"/>
      <c r="V28" s="619"/>
      <c r="W28" s="619"/>
      <c r="X28" s="619"/>
      <c r="Y28" s="620"/>
      <c r="Z28" s="671">
        <v>0.9</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1399802</v>
      </c>
      <c r="CS28" s="619"/>
      <c r="CT28" s="619"/>
      <c r="CU28" s="619"/>
      <c r="CV28" s="619"/>
      <c r="CW28" s="619"/>
      <c r="CX28" s="619"/>
      <c r="CY28" s="620"/>
      <c r="CZ28" s="621">
        <v>14.8</v>
      </c>
      <c r="DA28" s="639"/>
      <c r="DB28" s="639"/>
      <c r="DC28" s="640"/>
      <c r="DD28" s="624">
        <v>1313115</v>
      </c>
      <c r="DE28" s="619"/>
      <c r="DF28" s="619"/>
      <c r="DG28" s="619"/>
      <c r="DH28" s="619"/>
      <c r="DI28" s="619"/>
      <c r="DJ28" s="619"/>
      <c r="DK28" s="620"/>
      <c r="DL28" s="624">
        <v>1313115</v>
      </c>
      <c r="DM28" s="619"/>
      <c r="DN28" s="619"/>
      <c r="DO28" s="619"/>
      <c r="DP28" s="619"/>
      <c r="DQ28" s="619"/>
      <c r="DR28" s="619"/>
      <c r="DS28" s="619"/>
      <c r="DT28" s="619"/>
      <c r="DU28" s="619"/>
      <c r="DV28" s="620"/>
      <c r="DW28" s="641">
        <v>21.9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83570</v>
      </c>
      <c r="S29" s="619"/>
      <c r="T29" s="619"/>
      <c r="U29" s="619"/>
      <c r="V29" s="619"/>
      <c r="W29" s="619"/>
      <c r="X29" s="619"/>
      <c r="Y29" s="620"/>
      <c r="Z29" s="671">
        <v>0.9</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1399748</v>
      </c>
      <c r="CS29" s="637"/>
      <c r="CT29" s="637"/>
      <c r="CU29" s="637"/>
      <c r="CV29" s="637"/>
      <c r="CW29" s="637"/>
      <c r="CX29" s="637"/>
      <c r="CY29" s="638"/>
      <c r="CZ29" s="621">
        <v>14.8</v>
      </c>
      <c r="DA29" s="639"/>
      <c r="DB29" s="639"/>
      <c r="DC29" s="640"/>
      <c r="DD29" s="624">
        <v>1313061</v>
      </c>
      <c r="DE29" s="637"/>
      <c r="DF29" s="637"/>
      <c r="DG29" s="637"/>
      <c r="DH29" s="637"/>
      <c r="DI29" s="637"/>
      <c r="DJ29" s="637"/>
      <c r="DK29" s="638"/>
      <c r="DL29" s="624">
        <v>1313061</v>
      </c>
      <c r="DM29" s="637"/>
      <c r="DN29" s="637"/>
      <c r="DO29" s="637"/>
      <c r="DP29" s="637"/>
      <c r="DQ29" s="637"/>
      <c r="DR29" s="637"/>
      <c r="DS29" s="637"/>
      <c r="DT29" s="637"/>
      <c r="DU29" s="637"/>
      <c r="DV29" s="638"/>
      <c r="DW29" s="641">
        <v>21.9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151907</v>
      </c>
      <c r="S30" s="619"/>
      <c r="T30" s="619"/>
      <c r="U30" s="619"/>
      <c r="V30" s="619"/>
      <c r="W30" s="619"/>
      <c r="X30" s="619"/>
      <c r="Y30" s="620"/>
      <c r="Z30" s="671">
        <v>1.6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v>
      </c>
      <c r="BH30" s="685"/>
      <c r="BI30" s="685"/>
      <c r="BJ30" s="685"/>
      <c r="BK30" s="685"/>
      <c r="BL30" s="685"/>
      <c r="BM30" s="686">
        <v>81.3</v>
      </c>
      <c r="BN30" s="685"/>
      <c r="BO30" s="685"/>
      <c r="BP30" s="685"/>
      <c r="BQ30" s="687"/>
      <c r="BR30" s="684">
        <v>98.1</v>
      </c>
      <c r="BS30" s="685"/>
      <c r="BT30" s="685"/>
      <c r="BU30" s="685"/>
      <c r="BV30" s="685"/>
      <c r="BW30" s="685"/>
      <c r="BX30" s="686">
        <v>82</v>
      </c>
      <c r="BY30" s="685"/>
      <c r="BZ30" s="685"/>
      <c r="CA30" s="685"/>
      <c r="CB30" s="687"/>
      <c r="CD30" s="690"/>
      <c r="CE30" s="691"/>
      <c r="CF30" s="655" t="s">
        <v>290</v>
      </c>
      <c r="CG30" s="652"/>
      <c r="CH30" s="652"/>
      <c r="CI30" s="652"/>
      <c r="CJ30" s="652"/>
      <c r="CK30" s="652"/>
      <c r="CL30" s="652"/>
      <c r="CM30" s="652"/>
      <c r="CN30" s="652"/>
      <c r="CO30" s="652"/>
      <c r="CP30" s="652"/>
      <c r="CQ30" s="653"/>
      <c r="CR30" s="618">
        <v>1263218</v>
      </c>
      <c r="CS30" s="619"/>
      <c r="CT30" s="619"/>
      <c r="CU30" s="619"/>
      <c r="CV30" s="619"/>
      <c r="CW30" s="619"/>
      <c r="CX30" s="619"/>
      <c r="CY30" s="620"/>
      <c r="CZ30" s="621">
        <v>13.4</v>
      </c>
      <c r="DA30" s="639"/>
      <c r="DB30" s="639"/>
      <c r="DC30" s="640"/>
      <c r="DD30" s="624">
        <v>1178383</v>
      </c>
      <c r="DE30" s="619"/>
      <c r="DF30" s="619"/>
      <c r="DG30" s="619"/>
      <c r="DH30" s="619"/>
      <c r="DI30" s="619"/>
      <c r="DJ30" s="619"/>
      <c r="DK30" s="620"/>
      <c r="DL30" s="624">
        <v>1178383</v>
      </c>
      <c r="DM30" s="619"/>
      <c r="DN30" s="619"/>
      <c r="DO30" s="619"/>
      <c r="DP30" s="619"/>
      <c r="DQ30" s="619"/>
      <c r="DR30" s="619"/>
      <c r="DS30" s="619"/>
      <c r="DT30" s="619"/>
      <c r="DU30" s="619"/>
      <c r="DV30" s="620"/>
      <c r="DW30" s="641">
        <v>19.600000000000001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137752</v>
      </c>
      <c r="S31" s="619"/>
      <c r="T31" s="619"/>
      <c r="U31" s="619"/>
      <c r="V31" s="619"/>
      <c r="W31" s="619"/>
      <c r="X31" s="619"/>
      <c r="Y31" s="620"/>
      <c r="Z31" s="671">
        <v>1.4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92.4</v>
      </c>
      <c r="BN31" s="683"/>
      <c r="BO31" s="683"/>
      <c r="BP31" s="683"/>
      <c r="BQ31" s="647"/>
      <c r="BR31" s="682">
        <v>99</v>
      </c>
      <c r="BS31" s="637"/>
      <c r="BT31" s="637"/>
      <c r="BU31" s="637"/>
      <c r="BV31" s="637"/>
      <c r="BW31" s="637"/>
      <c r="BX31" s="673">
        <v>92.2</v>
      </c>
      <c r="BY31" s="683"/>
      <c r="BZ31" s="683"/>
      <c r="CA31" s="683"/>
      <c r="CB31" s="647"/>
      <c r="CD31" s="690"/>
      <c r="CE31" s="691"/>
      <c r="CF31" s="655" t="s">
        <v>294</v>
      </c>
      <c r="CG31" s="652"/>
      <c r="CH31" s="652"/>
      <c r="CI31" s="652"/>
      <c r="CJ31" s="652"/>
      <c r="CK31" s="652"/>
      <c r="CL31" s="652"/>
      <c r="CM31" s="652"/>
      <c r="CN31" s="652"/>
      <c r="CO31" s="652"/>
      <c r="CP31" s="652"/>
      <c r="CQ31" s="653"/>
      <c r="CR31" s="618">
        <v>136530</v>
      </c>
      <c r="CS31" s="637"/>
      <c r="CT31" s="637"/>
      <c r="CU31" s="637"/>
      <c r="CV31" s="637"/>
      <c r="CW31" s="637"/>
      <c r="CX31" s="637"/>
      <c r="CY31" s="638"/>
      <c r="CZ31" s="621">
        <v>1.4</v>
      </c>
      <c r="DA31" s="639"/>
      <c r="DB31" s="639"/>
      <c r="DC31" s="640"/>
      <c r="DD31" s="624">
        <v>134678</v>
      </c>
      <c r="DE31" s="637"/>
      <c r="DF31" s="637"/>
      <c r="DG31" s="637"/>
      <c r="DH31" s="637"/>
      <c r="DI31" s="637"/>
      <c r="DJ31" s="637"/>
      <c r="DK31" s="638"/>
      <c r="DL31" s="624">
        <v>134678</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148455</v>
      </c>
      <c r="S32" s="619"/>
      <c r="T32" s="619"/>
      <c r="U32" s="619"/>
      <c r="V32" s="619"/>
      <c r="W32" s="619"/>
      <c r="X32" s="619"/>
      <c r="Y32" s="620"/>
      <c r="Z32" s="671">
        <v>1.5</v>
      </c>
      <c r="AA32" s="671"/>
      <c r="AB32" s="671"/>
      <c r="AC32" s="671"/>
      <c r="AD32" s="672">
        <v>5415</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v>
      </c>
      <c r="BH32" s="603"/>
      <c r="BI32" s="603"/>
      <c r="BJ32" s="603"/>
      <c r="BK32" s="603"/>
      <c r="BL32" s="603"/>
      <c r="BM32" s="666">
        <v>70.3</v>
      </c>
      <c r="BN32" s="603"/>
      <c r="BO32" s="603"/>
      <c r="BP32" s="603"/>
      <c r="BQ32" s="660"/>
      <c r="BR32" s="681">
        <v>96.9</v>
      </c>
      <c r="BS32" s="603"/>
      <c r="BT32" s="603"/>
      <c r="BU32" s="603"/>
      <c r="BV32" s="603"/>
      <c r="BW32" s="603"/>
      <c r="BX32" s="666">
        <v>71.8</v>
      </c>
      <c r="BY32" s="603"/>
      <c r="BZ32" s="603"/>
      <c r="CA32" s="603"/>
      <c r="CB32" s="660"/>
      <c r="CD32" s="692"/>
      <c r="CE32" s="693"/>
      <c r="CF32" s="655" t="s">
        <v>297</v>
      </c>
      <c r="CG32" s="652"/>
      <c r="CH32" s="652"/>
      <c r="CI32" s="652"/>
      <c r="CJ32" s="652"/>
      <c r="CK32" s="652"/>
      <c r="CL32" s="652"/>
      <c r="CM32" s="652"/>
      <c r="CN32" s="652"/>
      <c r="CO32" s="652"/>
      <c r="CP32" s="652"/>
      <c r="CQ32" s="653"/>
      <c r="CR32" s="618">
        <v>54</v>
      </c>
      <c r="CS32" s="619"/>
      <c r="CT32" s="619"/>
      <c r="CU32" s="619"/>
      <c r="CV32" s="619"/>
      <c r="CW32" s="619"/>
      <c r="CX32" s="619"/>
      <c r="CY32" s="620"/>
      <c r="CZ32" s="621">
        <v>0</v>
      </c>
      <c r="DA32" s="639"/>
      <c r="DB32" s="639"/>
      <c r="DC32" s="640"/>
      <c r="DD32" s="624">
        <v>54</v>
      </c>
      <c r="DE32" s="619"/>
      <c r="DF32" s="619"/>
      <c r="DG32" s="619"/>
      <c r="DH32" s="619"/>
      <c r="DI32" s="619"/>
      <c r="DJ32" s="619"/>
      <c r="DK32" s="620"/>
      <c r="DL32" s="624">
        <v>54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1073459</v>
      </c>
      <c r="S33" s="619"/>
      <c r="T33" s="619"/>
      <c r="U33" s="619"/>
      <c r="V33" s="619"/>
      <c r="W33" s="619"/>
      <c r="X33" s="619"/>
      <c r="Y33" s="620"/>
      <c r="Z33" s="671">
        <v>11.1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4371805</v>
      </c>
      <c r="CS33" s="637"/>
      <c r="CT33" s="637"/>
      <c r="CU33" s="637"/>
      <c r="CV33" s="637"/>
      <c r="CW33" s="637"/>
      <c r="CX33" s="637"/>
      <c r="CY33" s="638"/>
      <c r="CZ33" s="621">
        <v>46.3</v>
      </c>
      <c r="DA33" s="639"/>
      <c r="DB33" s="639"/>
      <c r="DC33" s="640"/>
      <c r="DD33" s="624">
        <v>3484424</v>
      </c>
      <c r="DE33" s="637"/>
      <c r="DF33" s="637"/>
      <c r="DG33" s="637"/>
      <c r="DH33" s="637"/>
      <c r="DI33" s="637"/>
      <c r="DJ33" s="637"/>
      <c r="DK33" s="638"/>
      <c r="DL33" s="624">
        <v>2149775</v>
      </c>
      <c r="DM33" s="637"/>
      <c r="DN33" s="637"/>
      <c r="DO33" s="637"/>
      <c r="DP33" s="637"/>
      <c r="DQ33" s="637"/>
      <c r="DR33" s="637"/>
      <c r="DS33" s="637"/>
      <c r="DT33" s="637"/>
      <c r="DU33" s="637"/>
      <c r="DV33" s="638"/>
      <c r="DW33" s="641">
        <v>35.799999999999997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903986</v>
      </c>
      <c r="CS34" s="619"/>
      <c r="CT34" s="619"/>
      <c r="CU34" s="619"/>
      <c r="CV34" s="619"/>
      <c r="CW34" s="619"/>
      <c r="CX34" s="619"/>
      <c r="CY34" s="620"/>
      <c r="CZ34" s="621">
        <v>9.6</v>
      </c>
      <c r="DA34" s="639"/>
      <c r="DB34" s="639"/>
      <c r="DC34" s="640"/>
      <c r="DD34" s="624">
        <v>733256</v>
      </c>
      <c r="DE34" s="619"/>
      <c r="DF34" s="619"/>
      <c r="DG34" s="619"/>
      <c r="DH34" s="619"/>
      <c r="DI34" s="619"/>
      <c r="DJ34" s="619"/>
      <c r="DK34" s="620"/>
      <c r="DL34" s="624">
        <v>617503</v>
      </c>
      <c r="DM34" s="619"/>
      <c r="DN34" s="619"/>
      <c r="DO34" s="619"/>
      <c r="DP34" s="619"/>
      <c r="DQ34" s="619"/>
      <c r="DR34" s="619"/>
      <c r="DS34" s="619"/>
      <c r="DT34" s="619"/>
      <c r="DU34" s="619"/>
      <c r="DV34" s="620"/>
      <c r="DW34" s="641">
        <v>10.3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297359</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1262931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89550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164935</v>
      </c>
      <c r="CS35" s="637"/>
      <c r="CT35" s="637"/>
      <c r="CU35" s="637"/>
      <c r="CV35" s="637"/>
      <c r="CW35" s="637"/>
      <c r="CX35" s="637"/>
      <c r="CY35" s="638"/>
      <c r="CZ35" s="621">
        <v>1.7</v>
      </c>
      <c r="DA35" s="639"/>
      <c r="DB35" s="639"/>
      <c r="DC35" s="640"/>
      <c r="DD35" s="624">
        <v>125432</v>
      </c>
      <c r="DE35" s="637"/>
      <c r="DF35" s="637"/>
      <c r="DG35" s="637"/>
      <c r="DH35" s="637"/>
      <c r="DI35" s="637"/>
      <c r="DJ35" s="637"/>
      <c r="DK35" s="638"/>
      <c r="DL35" s="624">
        <v>39023</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9706470</v>
      </c>
      <c r="S36" s="659"/>
      <c r="T36" s="659"/>
      <c r="U36" s="659"/>
      <c r="V36" s="659"/>
      <c r="W36" s="659"/>
      <c r="X36" s="659"/>
      <c r="Y36" s="662"/>
      <c r="Z36" s="663">
        <v>100</v>
      </c>
      <c r="AA36" s="663"/>
      <c r="AB36" s="663"/>
      <c r="AC36" s="663"/>
      <c r="AD36" s="664">
        <v>5708404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271792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160476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1899189</v>
      </c>
      <c r="CS36" s="619"/>
      <c r="CT36" s="619"/>
      <c r="CU36" s="619"/>
      <c r="CV36" s="619"/>
      <c r="CW36" s="619"/>
      <c r="CX36" s="619"/>
      <c r="CY36" s="620"/>
      <c r="CZ36" s="621">
        <v>20.100000000000001</v>
      </c>
      <c r="DA36" s="639"/>
      <c r="DB36" s="639"/>
      <c r="DC36" s="640"/>
      <c r="DD36" s="624">
        <v>1443215</v>
      </c>
      <c r="DE36" s="619"/>
      <c r="DF36" s="619"/>
      <c r="DG36" s="619"/>
      <c r="DH36" s="619"/>
      <c r="DI36" s="619"/>
      <c r="DJ36" s="619"/>
      <c r="DK36" s="620"/>
      <c r="DL36" s="624">
        <v>1131680</v>
      </c>
      <c r="DM36" s="619"/>
      <c r="DN36" s="619"/>
      <c r="DO36" s="619"/>
      <c r="DP36" s="619"/>
      <c r="DQ36" s="619"/>
      <c r="DR36" s="619"/>
      <c r="DS36" s="619"/>
      <c r="DT36" s="619"/>
      <c r="DU36" s="619"/>
      <c r="DV36" s="620"/>
      <c r="DW36" s="641">
        <v>18.8</v>
      </c>
      <c r="DX36" s="642"/>
      <c r="DY36" s="642"/>
      <c r="DZ36" s="642"/>
      <c r="EA36" s="642"/>
      <c r="EB36" s="642"/>
      <c r="EC36" s="643"/>
    </row>
    <row r="37" spans="2:133" ht="11.25" customHeight="1">
      <c r="AQ37" s="644" t="s">
        <v>312</v>
      </c>
      <c r="AR37" s="645"/>
      <c r="AS37" s="645"/>
      <c r="AT37" s="645"/>
      <c r="AU37" s="645"/>
      <c r="AV37" s="645"/>
      <c r="AW37" s="645"/>
      <c r="AX37" s="645"/>
      <c r="AY37" s="646"/>
      <c r="AZ37" s="618">
        <v>239884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1692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692548</v>
      </c>
      <c r="CS37" s="637"/>
      <c r="CT37" s="637"/>
      <c r="CU37" s="637"/>
      <c r="CV37" s="637"/>
      <c r="CW37" s="637"/>
      <c r="CX37" s="637"/>
      <c r="CY37" s="638"/>
      <c r="CZ37" s="621">
        <v>7.3</v>
      </c>
      <c r="DA37" s="639"/>
      <c r="DB37" s="639"/>
      <c r="DC37" s="640"/>
      <c r="DD37" s="624">
        <v>613574</v>
      </c>
      <c r="DE37" s="637"/>
      <c r="DF37" s="637"/>
      <c r="DG37" s="637"/>
      <c r="DH37" s="637"/>
      <c r="DI37" s="637"/>
      <c r="DJ37" s="637"/>
      <c r="DK37" s="638"/>
      <c r="DL37" s="624">
        <v>585003</v>
      </c>
      <c r="DM37" s="637"/>
      <c r="DN37" s="637"/>
      <c r="DO37" s="637"/>
      <c r="DP37" s="637"/>
      <c r="DQ37" s="637"/>
      <c r="DR37" s="637"/>
      <c r="DS37" s="637"/>
      <c r="DT37" s="637"/>
      <c r="DU37" s="637"/>
      <c r="DV37" s="638"/>
      <c r="DW37" s="641">
        <v>9.6999999999999993</v>
      </c>
      <c r="DX37" s="642"/>
      <c r="DY37" s="642"/>
      <c r="DZ37" s="642"/>
      <c r="EA37" s="642"/>
      <c r="EB37" s="642"/>
      <c r="EC37" s="643"/>
    </row>
    <row r="38" spans="2:133" ht="11.25" customHeight="1">
      <c r="AQ38" s="644" t="s">
        <v>315</v>
      </c>
      <c r="AR38" s="645"/>
      <c r="AS38" s="645"/>
      <c r="AT38" s="645"/>
      <c r="AU38" s="645"/>
      <c r="AV38" s="645"/>
      <c r="AW38" s="645"/>
      <c r="AX38" s="645"/>
      <c r="AY38" s="646"/>
      <c r="AZ38" s="618">
        <v>107795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2987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643460</v>
      </c>
      <c r="CS38" s="619"/>
      <c r="CT38" s="619"/>
      <c r="CU38" s="619"/>
      <c r="CV38" s="619"/>
      <c r="CW38" s="619"/>
      <c r="CX38" s="619"/>
      <c r="CY38" s="620"/>
      <c r="CZ38" s="621">
        <v>6.8</v>
      </c>
      <c r="DA38" s="639"/>
      <c r="DB38" s="639"/>
      <c r="DC38" s="640"/>
      <c r="DD38" s="624">
        <v>558561</v>
      </c>
      <c r="DE38" s="619"/>
      <c r="DF38" s="619"/>
      <c r="DG38" s="619"/>
      <c r="DH38" s="619"/>
      <c r="DI38" s="619"/>
      <c r="DJ38" s="619"/>
      <c r="DK38" s="620"/>
      <c r="DL38" s="624">
        <v>361569</v>
      </c>
      <c r="DM38" s="619"/>
      <c r="DN38" s="619"/>
      <c r="DO38" s="619"/>
      <c r="DP38" s="619"/>
      <c r="DQ38" s="619"/>
      <c r="DR38" s="619"/>
      <c r="DS38" s="619"/>
      <c r="DT38" s="619"/>
      <c r="DU38" s="619"/>
      <c r="DV38" s="620"/>
      <c r="DW38" s="641">
        <v>6</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474622</v>
      </c>
      <c r="CS39" s="637"/>
      <c r="CT39" s="637"/>
      <c r="CU39" s="637"/>
      <c r="CV39" s="637"/>
      <c r="CW39" s="637"/>
      <c r="CX39" s="637"/>
      <c r="CY39" s="638"/>
      <c r="CZ39" s="621">
        <v>5</v>
      </c>
      <c r="DA39" s="639"/>
      <c r="DB39" s="639"/>
      <c r="DC39" s="640"/>
      <c r="DD39" s="624">
        <v>433929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374721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285613</v>
      </c>
      <c r="CS40" s="619"/>
      <c r="CT40" s="619"/>
      <c r="CU40" s="619"/>
      <c r="CV40" s="619"/>
      <c r="CW40" s="619"/>
      <c r="CX40" s="619"/>
      <c r="CY40" s="620"/>
      <c r="CZ40" s="621">
        <v>3</v>
      </c>
      <c r="DA40" s="639"/>
      <c r="DB40" s="639"/>
      <c r="DC40" s="640"/>
      <c r="DD40" s="624">
        <v>190031</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268739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1851727</v>
      </c>
      <c r="CS42" s="619"/>
      <c r="CT42" s="619"/>
      <c r="CU42" s="619"/>
      <c r="CV42" s="619"/>
      <c r="CW42" s="619"/>
      <c r="CX42" s="619"/>
      <c r="CY42" s="620"/>
      <c r="CZ42" s="621">
        <v>19.600000000000001</v>
      </c>
      <c r="DA42" s="622"/>
      <c r="DB42" s="622"/>
      <c r="DC42" s="623"/>
      <c r="DD42" s="624">
        <v>254213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1851727</v>
      </c>
      <c r="CS44" s="619"/>
      <c r="CT44" s="619"/>
      <c r="CU44" s="619"/>
      <c r="CV44" s="619"/>
      <c r="CW44" s="619"/>
      <c r="CX44" s="619"/>
      <c r="CY44" s="620"/>
      <c r="CZ44" s="621">
        <v>19.600000000000001</v>
      </c>
      <c r="DA44" s="622"/>
      <c r="DB44" s="622"/>
      <c r="DC44" s="623"/>
      <c r="DD44" s="624">
        <v>254213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1562344</v>
      </c>
      <c r="CS45" s="637"/>
      <c r="CT45" s="637"/>
      <c r="CU45" s="637"/>
      <c r="CV45" s="637"/>
      <c r="CW45" s="637"/>
      <c r="CX45" s="637"/>
      <c r="CY45" s="638"/>
      <c r="CZ45" s="621">
        <v>16.5</v>
      </c>
      <c r="DA45" s="639"/>
      <c r="DB45" s="639"/>
      <c r="DC45" s="640"/>
      <c r="DD45" s="624">
        <v>107487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286770</v>
      </c>
      <c r="CS46" s="619"/>
      <c r="CT46" s="619"/>
      <c r="CU46" s="619"/>
      <c r="CV46" s="619"/>
      <c r="CW46" s="619"/>
      <c r="CX46" s="619"/>
      <c r="CY46" s="620"/>
      <c r="CZ46" s="621">
        <v>3</v>
      </c>
      <c r="DA46" s="622"/>
      <c r="DB46" s="622"/>
      <c r="DC46" s="623"/>
      <c r="DD46" s="624">
        <v>144213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9451846</v>
      </c>
      <c r="CS49" s="603"/>
      <c r="CT49" s="603"/>
      <c r="CU49" s="603"/>
      <c r="CV49" s="603"/>
      <c r="CW49" s="603"/>
      <c r="CX49" s="603"/>
      <c r="CY49" s="604"/>
      <c r="CZ49" s="605">
        <v>100</v>
      </c>
      <c r="DA49" s="606"/>
      <c r="DB49" s="606"/>
      <c r="DC49" s="607"/>
      <c r="DD49" s="608">
        <v>6457349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9707</v>
      </c>
      <c r="R7" s="1131"/>
      <c r="S7" s="1131"/>
      <c r="T7" s="1131"/>
      <c r="U7" s="1131"/>
      <c r="V7" s="1131">
        <v>9452</v>
      </c>
      <c r="W7" s="1131"/>
      <c r="X7" s="1131"/>
      <c r="Y7" s="1131"/>
      <c r="Z7" s="1131"/>
      <c r="AA7" s="1131">
        <v>255</v>
      </c>
      <c r="AB7" s="1131"/>
      <c r="AC7" s="1131"/>
      <c r="AD7" s="1131"/>
      <c r="AE7" s="1132"/>
      <c r="AF7" s="1133">
        <v>177</v>
      </c>
      <c r="AG7" s="1134"/>
      <c r="AH7" s="1134"/>
      <c r="AI7" s="1134"/>
      <c r="AJ7" s="1135"/>
      <c r="AK7" s="1117">
        <v>5</v>
      </c>
      <c r="AL7" s="1118"/>
      <c r="AM7" s="1118"/>
      <c r="AN7" s="1118"/>
      <c r="AO7" s="1118"/>
      <c r="AP7" s="1118">
        <v>10556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6180</v>
      </c>
      <c r="CI7" s="1115"/>
      <c r="CJ7" s="1115"/>
      <c r="CK7" s="1115"/>
      <c r="CL7" s="1116"/>
      <c r="CM7" s="1114">
        <v>39</v>
      </c>
      <c r="CN7" s="1115"/>
      <c r="CO7" s="1115"/>
      <c r="CP7" s="1115"/>
      <c r="CQ7" s="1116"/>
      <c r="CR7" s="1114">
        <v>40</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177</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1784</v>
      </c>
      <c r="R28" s="1080"/>
      <c r="S28" s="1080"/>
      <c r="T28" s="1080"/>
      <c r="U28" s="1080"/>
      <c r="V28" s="1080">
        <v>1694</v>
      </c>
      <c r="W28" s="1080"/>
      <c r="X28" s="1080"/>
      <c r="Y28" s="1080"/>
      <c r="Z28" s="1080"/>
      <c r="AA28" s="1080">
        <v>90</v>
      </c>
      <c r="AB28" s="1080"/>
      <c r="AC28" s="1080"/>
      <c r="AD28" s="1080"/>
      <c r="AE28" s="1081"/>
      <c r="AF28" s="1082">
        <v>90</v>
      </c>
      <c r="AG28" s="1080"/>
      <c r="AH28" s="1080"/>
      <c r="AI28" s="1080"/>
      <c r="AJ28" s="1083"/>
      <c r="AK28" s="1084">
        <v>165</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459</v>
      </c>
      <c r="R29" s="1070"/>
      <c r="S29" s="1070"/>
      <c r="T29" s="1070"/>
      <c r="U29" s="1070"/>
      <c r="V29" s="1070">
        <v>458</v>
      </c>
      <c r="W29" s="1070"/>
      <c r="X29" s="1070"/>
      <c r="Y29" s="1070"/>
      <c r="Z29" s="1070"/>
      <c r="AA29" s="1070">
        <v>1</v>
      </c>
      <c r="AB29" s="1070"/>
      <c r="AC29" s="1070"/>
      <c r="AD29" s="1070"/>
      <c r="AE29" s="1071"/>
      <c r="AF29" s="1045">
        <v>0</v>
      </c>
      <c r="AG29" s="1046"/>
      <c r="AH29" s="1046"/>
      <c r="AI29" s="1046"/>
      <c r="AJ29" s="1047"/>
      <c r="AK29" s="1006">
        <v>272</v>
      </c>
      <c r="AL29" s="997"/>
      <c r="AM29" s="997"/>
      <c r="AN29" s="997"/>
      <c r="AO29" s="997"/>
      <c r="AP29" s="997">
        <v>305</v>
      </c>
      <c r="AQ29" s="997"/>
      <c r="AR29" s="997"/>
      <c r="AS29" s="997"/>
      <c r="AT29" s="997"/>
      <c r="AU29" s="997">
        <v>305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846</v>
      </c>
      <c r="R30" s="1070"/>
      <c r="S30" s="1070"/>
      <c r="T30" s="1070"/>
      <c r="U30" s="1070"/>
      <c r="V30" s="1070">
        <v>810</v>
      </c>
      <c r="W30" s="1070"/>
      <c r="X30" s="1070"/>
      <c r="Y30" s="1070"/>
      <c r="Z30" s="1070"/>
      <c r="AA30" s="1070">
        <v>36</v>
      </c>
      <c r="AB30" s="1070"/>
      <c r="AC30" s="1070"/>
      <c r="AD30" s="1070"/>
      <c r="AE30" s="1071"/>
      <c r="AF30" s="1045">
        <v>36</v>
      </c>
      <c r="AG30" s="1046"/>
      <c r="AH30" s="1046"/>
      <c r="AI30" s="1046"/>
      <c r="AJ30" s="1047"/>
      <c r="AK30" s="1006">
        <v>107</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125</v>
      </c>
      <c r="R31" s="1070"/>
      <c r="S31" s="1070"/>
      <c r="T31" s="1070"/>
      <c r="U31" s="1070"/>
      <c r="V31" s="1070">
        <v>124</v>
      </c>
      <c r="W31" s="1070"/>
      <c r="X31" s="1070"/>
      <c r="Y31" s="1070"/>
      <c r="Z31" s="1070"/>
      <c r="AA31" s="1070">
        <v>1</v>
      </c>
      <c r="AB31" s="1070"/>
      <c r="AC31" s="1070"/>
      <c r="AD31" s="1070"/>
      <c r="AE31" s="1071"/>
      <c r="AF31" s="1045">
        <v>0</v>
      </c>
      <c r="AG31" s="1046"/>
      <c r="AH31" s="1046"/>
      <c r="AI31" s="1046"/>
      <c r="AJ31" s="1047"/>
      <c r="AK31" s="1006">
        <v>43</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296</v>
      </c>
      <c r="R32" s="1070"/>
      <c r="S32" s="1070"/>
      <c r="T32" s="1070"/>
      <c r="U32" s="1070"/>
      <c r="V32" s="1070">
        <v>267</v>
      </c>
      <c r="W32" s="1070"/>
      <c r="X32" s="1070"/>
      <c r="Y32" s="1070"/>
      <c r="Z32" s="1070"/>
      <c r="AA32" s="1070">
        <v>29</v>
      </c>
      <c r="AB32" s="1070"/>
      <c r="AC32" s="1070"/>
      <c r="AD32" s="1070"/>
      <c r="AE32" s="1071"/>
      <c r="AF32" s="1045">
        <v>124</v>
      </c>
      <c r="AG32" s="1046"/>
      <c r="AH32" s="1046"/>
      <c r="AI32" s="1046"/>
      <c r="AJ32" s="1047"/>
      <c r="AK32" s="1006">
        <v>50</v>
      </c>
      <c r="AL32" s="997"/>
      <c r="AM32" s="997"/>
      <c r="AN32" s="997"/>
      <c r="AO32" s="997"/>
      <c r="AP32" s="997">
        <v>358</v>
      </c>
      <c r="AQ32" s="997"/>
      <c r="AR32" s="997"/>
      <c r="AS32" s="997"/>
      <c r="AT32" s="997"/>
      <c r="AU32" s="997">
        <v>95</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396</v>
      </c>
      <c r="R33" s="1070"/>
      <c r="S33" s="1070"/>
      <c r="T33" s="1070"/>
      <c r="U33" s="1070"/>
      <c r="V33" s="1070">
        <v>393</v>
      </c>
      <c r="W33" s="1070"/>
      <c r="X33" s="1070"/>
      <c r="Y33" s="1070"/>
      <c r="Z33" s="1070"/>
      <c r="AA33" s="1070">
        <v>3</v>
      </c>
      <c r="AB33" s="1070"/>
      <c r="AC33" s="1070"/>
      <c r="AD33" s="1070"/>
      <c r="AE33" s="1071"/>
      <c r="AF33" s="1045">
        <v>68</v>
      </c>
      <c r="AG33" s="1046"/>
      <c r="AH33" s="1046"/>
      <c r="AI33" s="1046"/>
      <c r="AJ33" s="1047"/>
      <c r="AK33" s="1006">
        <v>146</v>
      </c>
      <c r="AL33" s="997"/>
      <c r="AM33" s="997"/>
      <c r="AN33" s="997"/>
      <c r="AO33" s="997"/>
      <c r="AP33" s="997">
        <v>1934</v>
      </c>
      <c r="AQ33" s="997"/>
      <c r="AR33" s="997"/>
      <c r="AS33" s="997"/>
      <c r="AT33" s="997"/>
      <c r="AU33" s="997">
        <v>1214</v>
      </c>
      <c r="AV33" s="997"/>
      <c r="AW33" s="997"/>
      <c r="AX33" s="997"/>
      <c r="AY33" s="997"/>
      <c r="AZ33" s="1068"/>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255</v>
      </c>
      <c r="R34" s="1070"/>
      <c r="S34" s="1070"/>
      <c r="T34" s="1070"/>
      <c r="U34" s="1070"/>
      <c r="V34" s="1070">
        <v>313</v>
      </c>
      <c r="W34" s="1070"/>
      <c r="X34" s="1070"/>
      <c r="Y34" s="1070"/>
      <c r="Z34" s="1070"/>
      <c r="AA34" s="1070">
        <v>-58</v>
      </c>
      <c r="AB34" s="1070"/>
      <c r="AC34" s="1070"/>
      <c r="AD34" s="1070"/>
      <c r="AE34" s="1071"/>
      <c r="AF34" s="1045">
        <v>131</v>
      </c>
      <c r="AG34" s="1046"/>
      <c r="AH34" s="1046"/>
      <c r="AI34" s="1046"/>
      <c r="AJ34" s="1047"/>
      <c r="AK34" s="1006">
        <v>224</v>
      </c>
      <c r="AL34" s="997"/>
      <c r="AM34" s="997"/>
      <c r="AN34" s="997"/>
      <c r="AO34" s="997"/>
      <c r="AP34" s="997">
        <v>1185</v>
      </c>
      <c r="AQ34" s="997"/>
      <c r="AR34" s="997"/>
      <c r="AS34" s="997"/>
      <c r="AT34" s="997"/>
      <c r="AU34" s="997">
        <v>938</v>
      </c>
      <c r="AV34" s="997"/>
      <c r="AW34" s="997"/>
      <c r="AX34" s="997"/>
      <c r="AY34" s="997"/>
      <c r="AZ34" s="1068"/>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449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534</v>
      </c>
      <c r="C68" s="1012"/>
      <c r="D68" s="1012"/>
      <c r="E68" s="1012"/>
      <c r="F68" s="1012"/>
      <c r="G68" s="1012"/>
      <c r="H68" s="1012"/>
      <c r="I68" s="1012"/>
      <c r="J68" s="1012"/>
      <c r="K68" s="1012"/>
      <c r="L68" s="1012"/>
      <c r="M68" s="1012"/>
      <c r="N68" s="1012"/>
      <c r="O68" s="1012"/>
      <c r="P68" s="1013"/>
      <c r="Q68" s="1014">
        <v>535</v>
      </c>
      <c r="R68" s="1008"/>
      <c r="S68" s="1008"/>
      <c r="T68" s="1008"/>
      <c r="U68" s="1008"/>
      <c r="V68" s="1008">
        <v>513</v>
      </c>
      <c r="W68" s="1008"/>
      <c r="X68" s="1008"/>
      <c r="Y68" s="1008"/>
      <c r="Z68" s="1008"/>
      <c r="AA68" s="1008">
        <v>22</v>
      </c>
      <c r="AB68" s="1008"/>
      <c r="AC68" s="1008"/>
      <c r="AD68" s="1008"/>
      <c r="AE68" s="1008"/>
      <c r="AF68" s="1008">
        <v>22</v>
      </c>
      <c r="AG68" s="1008"/>
      <c r="AH68" s="1008"/>
      <c r="AI68" s="1008"/>
      <c r="AJ68" s="1008"/>
      <c r="AK68" s="1008"/>
      <c r="AL68" s="1008"/>
      <c r="AM68" s="1008"/>
      <c r="AN68" s="1008"/>
      <c r="AO68" s="1008"/>
      <c r="AP68" s="1008">
        <v>319</v>
      </c>
      <c r="AQ68" s="1008"/>
      <c r="AR68" s="1008"/>
      <c r="AS68" s="1008"/>
      <c r="AT68" s="1008"/>
      <c r="AU68" s="1008">
        <v>100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3">
        <v>190</v>
      </c>
      <c r="R69" s="997"/>
      <c r="S69" s="997"/>
      <c r="T69" s="997"/>
      <c r="U69" s="997"/>
      <c r="V69" s="997">
        <v>169</v>
      </c>
      <c r="W69" s="997"/>
      <c r="X69" s="997"/>
      <c r="Y69" s="997"/>
      <c r="Z69" s="997"/>
      <c r="AA69" s="997">
        <v>21</v>
      </c>
      <c r="AB69" s="997"/>
      <c r="AC69" s="997"/>
      <c r="AD69" s="997"/>
      <c r="AE69" s="997"/>
      <c r="AF69" s="997">
        <v>21</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1352</v>
      </c>
      <c r="R70" s="997"/>
      <c r="S70" s="997"/>
      <c r="T70" s="997"/>
      <c r="U70" s="997"/>
      <c r="V70" s="997">
        <v>1341</v>
      </c>
      <c r="W70" s="997"/>
      <c r="X70" s="997"/>
      <c r="Y70" s="997"/>
      <c r="Z70" s="997"/>
      <c r="AA70" s="997">
        <v>11</v>
      </c>
      <c r="AB70" s="997"/>
      <c r="AC70" s="997"/>
      <c r="AD70" s="997"/>
      <c r="AE70" s="997"/>
      <c r="AF70" s="997">
        <v>11</v>
      </c>
      <c r="AG70" s="997"/>
      <c r="AH70" s="997"/>
      <c r="AI70" s="997"/>
      <c r="AJ70" s="997"/>
      <c r="AK70" s="997"/>
      <c r="AL70" s="997"/>
      <c r="AM70" s="997"/>
      <c r="AN70" s="997"/>
      <c r="AO70" s="997"/>
      <c r="AP70" s="997">
        <v>510</v>
      </c>
      <c r="AQ70" s="997"/>
      <c r="AR70" s="997"/>
      <c r="AS70" s="997"/>
      <c r="AT70" s="997"/>
      <c r="AU70" s="997">
        <v>194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54</v>
      </c>
      <c r="AG88" s="985"/>
      <c r="AH88" s="985"/>
      <c r="AI88" s="985"/>
      <c r="AJ88" s="985"/>
      <c r="AK88" s="989"/>
      <c r="AL88" s="989"/>
      <c r="AM88" s="989"/>
      <c r="AN88" s="989"/>
      <c r="AO88" s="989"/>
      <c r="AP88" s="985">
        <v>829</v>
      </c>
      <c r="AQ88" s="985"/>
      <c r="AR88" s="985"/>
      <c r="AS88" s="985"/>
      <c r="AT88" s="985"/>
      <c r="AU88" s="985">
        <v>294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1587849</v>
      </c>
      <c r="AB110" s="903"/>
      <c r="AC110" s="903"/>
      <c r="AD110" s="903"/>
      <c r="AE110" s="904"/>
      <c r="AF110" s="905">
        <v>1555570</v>
      </c>
      <c r="AG110" s="903"/>
      <c r="AH110" s="903"/>
      <c r="AI110" s="903"/>
      <c r="AJ110" s="904"/>
      <c r="AK110" s="905">
        <v>1399802</v>
      </c>
      <c r="AL110" s="903"/>
      <c r="AM110" s="903"/>
      <c r="AN110" s="903"/>
      <c r="AO110" s="904"/>
      <c r="AP110" s="906">
        <v>29.4</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11449097</v>
      </c>
      <c r="BR110" s="830"/>
      <c r="BS110" s="830"/>
      <c r="BT110" s="830"/>
      <c r="BU110" s="830"/>
      <c r="BV110" s="830">
        <v>10745860</v>
      </c>
      <c r="BW110" s="830"/>
      <c r="BX110" s="830"/>
      <c r="BY110" s="830"/>
      <c r="BZ110" s="830"/>
      <c r="CA110" s="830">
        <v>10556101</v>
      </c>
      <c r="CB110" s="830"/>
      <c r="CC110" s="830"/>
      <c r="CD110" s="830"/>
      <c r="CE110" s="830"/>
      <c r="CF110" s="891">
        <v>221.8</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79068</v>
      </c>
      <c r="BR111" s="801"/>
      <c r="BS111" s="801"/>
      <c r="BT111" s="801"/>
      <c r="BU111" s="801"/>
      <c r="BV111" s="801">
        <v>54347</v>
      </c>
      <c r="BW111" s="801"/>
      <c r="BX111" s="801"/>
      <c r="BY111" s="801"/>
      <c r="BZ111" s="801"/>
      <c r="CA111" s="801">
        <v>41661</v>
      </c>
      <c r="CB111" s="801"/>
      <c r="CC111" s="801"/>
      <c r="CD111" s="801"/>
      <c r="CE111" s="801"/>
      <c r="CF111" s="878">
        <v>0.9</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2249473</v>
      </c>
      <c r="BR112" s="801"/>
      <c r="BS112" s="801"/>
      <c r="BT112" s="801"/>
      <c r="BU112" s="801"/>
      <c r="BV112" s="801">
        <v>2704806</v>
      </c>
      <c r="BW112" s="801"/>
      <c r="BX112" s="801"/>
      <c r="BY112" s="801"/>
      <c r="BZ112" s="801"/>
      <c r="CA112" s="801">
        <v>2384441</v>
      </c>
      <c r="CB112" s="801"/>
      <c r="CC112" s="801"/>
      <c r="CD112" s="801"/>
      <c r="CE112" s="801"/>
      <c r="CF112" s="878">
        <v>50.1</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228266</v>
      </c>
      <c r="AB113" s="939"/>
      <c r="AC113" s="939"/>
      <c r="AD113" s="939"/>
      <c r="AE113" s="940"/>
      <c r="AF113" s="941">
        <v>299144</v>
      </c>
      <c r="AG113" s="939"/>
      <c r="AH113" s="939"/>
      <c r="AI113" s="939"/>
      <c r="AJ113" s="940"/>
      <c r="AK113" s="941">
        <v>300365</v>
      </c>
      <c r="AL113" s="939"/>
      <c r="AM113" s="939"/>
      <c r="AN113" s="939"/>
      <c r="AO113" s="940"/>
      <c r="AP113" s="942">
        <v>6.3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336913</v>
      </c>
      <c r="BR113" s="801"/>
      <c r="BS113" s="801"/>
      <c r="BT113" s="801"/>
      <c r="BU113" s="801"/>
      <c r="BV113" s="801">
        <v>307206</v>
      </c>
      <c r="BW113" s="801"/>
      <c r="BX113" s="801"/>
      <c r="BY113" s="801"/>
      <c r="BZ113" s="801"/>
      <c r="CA113" s="801">
        <v>293672</v>
      </c>
      <c r="CB113" s="801"/>
      <c r="CC113" s="801"/>
      <c r="CD113" s="801"/>
      <c r="CE113" s="801"/>
      <c r="CF113" s="878">
        <v>6.2</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32516</v>
      </c>
      <c r="AB114" s="814"/>
      <c r="AC114" s="814"/>
      <c r="AD114" s="814"/>
      <c r="AE114" s="815"/>
      <c r="AF114" s="816">
        <v>41531</v>
      </c>
      <c r="AG114" s="814"/>
      <c r="AH114" s="814"/>
      <c r="AI114" s="814"/>
      <c r="AJ114" s="815"/>
      <c r="AK114" s="816">
        <v>51478</v>
      </c>
      <c r="AL114" s="814"/>
      <c r="AM114" s="814"/>
      <c r="AN114" s="814"/>
      <c r="AO114" s="815"/>
      <c r="AP114" s="784">
        <v>1.1000000000000001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1964795</v>
      </c>
      <c r="BR114" s="801"/>
      <c r="BS114" s="801"/>
      <c r="BT114" s="801"/>
      <c r="BU114" s="801"/>
      <c r="BV114" s="801">
        <v>1892823</v>
      </c>
      <c r="BW114" s="801"/>
      <c r="BX114" s="801"/>
      <c r="BY114" s="801"/>
      <c r="BZ114" s="801"/>
      <c r="CA114" s="801">
        <v>1733736</v>
      </c>
      <c r="CB114" s="801"/>
      <c r="CC114" s="801"/>
      <c r="CD114" s="801"/>
      <c r="CE114" s="801"/>
      <c r="CF114" s="878">
        <v>36.4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44173</v>
      </c>
      <c r="DH114" s="814"/>
      <c r="DI114" s="814"/>
      <c r="DJ114" s="814"/>
      <c r="DK114" s="815"/>
      <c r="DL114" s="816">
        <v>28547</v>
      </c>
      <c r="DM114" s="814"/>
      <c r="DN114" s="814"/>
      <c r="DO114" s="814"/>
      <c r="DP114" s="815"/>
      <c r="DQ114" s="816">
        <v>18212</v>
      </c>
      <c r="DR114" s="814"/>
      <c r="DS114" s="814"/>
      <c r="DT114" s="814"/>
      <c r="DU114" s="815"/>
      <c r="DV114" s="784">
        <v>0.4</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14069</v>
      </c>
      <c r="AB115" s="939"/>
      <c r="AC115" s="939"/>
      <c r="AD115" s="939"/>
      <c r="AE115" s="940"/>
      <c r="AF115" s="941">
        <v>8403</v>
      </c>
      <c r="AG115" s="939"/>
      <c r="AH115" s="939"/>
      <c r="AI115" s="939"/>
      <c r="AJ115" s="940"/>
      <c r="AK115" s="941">
        <v>7239</v>
      </c>
      <c r="AL115" s="939"/>
      <c r="AM115" s="939"/>
      <c r="AN115" s="939"/>
      <c r="AO115" s="940"/>
      <c r="AP115" s="942">
        <v>0.2</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v>54</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34895</v>
      </c>
      <c r="DH116" s="814"/>
      <c r="DI116" s="814"/>
      <c r="DJ116" s="814"/>
      <c r="DK116" s="815"/>
      <c r="DL116" s="816">
        <v>25800</v>
      </c>
      <c r="DM116" s="814"/>
      <c r="DN116" s="814"/>
      <c r="DO116" s="814"/>
      <c r="DP116" s="815"/>
      <c r="DQ116" s="816">
        <v>23449</v>
      </c>
      <c r="DR116" s="814"/>
      <c r="DS116" s="814"/>
      <c r="DT116" s="814"/>
      <c r="DU116" s="815"/>
      <c r="DV116" s="784">
        <v>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1862700</v>
      </c>
      <c r="AB117" s="925"/>
      <c r="AC117" s="925"/>
      <c r="AD117" s="925"/>
      <c r="AE117" s="926"/>
      <c r="AF117" s="928">
        <v>1904648</v>
      </c>
      <c r="AG117" s="925"/>
      <c r="AH117" s="925"/>
      <c r="AI117" s="925"/>
      <c r="AJ117" s="926"/>
      <c r="AK117" s="928">
        <v>1758938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16079346</v>
      </c>
      <c r="BR118" s="888"/>
      <c r="BS118" s="888"/>
      <c r="BT118" s="888"/>
      <c r="BU118" s="888"/>
      <c r="BV118" s="888">
        <v>15705042</v>
      </c>
      <c r="BW118" s="888"/>
      <c r="BX118" s="888"/>
      <c r="BY118" s="888"/>
      <c r="BZ118" s="888"/>
      <c r="CA118" s="888">
        <v>15009611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4271349</v>
      </c>
      <c r="BR119" s="830"/>
      <c r="BS119" s="830"/>
      <c r="BT119" s="830"/>
      <c r="BU119" s="830"/>
      <c r="BV119" s="830">
        <v>4614531</v>
      </c>
      <c r="BW119" s="830"/>
      <c r="BX119" s="830"/>
      <c r="BY119" s="830"/>
      <c r="BZ119" s="830"/>
      <c r="CA119" s="830">
        <v>5041944</v>
      </c>
      <c r="CB119" s="830"/>
      <c r="CC119" s="830"/>
      <c r="CD119" s="830"/>
      <c r="CE119" s="830"/>
      <c r="CF119" s="891">
        <v>106</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765276</v>
      </c>
      <c r="BR120" s="801"/>
      <c r="BS120" s="801"/>
      <c r="BT120" s="801"/>
      <c r="BU120" s="801"/>
      <c r="BV120" s="801">
        <v>702463</v>
      </c>
      <c r="BW120" s="801"/>
      <c r="BX120" s="801"/>
      <c r="BY120" s="801"/>
      <c r="BZ120" s="801"/>
      <c r="CA120" s="801">
        <v>705147</v>
      </c>
      <c r="CB120" s="801"/>
      <c r="CC120" s="801"/>
      <c r="CD120" s="801"/>
      <c r="CE120" s="801"/>
      <c r="CF120" s="878">
        <v>14.8</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1186958</v>
      </c>
      <c r="DH120" s="830"/>
      <c r="DI120" s="830"/>
      <c r="DJ120" s="830"/>
      <c r="DK120" s="830"/>
      <c r="DL120" s="830">
        <v>1341531</v>
      </c>
      <c r="DM120" s="830"/>
      <c r="DN120" s="830"/>
      <c r="DO120" s="830"/>
      <c r="DP120" s="830"/>
      <c r="DQ120" s="830">
        <v>1214241</v>
      </c>
      <c r="DR120" s="830"/>
      <c r="DS120" s="830"/>
      <c r="DT120" s="830"/>
      <c r="DU120" s="830"/>
      <c r="DV120" s="831">
        <v>25.5</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9827019</v>
      </c>
      <c r="BR121" s="888"/>
      <c r="BS121" s="888"/>
      <c r="BT121" s="888"/>
      <c r="BU121" s="888"/>
      <c r="BV121" s="888">
        <v>10061379</v>
      </c>
      <c r="BW121" s="888"/>
      <c r="BX121" s="888"/>
      <c r="BY121" s="888"/>
      <c r="BZ121" s="888"/>
      <c r="CA121" s="888">
        <v>9801159</v>
      </c>
      <c r="CB121" s="888"/>
      <c r="CC121" s="888"/>
      <c r="CD121" s="888"/>
      <c r="CE121" s="888"/>
      <c r="CF121" s="889">
        <v>206</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684250</v>
      </c>
      <c r="DH121" s="801"/>
      <c r="DI121" s="801"/>
      <c r="DJ121" s="801"/>
      <c r="DK121" s="801"/>
      <c r="DL121" s="801">
        <v>1062452</v>
      </c>
      <c r="DM121" s="801"/>
      <c r="DN121" s="801"/>
      <c r="DO121" s="801"/>
      <c r="DP121" s="801"/>
      <c r="DQ121" s="801">
        <v>937611</v>
      </c>
      <c r="DR121" s="801"/>
      <c r="DS121" s="801"/>
      <c r="DT121" s="801"/>
      <c r="DU121" s="801"/>
      <c r="DV121" s="853">
        <v>19.7</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7835</v>
      </c>
      <c r="AB122" s="814"/>
      <c r="AC122" s="814"/>
      <c r="AD122" s="814"/>
      <c r="AE122" s="815"/>
      <c r="AF122" s="816">
        <v>3571</v>
      </c>
      <c r="AG122" s="814"/>
      <c r="AH122" s="814"/>
      <c r="AI122" s="814"/>
      <c r="AJ122" s="815"/>
      <c r="AK122" s="816">
        <v>2970</v>
      </c>
      <c r="AL122" s="814"/>
      <c r="AM122" s="814"/>
      <c r="AN122" s="814"/>
      <c r="AO122" s="815"/>
      <c r="AP122" s="784">
        <v>0.1</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14863644</v>
      </c>
      <c r="BR122" s="870"/>
      <c r="BS122" s="870"/>
      <c r="BT122" s="870"/>
      <c r="BU122" s="870"/>
      <c r="BV122" s="870">
        <v>15378373</v>
      </c>
      <c r="BW122" s="870"/>
      <c r="BX122" s="870"/>
      <c r="BY122" s="870"/>
      <c r="BZ122" s="870"/>
      <c r="CA122" s="870">
        <v>15548250</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245023</v>
      </c>
      <c r="DH122" s="801"/>
      <c r="DI122" s="801"/>
      <c r="DJ122" s="801"/>
      <c r="DK122" s="801"/>
      <c r="DL122" s="801">
        <v>187112</v>
      </c>
      <c r="DM122" s="801"/>
      <c r="DN122" s="801"/>
      <c r="DO122" s="801"/>
      <c r="DP122" s="801"/>
      <c r="DQ122" s="801">
        <v>137985</v>
      </c>
      <c r="DR122" s="801"/>
      <c r="DS122" s="801"/>
      <c r="DT122" s="801"/>
      <c r="DU122" s="801"/>
      <c r="DV122" s="853">
        <v>2.9</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24.5</v>
      </c>
      <c r="BR123" s="862"/>
      <c r="BS123" s="862"/>
      <c r="BT123" s="862"/>
      <c r="BU123" s="862"/>
      <c r="BV123" s="862">
        <v>6.8</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133242</v>
      </c>
      <c r="DH123" s="814"/>
      <c r="DI123" s="814"/>
      <c r="DJ123" s="814"/>
      <c r="DK123" s="815"/>
      <c r="DL123" s="816">
        <v>113711</v>
      </c>
      <c r="DM123" s="814"/>
      <c r="DN123" s="814"/>
      <c r="DO123" s="814"/>
      <c r="DP123" s="815"/>
      <c r="DQ123" s="816">
        <v>94604</v>
      </c>
      <c r="DR123" s="814"/>
      <c r="DS123" s="814"/>
      <c r="DT123" s="814"/>
      <c r="DU123" s="815"/>
      <c r="DV123" s="784">
        <v>2</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6234</v>
      </c>
      <c r="AB127" s="814"/>
      <c r="AC127" s="814"/>
      <c r="AD127" s="814"/>
      <c r="AE127" s="815"/>
      <c r="AF127" s="816">
        <v>4832</v>
      </c>
      <c r="AG127" s="814"/>
      <c r="AH127" s="814"/>
      <c r="AI127" s="814"/>
      <c r="AJ127" s="815"/>
      <c r="AK127" s="816">
        <v>4269</v>
      </c>
      <c r="AL127" s="814"/>
      <c r="AM127" s="814"/>
      <c r="AN127" s="814"/>
      <c r="AO127" s="815"/>
      <c r="AP127" s="784">
        <v>0.1</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14.46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110419</v>
      </c>
      <c r="AB128" s="754"/>
      <c r="AC128" s="754"/>
      <c r="AD128" s="754"/>
      <c r="AE128" s="755"/>
      <c r="AF128" s="756">
        <v>94993</v>
      </c>
      <c r="AG128" s="754"/>
      <c r="AH128" s="754"/>
      <c r="AI128" s="754"/>
      <c r="AJ128" s="755"/>
      <c r="AK128" s="756">
        <v>86687</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19.46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6099068</v>
      </c>
      <c r="AB129" s="814"/>
      <c r="AC129" s="814"/>
      <c r="AD129" s="814"/>
      <c r="AE129" s="815"/>
      <c r="AF129" s="816">
        <v>5948696</v>
      </c>
      <c r="AG129" s="814"/>
      <c r="AH129" s="814"/>
      <c r="AI129" s="814"/>
      <c r="AJ129" s="815"/>
      <c r="AK129" s="816">
        <v>5972538</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11.5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1147795</v>
      </c>
      <c r="AB130" s="814"/>
      <c r="AC130" s="814"/>
      <c r="AD130" s="814"/>
      <c r="AE130" s="815"/>
      <c r="AF130" s="816">
        <v>1196948</v>
      </c>
      <c r="AG130" s="814"/>
      <c r="AH130" s="814"/>
      <c r="AI130" s="814"/>
      <c r="AJ130" s="815"/>
      <c r="AK130" s="816">
        <v>1214172</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4951273</v>
      </c>
      <c r="AB131" s="747"/>
      <c r="AC131" s="747"/>
      <c r="AD131" s="747"/>
      <c r="AE131" s="748"/>
      <c r="AF131" s="749">
        <v>4751748</v>
      </c>
      <c r="AG131" s="747"/>
      <c r="AH131" s="747"/>
      <c r="AI131" s="747"/>
      <c r="AJ131" s="748"/>
      <c r="AK131" s="749">
        <v>4758366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12.208698650000001</v>
      </c>
      <c r="AB132" s="770"/>
      <c r="AC132" s="770"/>
      <c r="AD132" s="770"/>
      <c r="AE132" s="771"/>
      <c r="AF132" s="772">
        <v>12.89434962</v>
      </c>
      <c r="AG132" s="770"/>
      <c r="AH132" s="770"/>
      <c r="AI132" s="770"/>
      <c r="AJ132" s="771"/>
      <c r="AK132" s="772">
        <v>9.6268130700000007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13.5</v>
      </c>
      <c r="AB133" s="779"/>
      <c r="AC133" s="779"/>
      <c r="AD133" s="779"/>
      <c r="AE133" s="780"/>
      <c r="AF133" s="778">
        <v>12.7</v>
      </c>
      <c r="AG133" s="779"/>
      <c r="AH133" s="779"/>
      <c r="AI133" s="779"/>
      <c r="AJ133" s="780"/>
      <c r="AK133" s="778">
        <v>11.5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10"/>
  <sheetViews>
    <sheetView showGridLines="0" view="pageBreakPreview" topLeftCell="B1" zoomScale="75" zoomScaleNormal="85" zoomScaleSheetLayoutView="75" workbookViewId="0">
      <selection activeCell="L51" sqref="L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1357509</v>
      </c>
      <c r="L9" s="264">
        <v>155553</v>
      </c>
      <c r="M9" s="265">
        <v>133600</v>
      </c>
      <c r="N9" s="266">
        <v>16.399999999999999</v>
      </c>
    </row>
    <row r="10" spans="1:16">
      <c r="A10" s="248"/>
      <c r="B10" s="244"/>
      <c r="C10" s="244"/>
      <c r="D10" s="244"/>
      <c r="E10" s="244"/>
      <c r="F10" s="244"/>
      <c r="G10" s="1163" t="s">
        <v>475</v>
      </c>
      <c r="H10" s="1164"/>
      <c r="I10" s="1164"/>
      <c r="J10" s="1165"/>
      <c r="K10" s="267">
        <v>68387</v>
      </c>
      <c r="L10" s="268">
        <v>7836</v>
      </c>
      <c r="M10" s="269">
        <v>14806</v>
      </c>
      <c r="N10" s="270">
        <v>-47.1</v>
      </c>
    </row>
    <row r="11" spans="1:16" ht="13.5" customHeight="1">
      <c r="A11" s="248"/>
      <c r="B11" s="244"/>
      <c r="C11" s="244"/>
      <c r="D11" s="244"/>
      <c r="E11" s="244"/>
      <c r="F11" s="244"/>
      <c r="G11" s="1163" t="s">
        <v>476</v>
      </c>
      <c r="H11" s="1164"/>
      <c r="I11" s="1164"/>
      <c r="J11" s="1165"/>
      <c r="K11" s="267">
        <v>365930</v>
      </c>
      <c r="L11" s="268">
        <v>41931</v>
      </c>
      <c r="M11" s="269">
        <v>22006</v>
      </c>
      <c r="N11" s="270">
        <v>90.5</v>
      </c>
    </row>
    <row r="12" spans="1:16" ht="13.5" customHeight="1">
      <c r="A12" s="248"/>
      <c r="B12" s="244"/>
      <c r="C12" s="244"/>
      <c r="D12" s="244"/>
      <c r="E12" s="244"/>
      <c r="F12" s="244"/>
      <c r="G12" s="1163" t="s">
        <v>477</v>
      </c>
      <c r="H12" s="1164"/>
      <c r="I12" s="1164"/>
      <c r="J12" s="1165"/>
      <c r="K12" s="267" t="s">
        <v>478</v>
      </c>
      <c r="L12" s="268" t="s">
        <v>478</v>
      </c>
      <c r="M12" s="269">
        <v>3064</v>
      </c>
      <c r="N12" s="270" t="s">
        <v>478</v>
      </c>
    </row>
    <row r="13" spans="1:16" ht="13.5" customHeight="1">
      <c r="A13" s="248"/>
      <c r="B13" s="244"/>
      <c r="C13" s="244"/>
      <c r="D13" s="244"/>
      <c r="E13" s="244"/>
      <c r="F13" s="244"/>
      <c r="G13" s="1163" t="s">
        <v>479</v>
      </c>
      <c r="H13" s="1164"/>
      <c r="I13" s="1164"/>
      <c r="J13" s="1165"/>
      <c r="K13" s="267" t="s">
        <v>478</v>
      </c>
      <c r="L13" s="268" t="s">
        <v>478</v>
      </c>
      <c r="M13" s="269" t="s">
        <v>478</v>
      </c>
      <c r="N13" s="270" t="s">
        <v>478</v>
      </c>
    </row>
    <row r="14" spans="1:16" ht="13.5" customHeight="1">
      <c r="A14" s="248"/>
      <c r="B14" s="244"/>
      <c r="C14" s="244"/>
      <c r="D14" s="244"/>
      <c r="E14" s="244"/>
      <c r="F14" s="244"/>
      <c r="G14" s="1163" t="s">
        <v>480</v>
      </c>
      <c r="H14" s="1164"/>
      <c r="I14" s="1164"/>
      <c r="J14" s="1165"/>
      <c r="K14" s="267">
        <v>25553</v>
      </c>
      <c r="L14" s="268">
        <v>2928</v>
      </c>
      <c r="M14" s="269">
        <v>5782</v>
      </c>
      <c r="N14" s="270">
        <v>-49.4</v>
      </c>
    </row>
    <row r="15" spans="1:16" ht="13.5" customHeight="1">
      <c r="A15" s="248"/>
      <c r="B15" s="244"/>
      <c r="C15" s="244"/>
      <c r="D15" s="244"/>
      <c r="E15" s="244"/>
      <c r="F15" s="244"/>
      <c r="G15" s="1163" t="s">
        <v>481</v>
      </c>
      <c r="H15" s="1164"/>
      <c r="I15" s="1164"/>
      <c r="J15" s="1165"/>
      <c r="K15" s="267" t="s">
        <v>478</v>
      </c>
      <c r="L15" s="268" t="s">
        <v>478</v>
      </c>
      <c r="M15" s="269">
        <v>3053</v>
      </c>
      <c r="N15" s="270" t="s">
        <v>478</v>
      </c>
    </row>
    <row r="16" spans="1:16">
      <c r="A16" s="248"/>
      <c r="B16" s="244"/>
      <c r="C16" s="244"/>
      <c r="D16" s="244"/>
      <c r="E16" s="244"/>
      <c r="F16" s="244"/>
      <c r="G16" s="1166" t="s">
        <v>482</v>
      </c>
      <c r="H16" s="1167"/>
      <c r="I16" s="1167"/>
      <c r="J16" s="1168"/>
      <c r="K16" s="268">
        <v>-128609</v>
      </c>
      <c r="L16" s="268">
        <v>-14737</v>
      </c>
      <c r="M16" s="269">
        <v>-14525</v>
      </c>
      <c r="N16" s="270">
        <v>1.5</v>
      </c>
    </row>
    <row r="17" spans="1:16">
      <c r="A17" s="248"/>
      <c r="B17" s="244"/>
      <c r="C17" s="244"/>
      <c r="D17" s="244"/>
      <c r="E17" s="244"/>
      <c r="F17" s="244"/>
      <c r="G17" s="1166" t="s">
        <v>167</v>
      </c>
      <c r="H17" s="1167"/>
      <c r="I17" s="1167"/>
      <c r="J17" s="1168"/>
      <c r="K17" s="268">
        <v>1688770</v>
      </c>
      <c r="L17" s="268">
        <v>193511</v>
      </c>
      <c r="M17" s="269">
        <v>167785</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15.58</v>
      </c>
      <c r="L21" s="281">
        <v>15.11</v>
      </c>
      <c r="M21" s="282">
        <v>0.47</v>
      </c>
      <c r="N21" s="249"/>
      <c r="O21" s="283"/>
      <c r="P21" s="279"/>
    </row>
    <row r="22" spans="1:16" s="284" customFormat="1">
      <c r="A22" s="279"/>
      <c r="B22" s="249"/>
      <c r="C22" s="249"/>
      <c r="D22" s="249"/>
      <c r="E22" s="249"/>
      <c r="F22" s="249"/>
      <c r="G22" s="1160" t="s">
        <v>488</v>
      </c>
      <c r="H22" s="1161"/>
      <c r="I22" s="1161"/>
      <c r="J22" s="1162"/>
      <c r="K22" s="285">
        <v>98</v>
      </c>
      <c r="L22" s="286">
        <v>96.1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1399802</v>
      </c>
      <c r="L32" s="294">
        <v>160399</v>
      </c>
      <c r="M32" s="295">
        <v>102348</v>
      </c>
      <c r="N32" s="296">
        <v>56.7</v>
      </c>
    </row>
    <row r="33" spans="1:16" ht="13.5" customHeight="1">
      <c r="A33" s="248"/>
      <c r="B33" s="244"/>
      <c r="C33" s="244"/>
      <c r="D33" s="244"/>
      <c r="E33" s="244"/>
      <c r="F33" s="244"/>
      <c r="G33" s="1151" t="s">
        <v>493</v>
      </c>
      <c r="H33" s="1152"/>
      <c r="I33" s="1152"/>
      <c r="J33" s="1153"/>
      <c r="K33" s="294" t="s">
        <v>478</v>
      </c>
      <c r="L33" s="294" t="s">
        <v>478</v>
      </c>
      <c r="M33" s="295" t="s">
        <v>478</v>
      </c>
      <c r="N33" s="296" t="s">
        <v>478</v>
      </c>
    </row>
    <row r="34" spans="1:16" ht="27" customHeight="1">
      <c r="A34" s="248"/>
      <c r="B34" s="244"/>
      <c r="C34" s="244"/>
      <c r="D34" s="244"/>
      <c r="E34" s="244"/>
      <c r="F34" s="244"/>
      <c r="G34" s="1151" t="s">
        <v>494</v>
      </c>
      <c r="H34" s="1152"/>
      <c r="I34" s="1152"/>
      <c r="J34" s="1153"/>
      <c r="K34" s="294" t="s">
        <v>478</v>
      </c>
      <c r="L34" s="294" t="s">
        <v>478</v>
      </c>
      <c r="M34" s="295">
        <v>242</v>
      </c>
      <c r="N34" s="296" t="s">
        <v>478</v>
      </c>
    </row>
    <row r="35" spans="1:16" ht="27" customHeight="1">
      <c r="A35" s="248"/>
      <c r="B35" s="244"/>
      <c r="C35" s="244"/>
      <c r="D35" s="244"/>
      <c r="E35" s="244"/>
      <c r="F35" s="244"/>
      <c r="G35" s="1151" t="s">
        <v>495</v>
      </c>
      <c r="H35" s="1152"/>
      <c r="I35" s="1152"/>
      <c r="J35" s="1153"/>
      <c r="K35" s="294">
        <v>300365</v>
      </c>
      <c r="L35" s="294">
        <v>34418</v>
      </c>
      <c r="M35" s="295">
        <v>23122</v>
      </c>
      <c r="N35" s="296">
        <v>48.9</v>
      </c>
    </row>
    <row r="36" spans="1:16" ht="27" customHeight="1">
      <c r="A36" s="248"/>
      <c r="B36" s="244"/>
      <c r="C36" s="244"/>
      <c r="D36" s="244"/>
      <c r="E36" s="244"/>
      <c r="F36" s="244"/>
      <c r="G36" s="1151" t="s">
        <v>496</v>
      </c>
      <c r="H36" s="1152"/>
      <c r="I36" s="1152"/>
      <c r="J36" s="1153"/>
      <c r="K36" s="294">
        <v>51478</v>
      </c>
      <c r="L36" s="294">
        <v>5899</v>
      </c>
      <c r="M36" s="295">
        <v>5214</v>
      </c>
      <c r="N36" s="296">
        <v>13.1</v>
      </c>
    </row>
    <row r="37" spans="1:16" ht="13.5" customHeight="1">
      <c r="A37" s="248"/>
      <c r="B37" s="244"/>
      <c r="C37" s="244"/>
      <c r="D37" s="244"/>
      <c r="E37" s="244"/>
      <c r="F37" s="244"/>
      <c r="G37" s="1151" t="s">
        <v>497</v>
      </c>
      <c r="H37" s="1152"/>
      <c r="I37" s="1152"/>
      <c r="J37" s="1153"/>
      <c r="K37" s="294">
        <v>7239</v>
      </c>
      <c r="L37" s="294">
        <v>829</v>
      </c>
      <c r="M37" s="295">
        <v>1563</v>
      </c>
      <c r="N37" s="296">
        <v>-47</v>
      </c>
    </row>
    <row r="38" spans="1:16" ht="27" customHeight="1">
      <c r="A38" s="248"/>
      <c r="B38" s="244"/>
      <c r="C38" s="244"/>
      <c r="D38" s="244"/>
      <c r="E38" s="244"/>
      <c r="F38" s="244"/>
      <c r="G38" s="1154" t="s">
        <v>498</v>
      </c>
      <c r="H38" s="1155"/>
      <c r="I38" s="1155"/>
      <c r="J38" s="1156"/>
      <c r="K38" s="297">
        <v>54</v>
      </c>
      <c r="L38" s="297">
        <v>6</v>
      </c>
      <c r="M38" s="298">
        <v>19</v>
      </c>
      <c r="N38" s="299">
        <v>-68.400000000000006</v>
      </c>
      <c r="O38" s="293"/>
    </row>
    <row r="39" spans="1:16">
      <c r="A39" s="248"/>
      <c r="B39" s="244"/>
      <c r="C39" s="244"/>
      <c r="D39" s="244"/>
      <c r="E39" s="244"/>
      <c r="F39" s="244"/>
      <c r="G39" s="1154" t="s">
        <v>499</v>
      </c>
      <c r="H39" s="1155"/>
      <c r="I39" s="1155"/>
      <c r="J39" s="1156"/>
      <c r="K39" s="300">
        <v>-86687</v>
      </c>
      <c r="L39" s="300">
        <v>-9933</v>
      </c>
      <c r="M39" s="301">
        <v>-4672</v>
      </c>
      <c r="N39" s="302">
        <v>112.6</v>
      </c>
      <c r="O39" s="293"/>
    </row>
    <row r="40" spans="1:16" ht="27" customHeight="1">
      <c r="A40" s="248"/>
      <c r="B40" s="244"/>
      <c r="C40" s="244"/>
      <c r="D40" s="244"/>
      <c r="E40" s="244"/>
      <c r="F40" s="244"/>
      <c r="G40" s="1151" t="s">
        <v>500</v>
      </c>
      <c r="H40" s="1152"/>
      <c r="I40" s="1152"/>
      <c r="J40" s="1153"/>
      <c r="K40" s="300">
        <v>-1214172</v>
      </c>
      <c r="L40" s="300">
        <v>-139128</v>
      </c>
      <c r="M40" s="301">
        <v>-92903</v>
      </c>
      <c r="N40" s="302">
        <v>49.8</v>
      </c>
      <c r="O40" s="293"/>
    </row>
    <row r="41" spans="1:16">
      <c r="A41" s="248"/>
      <c r="B41" s="244"/>
      <c r="C41" s="244"/>
      <c r="D41" s="244"/>
      <c r="E41" s="244"/>
      <c r="F41" s="244"/>
      <c r="G41" s="1157" t="s">
        <v>278</v>
      </c>
      <c r="H41" s="1158"/>
      <c r="I41" s="1158"/>
      <c r="J41" s="1159"/>
      <c r="K41" s="294">
        <v>458079</v>
      </c>
      <c r="L41" s="300">
        <v>52490</v>
      </c>
      <c r="M41" s="301">
        <v>34934</v>
      </c>
      <c r="N41" s="302">
        <v>50.3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864238</v>
      </c>
      <c r="J51" s="320">
        <v>91203</v>
      </c>
      <c r="K51" s="321">
        <v>-40.9</v>
      </c>
      <c r="L51" s="322">
        <v>146140</v>
      </c>
      <c r="M51" s="323">
        <v>-1.2</v>
      </c>
      <c r="N51" s="324">
        <v>-39.700000000000003</v>
      </c>
    </row>
    <row r="52" spans="1:14">
      <c r="A52" s="248"/>
      <c r="B52" s="244"/>
      <c r="C52" s="244"/>
      <c r="D52" s="244"/>
      <c r="E52" s="244"/>
      <c r="F52" s="244"/>
      <c r="G52" s="325"/>
      <c r="H52" s="326" t="s">
        <v>511</v>
      </c>
      <c r="I52" s="327">
        <v>336978</v>
      </c>
      <c r="J52" s="328">
        <v>35561</v>
      </c>
      <c r="K52" s="329">
        <v>61.3</v>
      </c>
      <c r="L52" s="330">
        <v>75451</v>
      </c>
      <c r="M52" s="331">
        <v>19.3</v>
      </c>
      <c r="N52" s="332">
        <v>42</v>
      </c>
    </row>
    <row r="53" spans="1:14">
      <c r="A53" s="248"/>
      <c r="B53" s="244"/>
      <c r="C53" s="244"/>
      <c r="D53" s="244"/>
      <c r="E53" s="244"/>
      <c r="F53" s="244"/>
      <c r="G53" s="310" t="s">
        <v>512</v>
      </c>
      <c r="H53" s="311"/>
      <c r="I53" s="319">
        <v>1245922</v>
      </c>
      <c r="J53" s="320">
        <v>133097</v>
      </c>
      <c r="K53" s="321">
        <v>45.9</v>
      </c>
      <c r="L53" s="322">
        <v>146641</v>
      </c>
      <c r="M53" s="323">
        <v>0.3</v>
      </c>
      <c r="N53" s="324">
        <v>45.6</v>
      </c>
    </row>
    <row r="54" spans="1:14">
      <c r="A54" s="248"/>
      <c r="B54" s="244"/>
      <c r="C54" s="244"/>
      <c r="D54" s="244"/>
      <c r="E54" s="244"/>
      <c r="F54" s="244"/>
      <c r="G54" s="325"/>
      <c r="H54" s="326" t="s">
        <v>511</v>
      </c>
      <c r="I54" s="327">
        <v>365743</v>
      </c>
      <c r="J54" s="328">
        <v>39071</v>
      </c>
      <c r="K54" s="329">
        <v>9.9</v>
      </c>
      <c r="L54" s="330">
        <v>68142</v>
      </c>
      <c r="M54" s="331">
        <v>-9.6999999999999993</v>
      </c>
      <c r="N54" s="332">
        <v>19.600000000000001</v>
      </c>
    </row>
    <row r="55" spans="1:14">
      <c r="A55" s="248"/>
      <c r="B55" s="244"/>
      <c r="C55" s="244"/>
      <c r="D55" s="244"/>
      <c r="E55" s="244"/>
      <c r="F55" s="244"/>
      <c r="G55" s="310" t="s">
        <v>513</v>
      </c>
      <c r="H55" s="311"/>
      <c r="I55" s="319">
        <v>1633020</v>
      </c>
      <c r="J55" s="320">
        <v>177271</v>
      </c>
      <c r="K55" s="321">
        <v>33.200000000000003</v>
      </c>
      <c r="L55" s="322">
        <v>174587</v>
      </c>
      <c r="M55" s="323">
        <v>19.100000000000001</v>
      </c>
      <c r="N55" s="324">
        <v>14.1</v>
      </c>
    </row>
    <row r="56" spans="1:14">
      <c r="A56" s="248"/>
      <c r="B56" s="244"/>
      <c r="C56" s="244"/>
      <c r="D56" s="244"/>
      <c r="E56" s="244"/>
      <c r="F56" s="244"/>
      <c r="G56" s="325"/>
      <c r="H56" s="326" t="s">
        <v>511</v>
      </c>
      <c r="I56" s="327">
        <v>430070</v>
      </c>
      <c r="J56" s="328">
        <v>46686</v>
      </c>
      <c r="K56" s="329">
        <v>19.5</v>
      </c>
      <c r="L56" s="330">
        <v>79695</v>
      </c>
      <c r="M56" s="331">
        <v>17</v>
      </c>
      <c r="N56" s="332">
        <v>2.5</v>
      </c>
    </row>
    <row r="57" spans="1:14">
      <c r="A57" s="248"/>
      <c r="B57" s="244"/>
      <c r="C57" s="244"/>
      <c r="D57" s="244"/>
      <c r="E57" s="244"/>
      <c r="F57" s="244"/>
      <c r="G57" s="310" t="s">
        <v>514</v>
      </c>
      <c r="H57" s="311"/>
      <c r="I57" s="319">
        <v>1336392</v>
      </c>
      <c r="J57" s="320">
        <v>148538</v>
      </c>
      <c r="K57" s="321">
        <v>-16.2</v>
      </c>
      <c r="L57" s="322">
        <v>175675</v>
      </c>
      <c r="M57" s="323">
        <v>0.6</v>
      </c>
      <c r="N57" s="324">
        <v>-16.8</v>
      </c>
    </row>
    <row r="58" spans="1:14">
      <c r="A58" s="248"/>
      <c r="B58" s="244"/>
      <c r="C58" s="244"/>
      <c r="D58" s="244"/>
      <c r="E58" s="244"/>
      <c r="F58" s="244"/>
      <c r="G58" s="325"/>
      <c r="H58" s="326" t="s">
        <v>511</v>
      </c>
      <c r="I58" s="327">
        <v>503478</v>
      </c>
      <c r="J58" s="328">
        <v>55961</v>
      </c>
      <c r="K58" s="329">
        <v>19.899999999999999</v>
      </c>
      <c r="L58" s="330">
        <v>87698</v>
      </c>
      <c r="M58" s="331">
        <v>10</v>
      </c>
      <c r="N58" s="332">
        <v>9.9</v>
      </c>
    </row>
    <row r="59" spans="1:14">
      <c r="A59" s="248"/>
      <c r="B59" s="244"/>
      <c r="C59" s="244"/>
      <c r="D59" s="244"/>
      <c r="E59" s="244"/>
      <c r="F59" s="244"/>
      <c r="G59" s="310" t="s">
        <v>515</v>
      </c>
      <c r="H59" s="311"/>
      <c r="I59" s="319">
        <v>1851727</v>
      </c>
      <c r="J59" s="320">
        <v>212184</v>
      </c>
      <c r="K59" s="321">
        <v>42.8</v>
      </c>
      <c r="L59" s="322">
        <v>162193</v>
      </c>
      <c r="M59" s="323">
        <v>-7.7</v>
      </c>
      <c r="N59" s="324">
        <v>50.5</v>
      </c>
    </row>
    <row r="60" spans="1:14">
      <c r="A60" s="248"/>
      <c r="B60" s="244"/>
      <c r="C60" s="244"/>
      <c r="D60" s="244"/>
      <c r="E60" s="244"/>
      <c r="F60" s="244"/>
      <c r="G60" s="325"/>
      <c r="H60" s="326" t="s">
        <v>511</v>
      </c>
      <c r="I60" s="333">
        <v>286770</v>
      </c>
      <c r="J60" s="328">
        <v>32860</v>
      </c>
      <c r="K60" s="329">
        <v>-41.3</v>
      </c>
      <c r="L60" s="330">
        <v>79985</v>
      </c>
      <c r="M60" s="331">
        <v>-8.8000000000000007</v>
      </c>
      <c r="N60" s="332">
        <v>-32.5</v>
      </c>
    </row>
    <row r="61" spans="1:14">
      <c r="A61" s="248"/>
      <c r="B61" s="244"/>
      <c r="C61" s="244"/>
      <c r="D61" s="244"/>
      <c r="E61" s="244"/>
      <c r="F61" s="244"/>
      <c r="G61" s="310" t="s">
        <v>516</v>
      </c>
      <c r="H61" s="334"/>
      <c r="I61" s="335">
        <v>1386260</v>
      </c>
      <c r="J61" s="336">
        <v>152459</v>
      </c>
      <c r="K61" s="337">
        <v>13</v>
      </c>
      <c r="L61" s="338">
        <v>161047</v>
      </c>
      <c r="M61" s="339">
        <v>2.2000000000000002</v>
      </c>
      <c r="N61" s="324">
        <v>10.8</v>
      </c>
    </row>
    <row r="62" spans="1:14">
      <c r="A62" s="248"/>
      <c r="B62" s="244"/>
      <c r="C62" s="244"/>
      <c r="D62" s="244"/>
      <c r="E62" s="244"/>
      <c r="F62" s="244"/>
      <c r="G62" s="325"/>
      <c r="H62" s="326" t="s">
        <v>511</v>
      </c>
      <c r="I62" s="327">
        <v>384608</v>
      </c>
      <c r="J62" s="328">
        <v>42028</v>
      </c>
      <c r="K62" s="329">
        <v>13.9</v>
      </c>
      <c r="L62" s="330">
        <v>78194</v>
      </c>
      <c r="M62" s="331">
        <v>5.6</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16.71</v>
      </c>
      <c r="G47" s="12">
        <v>16</v>
      </c>
      <c r="H47" s="12">
        <v>19.399999999999999</v>
      </c>
      <c r="I47" s="12">
        <v>25.42</v>
      </c>
      <c r="J47" s="13">
        <v>30.48</v>
      </c>
    </row>
    <row r="48" spans="2:10" ht="57.75" customHeight="1">
      <c r="B48" s="14"/>
      <c r="C48" s="1171" t="s">
        <v>4</v>
      </c>
      <c r="D48" s="1171"/>
      <c r="E48" s="1172"/>
      <c r="F48" s="15">
        <v>2.58</v>
      </c>
      <c r="G48" s="16">
        <v>2.4500000000000002</v>
      </c>
      <c r="H48" s="16">
        <v>2.92</v>
      </c>
      <c r="I48" s="16">
        <v>3.48</v>
      </c>
      <c r="J48" s="17">
        <v>2.96</v>
      </c>
    </row>
    <row r="49" spans="2:10" ht="57.75" customHeight="1" thickBot="1">
      <c r="B49" s="18"/>
      <c r="C49" s="1173" t="s">
        <v>5</v>
      </c>
      <c r="D49" s="1173"/>
      <c r="E49" s="1174"/>
      <c r="F49" s="19">
        <v>3.82</v>
      </c>
      <c r="G49" s="20" t="s">
        <v>523</v>
      </c>
      <c r="H49" s="20">
        <v>3.2</v>
      </c>
      <c r="I49" s="20">
        <v>4.5</v>
      </c>
      <c r="J49" s="21">
        <v>2.82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524</v>
      </c>
      <c r="D34" s="1181"/>
      <c r="E34" s="1182"/>
      <c r="F34" s="32">
        <v>2.58</v>
      </c>
      <c r="G34" s="33">
        <v>2.44</v>
      </c>
      <c r="H34" s="33">
        <v>2.91</v>
      </c>
      <c r="I34" s="33">
        <v>3.48</v>
      </c>
      <c r="J34" s="34">
        <v>2.96</v>
      </c>
      <c r="K34" s="22"/>
      <c r="L34" s="22"/>
      <c r="M34" s="22"/>
      <c r="N34" s="22"/>
      <c r="O34" s="22"/>
      <c r="P34" s="22"/>
    </row>
    <row r="35" spans="1:16" ht="39" customHeight="1">
      <c r="A35" s="22"/>
      <c r="B35" s="35"/>
      <c r="C35" s="1175" t="s">
        <v>525</v>
      </c>
      <c r="D35" s="1176"/>
      <c r="E35" s="1177"/>
      <c r="F35" s="36">
        <v>0.79</v>
      </c>
      <c r="G35" s="37">
        <v>0.86</v>
      </c>
      <c r="H35" s="37">
        <v>2.5</v>
      </c>
      <c r="I35" s="37">
        <v>2.48</v>
      </c>
      <c r="J35" s="38">
        <v>2.1800000000000002</v>
      </c>
      <c r="K35" s="22"/>
      <c r="L35" s="22"/>
      <c r="M35" s="22"/>
      <c r="N35" s="22"/>
      <c r="O35" s="22"/>
      <c r="P35" s="22"/>
    </row>
    <row r="36" spans="1:16" ht="39" customHeight="1">
      <c r="A36" s="22"/>
      <c r="B36" s="35"/>
      <c r="C36" s="1175" t="s">
        <v>526</v>
      </c>
      <c r="D36" s="1176"/>
      <c r="E36" s="1177"/>
      <c r="F36" s="36">
        <v>2.5499999999999998</v>
      </c>
      <c r="G36" s="37">
        <v>2.0499999999999998</v>
      </c>
      <c r="H36" s="37">
        <v>3.81</v>
      </c>
      <c r="I36" s="37">
        <v>1.4</v>
      </c>
      <c r="J36" s="38">
        <v>2.0699999999999998</v>
      </c>
      <c r="K36" s="22"/>
      <c r="L36" s="22"/>
      <c r="M36" s="22"/>
      <c r="N36" s="22"/>
      <c r="O36" s="22"/>
      <c r="P36" s="22"/>
    </row>
    <row r="37" spans="1:16" ht="39" customHeight="1">
      <c r="A37" s="22"/>
      <c r="B37" s="35"/>
      <c r="C37" s="1175" t="s">
        <v>527</v>
      </c>
      <c r="D37" s="1176"/>
      <c r="E37" s="1177"/>
      <c r="F37" s="36">
        <v>0.8</v>
      </c>
      <c r="G37" s="37">
        <v>0.34</v>
      </c>
      <c r="H37" s="37">
        <v>0.69</v>
      </c>
      <c r="I37" s="37">
        <v>0.13</v>
      </c>
      <c r="J37" s="38">
        <v>1.49</v>
      </c>
      <c r="K37" s="22"/>
      <c r="L37" s="22"/>
      <c r="M37" s="22"/>
      <c r="N37" s="22"/>
      <c r="O37" s="22"/>
      <c r="P37" s="22"/>
    </row>
    <row r="38" spans="1:16" ht="39" customHeight="1">
      <c r="A38" s="22"/>
      <c r="B38" s="35"/>
      <c r="C38" s="1175" t="s">
        <v>528</v>
      </c>
      <c r="D38" s="1176"/>
      <c r="E38" s="1177"/>
      <c r="F38" s="36">
        <v>1.19</v>
      </c>
      <c r="G38" s="37">
        <v>1.22</v>
      </c>
      <c r="H38" s="37">
        <v>1.03</v>
      </c>
      <c r="I38" s="37">
        <v>0.97</v>
      </c>
      <c r="J38" s="38">
        <v>1.1299999999999999</v>
      </c>
      <c r="K38" s="22"/>
      <c r="L38" s="22"/>
      <c r="M38" s="22"/>
      <c r="N38" s="22"/>
      <c r="O38" s="22"/>
      <c r="P38" s="22"/>
    </row>
    <row r="39" spans="1:16" ht="39" customHeight="1">
      <c r="A39" s="22"/>
      <c r="B39" s="35"/>
      <c r="C39" s="1175" t="s">
        <v>529</v>
      </c>
      <c r="D39" s="1176"/>
      <c r="E39" s="1177"/>
      <c r="F39" s="36">
        <v>0.04</v>
      </c>
      <c r="G39" s="37">
        <v>0.08</v>
      </c>
      <c r="H39" s="37">
        <v>0.12</v>
      </c>
      <c r="I39" s="37">
        <v>0.42</v>
      </c>
      <c r="J39" s="38">
        <v>0.6</v>
      </c>
      <c r="K39" s="22"/>
      <c r="L39" s="22"/>
      <c r="M39" s="22"/>
      <c r="N39" s="22"/>
      <c r="O39" s="22"/>
      <c r="P39" s="22"/>
    </row>
    <row r="40" spans="1:16" ht="39" customHeight="1">
      <c r="A40" s="22"/>
      <c r="B40" s="35"/>
      <c r="C40" s="1175" t="s">
        <v>530</v>
      </c>
      <c r="D40" s="1176"/>
      <c r="E40" s="1177"/>
      <c r="F40" s="36">
        <v>0.01</v>
      </c>
      <c r="G40" s="37">
        <v>0</v>
      </c>
      <c r="H40" s="37">
        <v>0</v>
      </c>
      <c r="I40" s="37">
        <v>0.01</v>
      </c>
      <c r="J40" s="38">
        <v>0</v>
      </c>
      <c r="K40" s="22"/>
      <c r="L40" s="22"/>
      <c r="M40" s="22"/>
      <c r="N40" s="22"/>
      <c r="O40" s="22"/>
      <c r="P40" s="22"/>
    </row>
    <row r="41" spans="1:16" ht="39" customHeight="1">
      <c r="A41" s="22"/>
      <c r="B41" s="35"/>
      <c r="C41" s="1175" t="s">
        <v>531</v>
      </c>
      <c r="D41" s="1176"/>
      <c r="E41" s="1177"/>
      <c r="F41" s="36">
        <v>0.01</v>
      </c>
      <c r="G41" s="37">
        <v>0</v>
      </c>
      <c r="H41" s="37">
        <v>0</v>
      </c>
      <c r="I41" s="37">
        <v>0.01</v>
      </c>
      <c r="J41" s="38">
        <v>0</v>
      </c>
      <c r="K41" s="22"/>
      <c r="L41" s="22"/>
      <c r="M41" s="22"/>
      <c r="N41" s="22"/>
      <c r="O41" s="22"/>
      <c r="P41" s="22"/>
    </row>
    <row r="42" spans="1:16" ht="39" customHeight="1">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533</v>
      </c>
      <c r="D43" s="1179"/>
      <c r="E43" s="1180"/>
      <c r="F43" s="41">
        <v>0</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1667</v>
      </c>
      <c r="L45" s="60">
        <v>1630</v>
      </c>
      <c r="M45" s="60">
        <v>1588</v>
      </c>
      <c r="N45" s="60">
        <v>1556</v>
      </c>
      <c r="O45" s="61">
        <v>1400</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237</v>
      </c>
      <c r="L48" s="64">
        <v>229</v>
      </c>
      <c r="M48" s="64">
        <v>228</v>
      </c>
      <c r="N48" s="64">
        <v>299</v>
      </c>
      <c r="O48" s="65">
        <v>300</v>
      </c>
      <c r="P48" s="48"/>
      <c r="Q48" s="48"/>
      <c r="R48" s="48"/>
      <c r="S48" s="48"/>
      <c r="T48" s="48"/>
      <c r="U48" s="48"/>
    </row>
    <row r="49" spans="1:21" ht="30.75" customHeight="1">
      <c r="A49" s="48"/>
      <c r="B49" s="1193"/>
      <c r="C49" s="1194"/>
      <c r="D49" s="62"/>
      <c r="E49" s="1185" t="s">
        <v>15</v>
      </c>
      <c r="F49" s="1185"/>
      <c r="G49" s="1185"/>
      <c r="H49" s="1185"/>
      <c r="I49" s="1185"/>
      <c r="J49" s="1186"/>
      <c r="K49" s="63">
        <v>27</v>
      </c>
      <c r="L49" s="64">
        <v>25</v>
      </c>
      <c r="M49" s="64">
        <v>33</v>
      </c>
      <c r="N49" s="64">
        <v>42</v>
      </c>
      <c r="O49" s="65">
        <v>51</v>
      </c>
      <c r="P49" s="48"/>
      <c r="Q49" s="48"/>
      <c r="R49" s="48"/>
      <c r="S49" s="48"/>
      <c r="T49" s="48"/>
      <c r="U49" s="48"/>
    </row>
    <row r="50" spans="1:21" ht="30.75" customHeight="1">
      <c r="A50" s="48"/>
      <c r="B50" s="1193"/>
      <c r="C50" s="1194"/>
      <c r="D50" s="62"/>
      <c r="E50" s="1185" t="s">
        <v>16</v>
      </c>
      <c r="F50" s="1185"/>
      <c r="G50" s="1185"/>
      <c r="H50" s="1185"/>
      <c r="I50" s="1185"/>
      <c r="J50" s="1186"/>
      <c r="K50" s="63">
        <v>39</v>
      </c>
      <c r="L50" s="64">
        <v>36</v>
      </c>
      <c r="M50" s="64">
        <v>14</v>
      </c>
      <c r="N50" s="64">
        <v>8</v>
      </c>
      <c r="O50" s="65">
        <v>7</v>
      </c>
      <c r="P50" s="48"/>
      <c r="Q50" s="48"/>
      <c r="R50" s="48"/>
      <c r="S50" s="48"/>
      <c r="T50" s="48"/>
      <c r="U50" s="48"/>
    </row>
    <row r="51" spans="1:21" ht="30.75" customHeight="1">
      <c r="A51" s="48"/>
      <c r="B51" s="1195"/>
      <c r="C51" s="1196"/>
      <c r="D51" s="66"/>
      <c r="E51" s="1185" t="s">
        <v>17</v>
      </c>
      <c r="F51" s="1185"/>
      <c r="G51" s="1185"/>
      <c r="H51" s="1185"/>
      <c r="I51" s="1185"/>
      <c r="J51" s="1186"/>
      <c r="K51" s="63">
        <v>1</v>
      </c>
      <c r="L51" s="64" t="s">
        <v>478</v>
      </c>
      <c r="M51" s="64" t="s">
        <v>478</v>
      </c>
      <c r="N51" s="64" t="s">
        <v>478</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1223</v>
      </c>
      <c r="L52" s="64">
        <v>1259</v>
      </c>
      <c r="M52" s="64">
        <v>1257</v>
      </c>
      <c r="N52" s="64">
        <v>1292</v>
      </c>
      <c r="O52" s="65">
        <v>1303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748</v>
      </c>
      <c r="L53" s="69">
        <v>661</v>
      </c>
      <c r="M53" s="69">
        <v>606</v>
      </c>
      <c r="N53" s="69">
        <v>613</v>
      </c>
      <c r="O53" s="70">
        <v>455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12806</v>
      </c>
      <c r="J41" s="83">
        <v>11993</v>
      </c>
      <c r="K41" s="83">
        <v>11449</v>
      </c>
      <c r="L41" s="83">
        <v>10746</v>
      </c>
      <c r="M41" s="84">
        <v>10556</v>
      </c>
    </row>
    <row r="42" spans="2:13" ht="27.75" customHeight="1">
      <c r="B42" s="1201"/>
      <c r="C42" s="1202"/>
      <c r="D42" s="85"/>
      <c r="E42" s="1205" t="s">
        <v>25</v>
      </c>
      <c r="F42" s="1205"/>
      <c r="G42" s="1205"/>
      <c r="H42" s="1206"/>
      <c r="I42" s="86">
        <v>137</v>
      </c>
      <c r="J42" s="87">
        <v>101</v>
      </c>
      <c r="K42" s="87">
        <v>79</v>
      </c>
      <c r="L42" s="87">
        <v>54</v>
      </c>
      <c r="M42" s="88">
        <v>42</v>
      </c>
    </row>
    <row r="43" spans="2:13" ht="27.75" customHeight="1">
      <c r="B43" s="1201"/>
      <c r="C43" s="1202"/>
      <c r="D43" s="85"/>
      <c r="E43" s="1205" t="s">
        <v>26</v>
      </c>
      <c r="F43" s="1205"/>
      <c r="G43" s="1205"/>
      <c r="H43" s="1206"/>
      <c r="I43" s="86">
        <v>2510</v>
      </c>
      <c r="J43" s="87">
        <v>2127</v>
      </c>
      <c r="K43" s="87">
        <v>2249</v>
      </c>
      <c r="L43" s="87">
        <v>2705</v>
      </c>
      <c r="M43" s="88">
        <v>2384</v>
      </c>
    </row>
    <row r="44" spans="2:13" ht="27.75" customHeight="1">
      <c r="B44" s="1201"/>
      <c r="C44" s="1202"/>
      <c r="D44" s="85"/>
      <c r="E44" s="1205" t="s">
        <v>27</v>
      </c>
      <c r="F44" s="1205"/>
      <c r="G44" s="1205"/>
      <c r="H44" s="1206"/>
      <c r="I44" s="86">
        <v>24</v>
      </c>
      <c r="J44" s="87">
        <v>366</v>
      </c>
      <c r="K44" s="87">
        <v>337</v>
      </c>
      <c r="L44" s="87">
        <v>307</v>
      </c>
      <c r="M44" s="88">
        <v>294</v>
      </c>
    </row>
    <row r="45" spans="2:13" ht="27.75" customHeight="1">
      <c r="B45" s="1201"/>
      <c r="C45" s="1202"/>
      <c r="D45" s="85"/>
      <c r="E45" s="1205" t="s">
        <v>28</v>
      </c>
      <c r="F45" s="1205"/>
      <c r="G45" s="1205"/>
      <c r="H45" s="1206"/>
      <c r="I45" s="86">
        <v>2123</v>
      </c>
      <c r="J45" s="87">
        <v>2081</v>
      </c>
      <c r="K45" s="87">
        <v>1965</v>
      </c>
      <c r="L45" s="87">
        <v>1893</v>
      </c>
      <c r="M45" s="88">
        <v>1734</v>
      </c>
    </row>
    <row r="46" spans="2:13" ht="27.75" customHeight="1">
      <c r="B46" s="1201"/>
      <c r="C46" s="1202"/>
      <c r="D46" s="85"/>
      <c r="E46" s="1205" t="s">
        <v>29</v>
      </c>
      <c r="F46" s="1205"/>
      <c r="G46" s="1205"/>
      <c r="H46" s="1206"/>
      <c r="I46" s="86" t="s">
        <v>478</v>
      </c>
      <c r="J46" s="87" t="s">
        <v>478</v>
      </c>
      <c r="K46" s="87" t="s">
        <v>478</v>
      </c>
      <c r="L46" s="87" t="s">
        <v>478</v>
      </c>
      <c r="M46" s="88" t="s">
        <v>478</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3127</v>
      </c>
      <c r="J49" s="87">
        <v>3748</v>
      </c>
      <c r="K49" s="87">
        <v>4271</v>
      </c>
      <c r="L49" s="87">
        <v>4615</v>
      </c>
      <c r="M49" s="88">
        <v>5042</v>
      </c>
    </row>
    <row r="50" spans="2:13" ht="27.75" customHeight="1">
      <c r="B50" s="1201"/>
      <c r="C50" s="1202"/>
      <c r="D50" s="85"/>
      <c r="E50" s="1205" t="s">
        <v>34</v>
      </c>
      <c r="F50" s="1205"/>
      <c r="G50" s="1205"/>
      <c r="H50" s="1206"/>
      <c r="I50" s="86">
        <v>835</v>
      </c>
      <c r="J50" s="87">
        <v>773</v>
      </c>
      <c r="K50" s="87">
        <v>765</v>
      </c>
      <c r="L50" s="87">
        <v>702</v>
      </c>
      <c r="M50" s="88">
        <v>705</v>
      </c>
    </row>
    <row r="51" spans="2:13" ht="27.75" customHeight="1">
      <c r="B51" s="1203"/>
      <c r="C51" s="1204"/>
      <c r="D51" s="85"/>
      <c r="E51" s="1205" t="s">
        <v>35</v>
      </c>
      <c r="F51" s="1205"/>
      <c r="G51" s="1205"/>
      <c r="H51" s="1206"/>
      <c r="I51" s="86">
        <v>10280</v>
      </c>
      <c r="J51" s="87">
        <v>10151</v>
      </c>
      <c r="K51" s="87">
        <v>9827</v>
      </c>
      <c r="L51" s="87">
        <v>10061</v>
      </c>
      <c r="M51" s="88">
        <v>9801</v>
      </c>
    </row>
    <row r="52" spans="2:13" ht="27.75" customHeight="1" thickBot="1">
      <c r="B52" s="1207" t="s">
        <v>36</v>
      </c>
      <c r="C52" s="1208"/>
      <c r="D52" s="90"/>
      <c r="E52" s="1209" t="s">
        <v>37</v>
      </c>
      <c r="F52" s="1209"/>
      <c r="G52" s="1209"/>
      <c r="H52" s="1210"/>
      <c r="I52" s="91">
        <v>3357</v>
      </c>
      <c r="J52" s="92">
        <v>1996</v>
      </c>
      <c r="K52" s="92">
        <v>1216</v>
      </c>
      <c r="L52" s="92">
        <v>327</v>
      </c>
      <c r="M52" s="93">
        <v>-539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15" t="s">
        <v>541</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543</v>
      </c>
      <c r="H51" s="1228"/>
      <c r="I51" s="1233" t="s">
        <v>544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546</v>
      </c>
      <c r="H55" s="1239"/>
      <c r="I55" s="1237" t="s">
        <v>544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47" t="s">
        <v>550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548</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543</v>
      </c>
      <c r="H73" s="1228"/>
      <c r="I73" s="1233" t="s">
        <v>544</v>
      </c>
      <c r="J73" s="1233"/>
      <c r="K73" s="1248">
        <v>69.2</v>
      </c>
      <c r="L73" s="1248">
        <v>39.6</v>
      </c>
      <c r="M73" s="1236">
        <v>24.5</v>
      </c>
      <c r="N73" s="1236">
        <v>6.8</v>
      </c>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549</v>
      </c>
      <c r="J75" s="1237"/>
      <c r="K75" s="1249">
        <v>16.5</v>
      </c>
      <c r="L75" s="1249">
        <v>14.5</v>
      </c>
      <c r="M75" s="1249">
        <v>13.5</v>
      </c>
      <c r="N75" s="1249">
        <v>12.7</v>
      </c>
      <c r="O75" s="1249">
        <v>11.5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546</v>
      </c>
      <c r="H77" s="1239"/>
      <c r="I77" s="1237" t="s">
        <v>544</v>
      </c>
      <c r="J77" s="1237"/>
      <c r="K77" s="1248">
        <v>20.3</v>
      </c>
      <c r="L77" s="1248">
        <v>5.7</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549</v>
      </c>
      <c r="J79" s="1246"/>
      <c r="K79" s="1251">
        <v>12.2</v>
      </c>
      <c r="L79" s="1251">
        <v>10.8</v>
      </c>
      <c r="M79" s="1251">
        <v>9.8000000000000007</v>
      </c>
      <c r="N79" s="1251">
        <v>9.1</v>
      </c>
      <c r="O79" s="1251">
        <v>8.6</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91203</v>
      </c>
      <c r="E3" s="116"/>
      <c r="F3" s="117">
        <v>146140</v>
      </c>
      <c r="G3" s="118"/>
      <c r="H3" s="119"/>
    </row>
    <row r="4" spans="1:8">
      <c r="A4" s="120"/>
      <c r="B4" s="121"/>
      <c r="C4" s="122"/>
      <c r="D4" s="123">
        <v>35561</v>
      </c>
      <c r="E4" s="124"/>
      <c r="F4" s="125">
        <v>75451</v>
      </c>
      <c r="G4" s="126"/>
      <c r="H4" s="127"/>
    </row>
    <row r="5" spans="1:8">
      <c r="A5" s="108" t="s">
        <v>512</v>
      </c>
      <c r="B5" s="113"/>
      <c r="C5" s="114"/>
      <c r="D5" s="115">
        <v>133097</v>
      </c>
      <c r="E5" s="116"/>
      <c r="F5" s="117">
        <v>146641</v>
      </c>
      <c r="G5" s="118"/>
      <c r="H5" s="119"/>
    </row>
    <row r="6" spans="1:8">
      <c r="A6" s="120"/>
      <c r="B6" s="121"/>
      <c r="C6" s="122"/>
      <c r="D6" s="123">
        <v>39071</v>
      </c>
      <c r="E6" s="124"/>
      <c r="F6" s="125">
        <v>68142</v>
      </c>
      <c r="G6" s="126"/>
      <c r="H6" s="127"/>
    </row>
    <row r="7" spans="1:8">
      <c r="A7" s="108" t="s">
        <v>513</v>
      </c>
      <c r="B7" s="113"/>
      <c r="C7" s="114"/>
      <c r="D7" s="115">
        <v>177271</v>
      </c>
      <c r="E7" s="116"/>
      <c r="F7" s="117">
        <v>174587</v>
      </c>
      <c r="G7" s="118"/>
      <c r="H7" s="119"/>
    </row>
    <row r="8" spans="1:8">
      <c r="A8" s="120"/>
      <c r="B8" s="121"/>
      <c r="C8" s="122"/>
      <c r="D8" s="123">
        <v>46686</v>
      </c>
      <c r="E8" s="124"/>
      <c r="F8" s="125">
        <v>79695</v>
      </c>
      <c r="G8" s="126"/>
      <c r="H8" s="127"/>
    </row>
    <row r="9" spans="1:8">
      <c r="A9" s="108" t="s">
        <v>514</v>
      </c>
      <c r="B9" s="113"/>
      <c r="C9" s="114"/>
      <c r="D9" s="115">
        <v>148538</v>
      </c>
      <c r="E9" s="116"/>
      <c r="F9" s="117">
        <v>175675</v>
      </c>
      <c r="G9" s="118"/>
      <c r="H9" s="119"/>
    </row>
    <row r="10" spans="1:8">
      <c r="A10" s="120"/>
      <c r="B10" s="121"/>
      <c r="C10" s="122"/>
      <c r="D10" s="123">
        <v>55961</v>
      </c>
      <c r="E10" s="124"/>
      <c r="F10" s="125">
        <v>87698</v>
      </c>
      <c r="G10" s="126"/>
      <c r="H10" s="127"/>
    </row>
    <row r="11" spans="1:8">
      <c r="A11" s="108" t="s">
        <v>515</v>
      </c>
      <c r="B11" s="113"/>
      <c r="C11" s="114"/>
      <c r="D11" s="115">
        <v>212184</v>
      </c>
      <c r="E11" s="116"/>
      <c r="F11" s="117">
        <v>162193</v>
      </c>
      <c r="G11" s="118"/>
      <c r="H11" s="119"/>
    </row>
    <row r="12" spans="1:8">
      <c r="A12" s="120"/>
      <c r="B12" s="121"/>
      <c r="C12" s="128"/>
      <c r="D12" s="123">
        <v>32860</v>
      </c>
      <c r="E12" s="124"/>
      <c r="F12" s="125">
        <v>79985</v>
      </c>
      <c r="G12" s="126"/>
      <c r="H12" s="127"/>
    </row>
    <row r="13" spans="1:8">
      <c r="A13" s="108"/>
      <c r="B13" s="113"/>
      <c r="C13" s="129"/>
      <c r="D13" s="130">
        <v>152459</v>
      </c>
      <c r="E13" s="131"/>
      <c r="F13" s="132">
        <v>161047</v>
      </c>
      <c r="G13" s="133"/>
      <c r="H13" s="119"/>
    </row>
    <row r="14" spans="1:8">
      <c r="A14" s="120"/>
      <c r="B14" s="121"/>
      <c r="C14" s="122"/>
      <c r="D14" s="123">
        <v>42028</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2.58</v>
      </c>
      <c r="C19" s="134">
        <f>ROUND(VALUE(SUBSTITUTE(実質収支比率等に係る経年分析!G$48,"▲","-")),2)</f>
        <v>2.4500000000000002</v>
      </c>
      <c r="D19" s="134">
        <f>ROUND(VALUE(SUBSTITUTE(実質収支比率等に係る経年分析!H$48,"▲","-")),2)</f>
        <v>2.92</v>
      </c>
      <c r="E19" s="134">
        <f>ROUND(VALUE(SUBSTITUTE(実質収支比率等に係る経年分析!I$48,"▲","-")),2)</f>
        <v>3.48</v>
      </c>
      <c r="F19" s="134">
        <f>ROUND(VALUE(SUBSTITUTE(実質収支比率等に係る経年分析!J$48,"▲","-")),2)</f>
        <v>2.96</v>
      </c>
    </row>
    <row r="20" spans="1:11">
      <c r="A20" s="134" t="s">
        <v>42</v>
      </c>
      <c r="B20" s="134">
        <f>ROUND(VALUE(SUBSTITUTE(実質収支比率等に係る経年分析!F$47,"▲","-")),2)</f>
        <v>16.71</v>
      </c>
      <c r="C20" s="134">
        <f>ROUND(VALUE(SUBSTITUTE(実質収支比率等に係る経年分析!G$47,"▲","-")),2)</f>
        <v>16</v>
      </c>
      <c r="D20" s="134">
        <f>ROUND(VALUE(SUBSTITUTE(実質収支比率等に係る経年分析!H$47,"▲","-")),2)</f>
        <v>19.399999999999999</v>
      </c>
      <c r="E20" s="134">
        <f>ROUND(VALUE(SUBSTITUTE(実質収支比率等に係る経年分析!I$47,"▲","-")),2)</f>
        <v>25.42</v>
      </c>
      <c r="F20" s="134">
        <f>ROUND(VALUE(SUBSTITUTE(実質収支比率等に係る経年分析!J$47,"▲","-")),2)</f>
        <v>30.48</v>
      </c>
    </row>
    <row r="21" spans="1:11">
      <c r="A21" s="134" t="s">
        <v>43</v>
      </c>
      <c r="B21" s="134">
        <f>IF(ISNUMBER(VALUE(SUBSTITUTE(実質収支比率等に係る経年分析!F$49,"▲","-"))),ROUND(VALUE(SUBSTITUTE(実質収支比率等に係る経年分析!F$49,"▲","-")),2),NA())</f>
        <v>3.82</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3.2</v>
      </c>
      <c r="E21" s="134">
        <f>IF(ISNUMBER(VALUE(SUBSTITUTE(実質収支比率等に係る経年分析!I$49,"▲","-"))),ROUND(VALUE(SUBSTITUTE(実質収支比率等に係る経年分析!I$49,"▲","-")),2),NA())</f>
        <v>4.5</v>
      </c>
      <c r="F21" s="134">
        <f>IF(ISNUMBER(VALUE(SUBSTITUTE(実質収支比率等に係る経年分析!J$49,"▲","-"))),ROUND(VALUE(SUBSTITUTE(実質収支比率等に係る経年分析!J$49,"▲","-")),2),NA())</f>
        <v>2.82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1.1299999999999999</v>
      </c>
    </row>
    <row r="33" spans="1:16">
      <c r="A33" s="135" t="str">
        <f>IF(連結実質赤字比率に係る赤字・黒字の構成分析!C$37="",NA(),連結実質赤字比率に係る赤字・黒字の構成分析!C$37)</f>
        <v>国民健康保険特別会計（保険事業勘定）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2.1800000000000002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1223</v>
      </c>
      <c r="E42" s="136"/>
      <c r="F42" s="136"/>
      <c r="G42" s="136">
        <f>'実質公債費比率（分子）の構造'!L$52</f>
        <v>1259</v>
      </c>
      <c r="H42" s="136"/>
      <c r="I42" s="136"/>
      <c r="J42" s="136">
        <f>'実質公債費比率（分子）の構造'!M$52</f>
        <v>1257</v>
      </c>
      <c r="K42" s="136"/>
      <c r="L42" s="136"/>
      <c r="M42" s="136">
        <f>'実質公債費比率（分子）の構造'!N$52</f>
        <v>1292</v>
      </c>
      <c r="N42" s="136"/>
      <c r="O42" s="136"/>
      <c r="P42" s="136">
        <f>'実質公債費比率（分子）の構造'!O$52</f>
        <v>1303</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39</v>
      </c>
      <c r="C44" s="136"/>
      <c r="D44" s="136"/>
      <c r="E44" s="136">
        <f>'実質公債費比率（分子）の構造'!L$50</f>
        <v>36</v>
      </c>
      <c r="F44" s="136"/>
      <c r="G44" s="136"/>
      <c r="H44" s="136">
        <f>'実質公債費比率（分子）の構造'!M$50</f>
        <v>14</v>
      </c>
      <c r="I44" s="136"/>
      <c r="J44" s="136"/>
      <c r="K44" s="136">
        <f>'実質公債費比率（分子）の構造'!N$50</f>
        <v>8</v>
      </c>
      <c r="L44" s="136"/>
      <c r="M44" s="136"/>
      <c r="N44" s="136">
        <f>'実質公債費比率（分子）の構造'!O$50</f>
        <v>7</v>
      </c>
      <c r="O44" s="136"/>
      <c r="P44" s="136"/>
    </row>
    <row r="45" spans="1:16">
      <c r="A45" s="136" t="s">
        <v>53</v>
      </c>
      <c r="B45" s="136">
        <f>'実質公債費比率（分子）の構造'!K$49</f>
        <v>27</v>
      </c>
      <c r="C45" s="136"/>
      <c r="D45" s="136"/>
      <c r="E45" s="136">
        <f>'実質公債費比率（分子）の構造'!L$49</f>
        <v>25</v>
      </c>
      <c r="F45" s="136"/>
      <c r="G45" s="136"/>
      <c r="H45" s="136">
        <f>'実質公債費比率（分子）の構造'!M$49</f>
        <v>33</v>
      </c>
      <c r="I45" s="136"/>
      <c r="J45" s="136"/>
      <c r="K45" s="136">
        <f>'実質公債費比率（分子）の構造'!N$49</f>
        <v>42</v>
      </c>
      <c r="L45" s="136"/>
      <c r="M45" s="136"/>
      <c r="N45" s="136">
        <f>'実質公債費比率（分子）の構造'!O$49</f>
        <v>51</v>
      </c>
      <c r="O45" s="136"/>
      <c r="P45" s="136"/>
    </row>
    <row r="46" spans="1:16">
      <c r="A46" s="136" t="s">
        <v>54</v>
      </c>
      <c r="B46" s="136">
        <f>'実質公債費比率（分子）の構造'!K$48</f>
        <v>237</v>
      </c>
      <c r="C46" s="136"/>
      <c r="D46" s="136"/>
      <c r="E46" s="136">
        <f>'実質公債費比率（分子）の構造'!L$48</f>
        <v>229</v>
      </c>
      <c r="F46" s="136"/>
      <c r="G46" s="136"/>
      <c r="H46" s="136">
        <f>'実質公債費比率（分子）の構造'!M$48</f>
        <v>228</v>
      </c>
      <c r="I46" s="136"/>
      <c r="J46" s="136"/>
      <c r="K46" s="136">
        <f>'実質公債費比率（分子）の構造'!N$48</f>
        <v>299</v>
      </c>
      <c r="L46" s="136"/>
      <c r="M46" s="136"/>
      <c r="N46" s="136">
        <f>'実質公債費比率（分子）の構造'!O$48</f>
        <v>300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1667</v>
      </c>
      <c r="C49" s="136"/>
      <c r="D49" s="136"/>
      <c r="E49" s="136">
        <f>'実質公債費比率（分子）の構造'!L$45</f>
        <v>1630</v>
      </c>
      <c r="F49" s="136"/>
      <c r="G49" s="136"/>
      <c r="H49" s="136">
        <f>'実質公債費比率（分子）の構造'!M$45</f>
        <v>1588</v>
      </c>
      <c r="I49" s="136"/>
      <c r="J49" s="136"/>
      <c r="K49" s="136">
        <f>'実質公債費比率（分子）の構造'!N$45</f>
        <v>1556</v>
      </c>
      <c r="L49" s="136"/>
      <c r="M49" s="136"/>
      <c r="N49" s="136">
        <f>'実質公債費比率（分子）の構造'!O$45</f>
        <v>1400</v>
      </c>
      <c r="O49" s="136"/>
      <c r="P49" s="136"/>
    </row>
    <row r="50" spans="1:16">
      <c r="A50" s="136" t="s">
        <v>58</v>
      </c>
      <c r="B50" s="136" t="e">
        <f>NA()</f>
        <v>#N/A</v>
      </c>
      <c r="C50" s="136">
        <f>IF(ISNUMBER('実質公債費比率（分子）の構造'!K$53),'実質公債費比率（分子）の構造'!K$53,NA())</f>
        <v>748</v>
      </c>
      <c r="D50" s="136" t="e">
        <f>NA()</f>
        <v>#N/A</v>
      </c>
      <c r="E50" s="136" t="e">
        <f>NA()</f>
        <v>#N/A</v>
      </c>
      <c r="F50" s="136">
        <f>IF(ISNUMBER('実質公債費比率（分子）の構造'!L$53),'実質公債費比率（分子）の構造'!L$53,NA())</f>
        <v>661</v>
      </c>
      <c r="G50" s="136" t="e">
        <f>NA()</f>
        <v>#N/A</v>
      </c>
      <c r="H50" s="136" t="e">
        <f>NA()</f>
        <v>#N/A</v>
      </c>
      <c r="I50" s="136">
        <f>IF(ISNUMBER('実質公債費比率（分子）の構造'!M$53),'実質公債費比率（分子）の構造'!M$53,NA())</f>
        <v>606</v>
      </c>
      <c r="J50" s="136" t="e">
        <f>NA()</f>
        <v>#N/A</v>
      </c>
      <c r="K50" s="136" t="e">
        <f>NA()</f>
        <v>#N/A</v>
      </c>
      <c r="L50" s="136">
        <f>IF(ISNUMBER('実質公債費比率（分子）の構造'!N$53),'実質公債費比率（分子）の構造'!N$53,NA())</f>
        <v>613</v>
      </c>
      <c r="M50" s="136" t="e">
        <f>NA()</f>
        <v>#N/A</v>
      </c>
      <c r="N50" s="136" t="e">
        <f>NA()</f>
        <v>#N/A</v>
      </c>
      <c r="O50" s="136">
        <f>IF(ISNUMBER('実質公債費比率（分子）の構造'!O$53),'実質公債費比率（分子）の構造'!O$53,NA())</f>
        <v>455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10280</v>
      </c>
      <c r="E56" s="135"/>
      <c r="F56" s="135"/>
      <c r="G56" s="135">
        <f>'将来負担比率（分子）の構造'!J$51</f>
        <v>10151</v>
      </c>
      <c r="H56" s="135"/>
      <c r="I56" s="135"/>
      <c r="J56" s="135">
        <f>'将来負担比率（分子）の構造'!K$51</f>
        <v>9827</v>
      </c>
      <c r="K56" s="135"/>
      <c r="L56" s="135"/>
      <c r="M56" s="135">
        <f>'将来負担比率（分子）の構造'!L$51</f>
        <v>10061</v>
      </c>
      <c r="N56" s="135"/>
      <c r="O56" s="135"/>
      <c r="P56" s="135">
        <f>'将来負担比率（分子）の構造'!M$51</f>
        <v>9801</v>
      </c>
    </row>
    <row r="57" spans="1:16">
      <c r="A57" s="135" t="s">
        <v>34</v>
      </c>
      <c r="B57" s="135"/>
      <c r="C57" s="135"/>
      <c r="D57" s="135">
        <f>'将来負担比率（分子）の構造'!I$50</f>
        <v>835</v>
      </c>
      <c r="E57" s="135"/>
      <c r="F57" s="135"/>
      <c r="G57" s="135">
        <f>'将来負担比率（分子）の構造'!J$50</f>
        <v>773</v>
      </c>
      <c r="H57" s="135"/>
      <c r="I57" s="135"/>
      <c r="J57" s="135">
        <f>'将来負担比率（分子）の構造'!K$50</f>
        <v>765</v>
      </c>
      <c r="K57" s="135"/>
      <c r="L57" s="135"/>
      <c r="M57" s="135">
        <f>'将来負担比率（分子）の構造'!L$50</f>
        <v>702</v>
      </c>
      <c r="N57" s="135"/>
      <c r="O57" s="135"/>
      <c r="P57" s="135">
        <f>'将来負担比率（分子）の構造'!M$50</f>
        <v>705</v>
      </c>
    </row>
    <row r="58" spans="1:16">
      <c r="A58" s="135" t="s">
        <v>33</v>
      </c>
      <c r="B58" s="135"/>
      <c r="C58" s="135"/>
      <c r="D58" s="135">
        <f>'将来負担比率（分子）の構造'!I$49</f>
        <v>3127</v>
      </c>
      <c r="E58" s="135"/>
      <c r="F58" s="135"/>
      <c r="G58" s="135">
        <f>'将来負担比率（分子）の構造'!J$49</f>
        <v>3748</v>
      </c>
      <c r="H58" s="135"/>
      <c r="I58" s="135"/>
      <c r="J58" s="135">
        <f>'将来負担比率（分子）の構造'!K$49</f>
        <v>4271</v>
      </c>
      <c r="K58" s="135"/>
      <c r="L58" s="135"/>
      <c r="M58" s="135">
        <f>'将来負担比率（分子）の構造'!L$49</f>
        <v>4615</v>
      </c>
      <c r="N58" s="135"/>
      <c r="O58" s="135"/>
      <c r="P58" s="135">
        <f>'将来負担比率（分子）の構造'!M$49</f>
        <v>5042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2123</v>
      </c>
      <c r="C62" s="135"/>
      <c r="D62" s="135"/>
      <c r="E62" s="135">
        <f>'将来負担比率（分子）の構造'!J$45</f>
        <v>2081</v>
      </c>
      <c r="F62" s="135"/>
      <c r="G62" s="135"/>
      <c r="H62" s="135">
        <f>'将来負担比率（分子）の構造'!K$45</f>
        <v>1965</v>
      </c>
      <c r="I62" s="135"/>
      <c r="J62" s="135"/>
      <c r="K62" s="135">
        <f>'将来負担比率（分子）の構造'!L$45</f>
        <v>1893</v>
      </c>
      <c r="L62" s="135"/>
      <c r="M62" s="135"/>
      <c r="N62" s="135">
        <f>'将来負担比率（分子）の構造'!M$45</f>
        <v>1734</v>
      </c>
      <c r="O62" s="135"/>
      <c r="P62" s="135"/>
    </row>
    <row r="63" spans="1:16">
      <c r="A63" s="135" t="s">
        <v>27</v>
      </c>
      <c r="B63" s="135">
        <f>'将来負担比率（分子）の構造'!I$44</f>
        <v>24</v>
      </c>
      <c r="C63" s="135"/>
      <c r="D63" s="135"/>
      <c r="E63" s="135">
        <f>'将来負担比率（分子）の構造'!J$44</f>
        <v>366</v>
      </c>
      <c r="F63" s="135"/>
      <c r="G63" s="135"/>
      <c r="H63" s="135">
        <f>'将来負担比率（分子）の構造'!K$44</f>
        <v>337</v>
      </c>
      <c r="I63" s="135"/>
      <c r="J63" s="135"/>
      <c r="K63" s="135">
        <f>'将来負担比率（分子）の構造'!L$44</f>
        <v>307</v>
      </c>
      <c r="L63" s="135"/>
      <c r="M63" s="135"/>
      <c r="N63" s="135">
        <f>'将来負担比率（分子）の構造'!M$44</f>
        <v>294</v>
      </c>
      <c r="O63" s="135"/>
      <c r="P63" s="135"/>
    </row>
    <row r="64" spans="1:16">
      <c r="A64" s="135" t="s">
        <v>26</v>
      </c>
      <c r="B64" s="135">
        <f>'将来負担比率（分子）の構造'!I$43</f>
        <v>2510</v>
      </c>
      <c r="C64" s="135"/>
      <c r="D64" s="135"/>
      <c r="E64" s="135">
        <f>'将来負担比率（分子）の構造'!J$43</f>
        <v>2127</v>
      </c>
      <c r="F64" s="135"/>
      <c r="G64" s="135"/>
      <c r="H64" s="135">
        <f>'将来負担比率（分子）の構造'!K$43</f>
        <v>2249</v>
      </c>
      <c r="I64" s="135"/>
      <c r="J64" s="135"/>
      <c r="K64" s="135">
        <f>'将来負担比率（分子）の構造'!L$43</f>
        <v>2705</v>
      </c>
      <c r="L64" s="135"/>
      <c r="M64" s="135"/>
      <c r="N64" s="135">
        <f>'将来負担比率（分子）の構造'!M$43</f>
        <v>2384</v>
      </c>
      <c r="O64" s="135"/>
      <c r="P64" s="135"/>
    </row>
    <row r="65" spans="1:16">
      <c r="A65" s="135" t="s">
        <v>25</v>
      </c>
      <c r="B65" s="135">
        <f>'将来負担比率（分子）の構造'!I$42</f>
        <v>137</v>
      </c>
      <c r="C65" s="135"/>
      <c r="D65" s="135"/>
      <c r="E65" s="135">
        <f>'将来負担比率（分子）の構造'!J$42</f>
        <v>101</v>
      </c>
      <c r="F65" s="135"/>
      <c r="G65" s="135"/>
      <c r="H65" s="135">
        <f>'将来負担比率（分子）の構造'!K$42</f>
        <v>79</v>
      </c>
      <c r="I65" s="135"/>
      <c r="J65" s="135"/>
      <c r="K65" s="135">
        <f>'将来負担比率（分子）の構造'!L$42</f>
        <v>54</v>
      </c>
      <c r="L65" s="135"/>
      <c r="M65" s="135"/>
      <c r="N65" s="135">
        <f>'将来負担比率（分子）の構造'!M$42</f>
        <v>42</v>
      </c>
      <c r="O65" s="135"/>
      <c r="P65" s="135"/>
    </row>
    <row r="66" spans="1:16">
      <c r="A66" s="135" t="s">
        <v>24</v>
      </c>
      <c r="B66" s="135">
        <f>'将来負担比率（分子）の構造'!I$41</f>
        <v>12806</v>
      </c>
      <c r="C66" s="135"/>
      <c r="D66" s="135"/>
      <c r="E66" s="135">
        <f>'将来負担比率（分子）の構造'!J$41</f>
        <v>11993</v>
      </c>
      <c r="F66" s="135"/>
      <c r="G66" s="135"/>
      <c r="H66" s="135">
        <f>'将来負担比率（分子）の構造'!K$41</f>
        <v>11449</v>
      </c>
      <c r="I66" s="135"/>
      <c r="J66" s="135"/>
      <c r="K66" s="135">
        <f>'将来負担比率（分子）の構造'!L$41</f>
        <v>10746</v>
      </c>
      <c r="L66" s="135"/>
      <c r="M66" s="135"/>
      <c r="N66" s="135">
        <f>'将来負担比率（分子）の構造'!M$41</f>
        <v>10556</v>
      </c>
      <c r="O66" s="135"/>
      <c r="P66" s="135"/>
    </row>
    <row r="67" spans="1:16">
      <c r="A67" s="135" t="s">
        <v>62</v>
      </c>
      <c r="B67" s="135" t="e">
        <f>NA()</f>
        <v>#N/A</v>
      </c>
      <c r="C67" s="135">
        <f>IF(ISNUMBER('将来負担比率（分子）の構造'!I$52), IF('将来負担比率（分子）の構造'!I$52 &lt; 0, 0, '将来負担比率（分子）の構造'!I$52), NA())</f>
        <v>3357</v>
      </c>
      <c r="D67" s="135" t="e">
        <f>NA()</f>
        <v>#N/A</v>
      </c>
      <c r="E67" s="135" t="e">
        <f>NA()</f>
        <v>#N/A</v>
      </c>
      <c r="F67" s="135">
        <f>IF(ISNUMBER('将来負担比率（分子）の構造'!J$52), IF('将来負担比率（分子）の構造'!J$52 &lt; 0, 0, '将来負担比率（分子）の構造'!J$52), NA())</f>
        <v>1996</v>
      </c>
      <c r="G67" s="135" t="e">
        <f>NA()</f>
        <v>#N/A</v>
      </c>
      <c r="H67" s="135" t="e">
        <f>NA()</f>
        <v>#N/A</v>
      </c>
      <c r="I67" s="135">
        <f>IF(ISNUMBER('将来負担比率（分子）の構造'!K$52), IF('将来負担比率（分子）の構造'!K$52 &lt; 0, 0, '将来負担比率（分子）の構造'!K$52), NA())</f>
        <v>1216</v>
      </c>
      <c r="J67" s="135" t="e">
        <f>NA()</f>
        <v>#N/A</v>
      </c>
      <c r="K67" s="135" t="e">
        <f>NA()</f>
        <v>#N/A</v>
      </c>
      <c r="L67" s="135">
        <f>IF(ISNUMBER('将来負担比率（分子）の構造'!L$52), IF('将来負担比率（分子）の構造'!L$52 &lt; 0, 0, '将来負担比率（分子）の構造'!L$52), NA())</f>
        <v>327</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Isao Kikuchi</cp:lastModifiedBy>
  <cp:lastPrinted>2017-05-01T12:23:49Z</cp:lastPrinted>
  <dcterms:created xsi:type="dcterms:W3CDTF">2017-02-15T14:55:52Z</dcterms:created>
  <dcterms:modified xsi:type="dcterms:W3CDTF">2017-05-11T02:32:50Z</dcterms:modified>
  <cp:category/>
</cp:coreProperties>
</file>