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35" windowHeight="12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<sst xmlns="http://schemas.openxmlformats.org/spreadsheetml/2006/main" count="1022" uniqueCount="575">
  <si>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</si>
  <si>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</si>
  <si>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</si>
  <si>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</si>
  <si>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</si>
  <si>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</si>
  <si>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</si>
  <si>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</si>
  <si>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</si>
  <si>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</si>
  <si>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</si>
  <si>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</si>
  <si>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</si>
  <si>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</si>
  <si>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</si>
  <si>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</si>
  <si>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</si>
  <si>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</si>
  <si>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</si>
  <si>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</si>
  <si>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</si>
  <si>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</si>
  <si>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</si>
  <si>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</si>
  <si>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</si>
  <si>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</si>
  <si>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</si>
  <si>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</si>
  <si>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</si>
  <si>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</si>
  <si>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</si>
  <si>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</si>
  <si>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</si>
  <si>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</si>
  <si>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</si>
  <si>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</si>
  <si>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</si>
  <si>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</si>
  <si>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</si>
  <si>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</si>
  <si>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</si>
  <si>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</si>
  <si>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</si>
  <si>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</si>
  <si>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</si>
  <si>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</si>
  <si>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</si>
  <si>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</si>
  <si>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</si>
  <si>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</si>
  <si>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</si>
  <si>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</si>
  <si>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</si>
  <si>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</si>
  <si>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</si>
  <si>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</si>
  <si>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</si>
  <si>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</si>
  <si>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</si>
  <si>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</si>
  <si>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</si>
  <si>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</si>
  <si>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</si>
  <si>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</si>
  <si>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</si>
  <si>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</si>
  <si>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</si>
  <si>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</si>
  <si>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</si>
  <si>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</si>
  <si>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</si>
  <si>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</si>
  <si>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</si>
  <si>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</si>
  <si>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</si>
  <si>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</si>
  <si>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</si>
  <si>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</si>
  <si>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</si>
  <si>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</si>
  <si>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</si>
  <si>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</si>
  <si>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</si>
  <si>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</si>
  <si>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</si>
  <si>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</si>
  <si>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</si>
  <si>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</si>
  <si>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</si>
  <si>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</si>
  <si>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</si>
  <si>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</si>
  <si>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むかわ町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</si>
  <si>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</si>
  <si>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</si>
  <si>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</si>
  <si>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</si>
  <si>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</si>
  <si>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</si>
  <si>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</si>
  <si>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</si>
  <si>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</si>
  <si>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</si>
  <si>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</si>
  <si>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</si>
  <si>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</si>
  <si>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</si>
  <si>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</si>
  <si>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</si>
  <si>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</si>
  <si>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</si>
  <si>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</si>
  <si>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</si>
  <si>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</si>
  <si>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</si>
  <si>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</si>
  <si>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</si>
  <si>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</si>
  <si>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</si>
  <si>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</si>
  <si>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</si>
  <si>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</si>
  <si>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</si>
  <si>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</si>
  <si>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</si>
  <si>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</si>
  <si>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</si>
  <si>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</si>
  <si>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</si>
  <si>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</si>
  <si>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</si>
  <si>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</si>
  <si>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</si>
  <si>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</si>
  <si>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</si>
  <si>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</si>
  <si>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</si>
  <si>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</si>
  <si>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</si>
  <si>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</si>
  <si>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</si>
  <si>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</si>
  <si>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</si>
  <si>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</si>
  <si>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</si>
  <si>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</si>
  <si>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</si>
  <si>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</si>
  <si>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</si>
  <si>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</si>
  <si>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</si>
  <si>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</si>
  <si>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</si>
  <si>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</si>
  <si>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</si>
  <si>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</si>
  <si>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</si>
  <si>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</si>
  <si>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</si>
  <si>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</si>
  <si>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</si>
  <si>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</si>
  <si>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</si>
  <si>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</si>
  <si>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</si>
  <si>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</si>
  <si>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</si>
  <si>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</si>
  <si>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</si>
  <si>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</si>
  <si>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</si>
  <si>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</si>
  <si>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</si>
  <si>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</si>
  <si>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</si>
  <si>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</si>
  <si>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</si>
  <si>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</si>
  <si>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</si>
  <si>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</si>
  <si>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</si>
  <si>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</si>
  <si>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</si>
  <si>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</si>
  <si>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</si>
  <si>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</si>
  <si>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</si>
  <si>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</si>
  <si>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</si>
  <si>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</si>
  <si>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</si>
  <si>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</si>
  <si>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</si>
  <si>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</si>
  <si>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</si>
  <si>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</si>
  <si>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</si>
  <si>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</si>
  <si>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</si>
  <si>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</si>
  <si>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</si>
  <si>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</si>
  <si>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</si>
  <si>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</si>
  <si>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</si>
  <si>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</si>
  <si>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</si>
  <si>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</si>
  <si>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</si>
  <si>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</si>
  <si>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</si>
  <si>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北海道むかわ町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</si>
  <si>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</si>
  <si>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</si>
  <si>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</si>
  <si>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</si>
  <si>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</si>
  <si>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</si>
  <si>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</si>
  <si>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</si>
  <si>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</si>
  <si>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</si>
  <si>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</si>
  <si>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</si>
  <si>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</si>
  <si>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</si>
  <si>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</si>
  <si>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</si>
  <si>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</si>
  <si>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</si>
  <si>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</si>
  <si>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</si>
  <si>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</si>
  <si>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</si>
  <si>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</si>
  <si>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</si>
  <si>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</si>
  <si>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</si>
  <si>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</si>
  <si>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</si>
  <si>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</si>
  <si>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</si>
  <si>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</si>
  <si>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</si>
  <si>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</si>
  <si>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</si>
  <si>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</si>
  <si>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</si>
  <si>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</si>
  <si>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</si>
  <si>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</si>
  <si>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</si>
  <si>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</si>
  <si>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</si>
  <si>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</si>
  <si>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</si>
  <si>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</si>
  <si>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</si>
  <si>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</si>
  <si>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</si>
  <si>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</si>
  <si>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</si>
  <si>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</si>
  <si>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</si>
  <si>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</si>
  <si>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</si>
  <si>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</si>
  <si>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</si>
  <si>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</si>
  <si>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</si>
  <si>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</si>
  <si>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</si>
  <si>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</si>
  <si>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</si>
  <si>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</si>
  <si>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</si>
  <si>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</si>
  <si>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</si>
  <si>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</si>
  <si>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</si>
  <si>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</si>
  <si>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</si>
  <si>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</si>
  <si>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</si>
  <si>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</si>
  <si>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</si>
  <si>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</si>
  <si>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</si>
  <si>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</si>
  <si>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</si>
  <si>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</si>
  <si>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</si>
  <si>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</si>
  <si>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</si>
  <si>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</si>
  <si>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</si>
  <si>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</si>
  <si>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</si>
  <si>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</si>
  <si>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</si>
  <si>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</si>
  <si>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</si>
  <si>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</si>
  <si>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</si>
  <si>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</si>
  <si>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</si>
  <si>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</si>
  <si>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</si>
  <si>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</si>
  <si>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</si>
  <si>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</si>
  <si>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</si>
  <si>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</si>
  <si>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</si>
  <si>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</si>
  <si>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</si>
  <si>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</si>
  <si>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</si>
  <si>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</si>
  <si>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</si>
  <si>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</si>
  <si>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</si>
  <si>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</si>
  <si>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</si>
  <si>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</si>
  <si>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</si>
  <si>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</si>
  <si>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</si>
  <si>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</si>
  <si>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</si>
  <si>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</si>
  <si>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</si>
  <si>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</si>
  <si>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</si>
  <si>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</si>
  <si>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</si>
  <si>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</si>
  <si>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</si>
  <si>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</si>
  <si>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</si>
  <si>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</si>
  <si>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</si>
  <si>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</si>
  <si>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</si>
  <si>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</si>
  <si>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</si>
  <si>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</si>
  <si>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</si>
  <si>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</si>
  <si>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</si>
  <si>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</si>
  <si>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</si>
  <si>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</si>
  <si>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</si>
  <si>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</si>
  <si>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</si>
  <si>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</si>
  <si>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</si>
  <si>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</si>
  <si>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</si>
  <si>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</si>
  <si>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北海道むかわ町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</si>
  <si>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</si>
  <si>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</si>
  <si>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</si>
  <si>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</si>
  <si>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</si>
  <si>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</si>
  <si>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</si>
  <si>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</si>
  <si>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</si>
  <si>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</si>
  <si>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</si>
  <si>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</si>
  <si>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</si>
  <si>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</si>
  <si>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</si>
  <si>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</si>
  <si>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</si>
  <si>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</si>
  <si>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</si>
  <si>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</si>
  <si>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</si>
  <si>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</si>
  <si>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</si>
  <si>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</si>
  <si>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</si>
  <si>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</si>
  <si>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</si>
  <si>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</si>
  <si>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</si>
  <si>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</si>
  <si>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</si>
  <si>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</si>
  <si>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</si>
  <si>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</si>
  <si>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国民健康保険特別会計（保険事業勘定）</t>
    <phoneticPr fontId="5"/>
  </si>
  <si>
    <t>国民健康保険特別会計（直診勘定）</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</si>
  <si>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</si>
  <si>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</si>
  <si>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</si>
  <si>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</si>
  <si>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</si>
  <si>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</si>
  <si>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</si>
  <si>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</si>
  <si>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</si>
  <si>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</si>
  <si>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</si>
  <si>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</si>
  <si>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</si>
  <si>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</si>
  <si>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</si>
  <si>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</si>
  <si>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</si>
  <si>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</si>
  <si>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</si>
  <si>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</si>
  <si>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</si>
  <si>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</si>
  <si>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</si>
  <si>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</si>
  <si>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</si>
  <si>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</si>
  <si>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</si>
  <si>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</si>
  <si>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</si>
  <si>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</si>
  <si>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</si>
  <si>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</si>
  <si>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</si>
  <si>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</si>
  <si>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</si>
  <si>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</si>
  <si>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</si>
  <si>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</si>
  <si>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</si>
  <si>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</si>
  <si>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</si>
  <si>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</si>
  <si>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</si>
  <si>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</si>
  <si>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</si>
  <si>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</si>
  <si>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</si>
  <si>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</si>
  <si>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</si>
  <si>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</si>
  <si>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</si>
  <si>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</si>
  <si>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</si>
  <si>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</si>
  <si>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</si>
  <si>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</si>
  <si>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</si>
  <si>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</si>
  <si>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</si>
  <si>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</si>
  <si>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</si>
  <si>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</si>
  <si>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</si>
  <si>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</si>
  <si>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</si>
  <si>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</si>
  <si>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</si>
  <si>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</si>
  <si>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</si>
  <si>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(Ｆ)</t>
    <phoneticPr fontId="5"/>
  </si>
  <si>
    <t>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</si>
  <si>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</si>
  <si>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</si>
  <si>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</si>
  <si>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</si>
  <si>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</si>
  <si>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</si>
  <si>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</si>
  <si>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</si>
  <si>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</si>
  <si>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</si>
  <si>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</si>
  <si>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</si>
  <si>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</si>
  <si>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</si>
  <si>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</si>
  <si>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</si>
  <si>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</si>
  <si>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</si>
  <si>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</si>
  <si>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</si>
  <si>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</si>
  <si>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</si>
  <si>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</si>
  <si>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</si>
  <si>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</si>
  <si>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</si>
  <si>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</si>
  <si>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</si>
  <si>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</si>
  <si>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</si>
  <si>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</si>
  <si>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</si>
  <si>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</si>
  <si>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</si>
  <si>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</si>
  <si>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</si>
  <si>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</si>
  <si>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</si>
  <si>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</si>
  <si>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</si>
  <si>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</si>
  <si>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</si>
  <si>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</si>
  <si>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</si>
  <si>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</si>
  <si>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</si>
  <si>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</si>
  <si>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</si>
  <si>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</si>
  <si>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</si>
  <si>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</si>
  <si>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</si>
  <si>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</si>
  <si>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</si>
  <si>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</si>
  <si>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</si>
  <si>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</si>
  <si>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</si>
  <si>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</si>
  <si>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</si>
  <si>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</si>
  <si>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</si>
  <si>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</si>
  <si>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</si>
  <si>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</si>
  <si>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</si>
  <si>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</si>
  <si>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</si>
  <si>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</si>
  <si>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</si>
  <si>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</si>
  <si>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</si>
  <si>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</si>
  <si>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</si>
  <si>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</si>
  <si>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</si>
  <si>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</si>
  <si>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</si>
  <si>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</si>
  <si>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</si>
  <si>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</si>
  <si>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</si>
  <si>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</si>
  <si>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</si>
  <si>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</si>
  <si>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9.03</t>
  </si>
  <si>
    <t>▲ 0.25</t>
  </si>
  <si>
    <t>一般会計</t>
  </si>
  <si>
    <t>上水道事業会計</t>
  </si>
  <si>
    <t>病院事業会計</t>
  </si>
  <si>
    <t>下水道事業会計</t>
  </si>
  <si>
    <t>国民健康保険特別会計（保険事業勘定）</t>
  </si>
  <si>
    <t>後期高齢者医療特別会計</t>
  </si>
  <si>
    <t>介護保険特別会計</t>
  </si>
  <si>
    <t>国民健康保険特別会計（直診勘定）</t>
  </si>
  <si>
    <t>その他会計（赤字）</t>
  </si>
  <si>
    <t>その他会計（黒字）</t>
  </si>
  <si>
    <t>平取町外2町衛生施設組合</t>
    <rPh sb="0" eb="3">
      <t>ビラトリチョウ</t>
    </rPh>
    <rPh sb="3" eb="4">
      <t>ホカ</t>
    </rPh>
    <rPh sb="5" eb="6">
      <t>チョウ</t>
    </rPh>
    <rPh sb="6" eb="8">
      <t>エイセイ</t>
    </rPh>
    <rPh sb="8" eb="10">
      <t>シセツ</t>
    </rPh>
    <rPh sb="10" eb="12">
      <t>クミアイ</t>
    </rPh>
    <phoneticPr fontId="2"/>
  </si>
  <si>
    <t>胆振東部消防組合</t>
    <rPh sb="0" eb="2">
      <t>イブリ</t>
    </rPh>
    <rPh sb="2" eb="4">
      <t>トウブ</t>
    </rPh>
    <rPh sb="4" eb="6">
      <t>ショウボウ</t>
    </rPh>
    <rPh sb="6" eb="8">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</si>
  <si>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</si>
  <si>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果夢工房</t>
    <rPh sb="0" eb="1">
      <t>ハテ</t>
    </rPh>
    <rPh sb="1" eb="2">
      <t>ユメ</t>
    </rPh>
    <rPh sb="2" eb="4">
      <t>コウボウ</t>
    </rPh>
    <phoneticPr fontId="2"/>
  </si>
  <si>
    <t>(地域振興基金(H29年度末現在))</t>
    <rPh sb="1" eb="3">
      <t>チイキ</t>
    </rPh>
    <rPh sb="3" eb="5">
      <t>シンコウ</t>
    </rPh>
    <rPh sb="5" eb="7">
      <t>キキン</t>
    </rPh>
    <rPh sb="11" eb="14">
      <t>ネンドマツ</t>
    </rPh>
    <rPh sb="14" eb="16">
      <t>ゲンザイ</t>
    </rPh>
    <phoneticPr fontId="11"/>
  </si>
  <si>
    <t>(公共施設長寿命化推進基金(H29年度末現在))</t>
    <rPh sb="1" eb="3">
      <t>コウキョウ</t>
    </rPh>
    <rPh sb="3" eb="5">
      <t>シセツ</t>
    </rPh>
    <rPh sb="5" eb="9">
      <t>チョウジュミョウカ</t>
    </rPh>
    <rPh sb="9" eb="11">
      <t>スイシン</t>
    </rPh>
    <rPh sb="11" eb="13">
      <t>キキン</t>
    </rPh>
    <rPh sb="17" eb="20">
      <t>ネンドマツ</t>
    </rPh>
    <rPh sb="20" eb="22">
      <t>ゲンザイ</t>
    </rPh>
    <phoneticPr fontId="11"/>
  </si>
  <si>
    <t>(農業基盤整備事業基金(H29年度末現在))</t>
    <rPh sb="1" eb="3">
      <t>ノウギョウ</t>
    </rPh>
    <rPh sb="3" eb="5">
      <t>キバン</t>
    </rPh>
    <rPh sb="5" eb="7">
      <t>セイビ</t>
    </rPh>
    <rPh sb="7" eb="9">
      <t>ジギョウ</t>
    </rPh>
    <rPh sb="9" eb="11">
      <t>キキン</t>
    </rPh>
    <rPh sb="15" eb="18">
      <t>ネンドマツ</t>
    </rPh>
    <rPh sb="18" eb="20">
      <t>ゲンザイ</t>
    </rPh>
    <phoneticPr fontId="11"/>
  </si>
  <si>
    <t>(バス運行事業基金(H29年度末現在))</t>
    <rPh sb="3" eb="5">
      <t>ウンコウ</t>
    </rPh>
    <rPh sb="5" eb="7">
      <t>ジギョウ</t>
    </rPh>
    <rPh sb="7" eb="9">
      <t>キキン</t>
    </rPh>
    <rPh sb="13" eb="16">
      <t>ネンドマツ</t>
    </rPh>
    <rPh sb="16" eb="18">
      <t>ゲンザイ</t>
    </rPh>
    <phoneticPr fontId="11"/>
  </si>
  <si>
    <t>(水産業振興基金(H29年度末現在))</t>
    <rPh sb="1" eb="4">
      <t>スイサンギョウ</t>
    </rPh>
    <rPh sb="4" eb="6">
      <t>シンコウ</t>
    </rPh>
    <rPh sb="6" eb="8">
      <t>キキン</t>
    </rPh>
    <rPh sb="12" eb="15">
      <t>ネンドマツ</t>
    </rPh>
    <rPh sb="15" eb="17">
      <t>ゲンザイ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</si>
</sst>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368A-495E-9371-B47F52CE06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177271</c:v>
                </c:pt>
                <c:pt idx="1">
                  <c:v>148538</c:v>
                </c:pt>
                <c:pt idx="2">
                  <c:v>212184</c:v>
                </c:pt>
                <c:pt idx="3">
                  <c:v>275160</c:v>
                </c:pt>
                <c:pt idx="4">
                  <c:v>123486</c:v>
                </c:pt>
              </c:numCache>
            </c:numRef>
          </c:val>
          <c:smooth val="0"/>
          <c:extLst xmlns:c16r2="http://schemas.microsoft.com/office/drawing/2015/06/chart">
            <c:ext xmlns:c16="http://schemas.microsoft.com/office/drawing/2014/chart" uri="{C3380CC4-5D6E-409C-BE32-E72D297353CC}">
              <c16:uniqueId val="{00000001-368A-495E-9371-B47F52CE0649}"/>
            </c:ext>
          </c:extLst>
        </c:ser>
        <c:dLbls>
          <c:showLegendKey val="0"/>
          <c:showVal val="0"/>
          <c:showCatName val="0"/>
          <c:showSerName val="0"/>
          <c:showPercent val="0"/>
          <c:showBubbleSize val="0"/>
        </c:dLbls>
        <c:marker val="1"/>
        <c:smooth val="0"/>
        <c:axId val="110937216"/>
        <c:axId val="110939136"/>
      </c:lineChart>
      <c:catAx>
        <c:axId val="110937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39136"/>
        <c:crosses val="autoZero"/>
        <c:auto val="1"/>
        <c:lblAlgn val="ctr"/>
        <c:lblOffset val="100"/>
        <c:tickLblSkip val="1"/>
        <c:tickMarkSkip val="1"/>
        <c:noMultiLvlLbl val="0"/>
      </c:catAx>
      <c:valAx>
        <c:axId val="1109391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37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2.92</c:v>
                </c:pt>
                <c:pt idx="1">
                  <c:v>3.48</c:v>
                </c:pt>
                <c:pt idx="2">
                  <c:v>2.96</c:v>
                </c:pt>
                <c:pt idx="3">
                  <c:v>2.74</c:v>
                </c:pt>
                <c:pt idx="4">
                  <c:v>2.5099999999999998</c:v>
                </c:pt>
              </c:numCache>
            </c:numRef>
          </c:val>
          <c:extLst xmlns:c16r2="http://schemas.microsoft.com/office/drawing/2015/06/chart">
            <c:ext xmlns:c16="http://schemas.microsoft.com/office/drawing/2014/chart" uri="{C3380CC4-5D6E-409C-BE32-E72D297353CC}">
              <c16:uniqueId val="{00000000-FE9F-417E-BA7A-934B9C3F07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19.399999999999999</c:v>
                </c:pt>
                <c:pt idx="1">
                  <c:v>25.42</c:v>
                </c:pt>
                <c:pt idx="2">
                  <c:v>30.48</c:v>
                </c:pt>
                <c:pt idx="3">
                  <c:v>24.81</c:v>
                </c:pt>
                <c:pt idx="4">
                  <c:v>27.34</c:v>
                </c:pt>
              </c:numCache>
            </c:numRef>
          </c:val>
          <c:extLst xmlns:c16r2="http://schemas.microsoft.com/office/drawing/2015/06/chart">
            <c:ext xmlns:c16="http://schemas.microsoft.com/office/drawing/2014/chart" uri="{C3380CC4-5D6E-409C-BE32-E72D297353CC}">
              <c16:uniqueId val="{00000001-FE9F-417E-BA7A-934B9C3F0714}"/>
            </c:ext>
          </c:extLst>
        </c:ser>
        <c:dLbls>
          <c:showLegendKey val="0"/>
          <c:showVal val="0"/>
          <c:showCatName val="0"/>
          <c:showSerName val="0"/>
          <c:showPercent val="0"/>
          <c:showBubbleSize val="0"/>
        </c:dLbls>
        <c:gapWidth val="250"/>
        <c:overlap val="100"/>
        <c:axId val="133502464"/>
        <c:axId val="13350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c:v>
                </c:pt>
                <c:pt idx="1">
                  <c:v>4.5</c:v>
                </c:pt>
                <c:pt idx="2">
                  <c:v>2.82</c:v>
                </c:pt>
                <c:pt idx="3">
                  <c:v>-9.0299999999999994</c:v>
                </c:pt>
                <c:pt idx="4">
                  <c:v>-0.25</c:v>
                </c:pt>
              </c:numCache>
            </c:numRef>
          </c:val>
          <c:smooth val="0"/>
          <c:extLst xmlns:c16r2="http://schemas.microsoft.com/office/drawing/2015/06/chart">
            <c:ext xmlns:c16="http://schemas.microsoft.com/office/drawing/2014/chart" uri="{C3380CC4-5D6E-409C-BE32-E72D297353CC}">
              <c16:uniqueId val="{00000002-FE9F-417E-BA7A-934B9C3F0714}"/>
            </c:ext>
          </c:extLst>
        </c:ser>
        <c:dLbls>
          <c:showLegendKey val="0"/>
          <c:showVal val="0"/>
          <c:showCatName val="0"/>
          <c:showSerName val="0"/>
          <c:showPercent val="0"/>
          <c:showBubbleSize val="0"/>
        </c:dLbls>
        <c:marker val="1"/>
        <c:smooth val="0"/>
        <c:axId val="133502464"/>
        <c:axId val="133504384"/>
      </c:lineChart>
      <c:catAx>
        <c:axId val="1335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504384"/>
        <c:crosses val="autoZero"/>
        <c:auto val="1"/>
        <c:lblAlgn val="ctr"/>
        <c:lblOffset val="100"/>
        <c:tickLblSkip val="1"/>
        <c:tickMarkSkip val="1"/>
        <c:noMultiLvlLbl val="0"/>
      </c:catAx>
      <c:valAx>
        <c:axId val="13350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E69-44B3-84FE-69EE59935C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69-44B3-84FE-69EE59935C4A}"/>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1E69-44B3-84FE-69EE59935C4A}"/>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0.42</c:v>
                </c:pt>
                <c:pt idx="4">
                  <c:v>#N/A</c:v>
                </c:pt>
                <c:pt idx="5">
                  <c:v>0.6</c:v>
                </c:pt>
                <c:pt idx="6">
                  <c:v>#N/A</c:v>
                </c:pt>
                <c:pt idx="7">
                  <c:v>0.36</c:v>
                </c:pt>
                <c:pt idx="8">
                  <c:v>#N/A</c:v>
                </c:pt>
                <c:pt idx="9">
                  <c:v>0.01</c:v>
                </c:pt>
              </c:numCache>
            </c:numRef>
          </c:val>
          <c:extLst xmlns:c16r2="http://schemas.microsoft.com/office/drawing/2015/06/chart">
            <c:ext xmlns:c16="http://schemas.microsoft.com/office/drawing/2014/chart" uri="{C3380CC4-5D6E-409C-BE32-E72D297353CC}">
              <c16:uniqueId val="{00000003-1E69-44B3-84FE-69EE59935C4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0.86</c:v>
                </c:pt>
              </c:numCache>
            </c:numRef>
          </c:val>
          <c:extLst xmlns:c16r2="http://schemas.microsoft.com/office/drawing/2015/06/chart">
            <c:ext xmlns:c16="http://schemas.microsoft.com/office/drawing/2014/chart" uri="{C3380CC4-5D6E-409C-BE32-E72D297353CC}">
              <c16:uniqueId val="{00000004-1E69-44B3-84FE-69EE59935C4A}"/>
            </c:ext>
          </c:extLst>
        </c:ser>
        <c:ser>
          <c:idx val="5"/>
          <c:order val="5"/>
          <c:tx>
            <c:strRef>
              <c:f>データシート!$A$32</c:f>
              <c:strCache>
                <c:ptCount val="1"/>
                <c:pt idx="0">
                  <c:v>国民健康保険特別会計（保険事業勘定）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0.69</c:v>
                </c:pt>
                <c:pt idx="2">
                  <c:v>#N/A</c:v>
                </c:pt>
                <c:pt idx="3">
                  <c:v>0.13</c:v>
                </c:pt>
                <c:pt idx="4">
                  <c:v>#N/A</c:v>
                </c:pt>
                <c:pt idx="5">
                  <c:v>1.49</c:v>
                </c:pt>
                <c:pt idx="6">
                  <c:v>#N/A</c:v>
                </c:pt>
                <c:pt idx="7">
                  <c:v>0.56999999999999995</c:v>
                </c:pt>
                <c:pt idx="8">
                  <c:v>#N/A</c:v>
                </c:pt>
                <c:pt idx="9">
                  <c:v>0.96</c:v>
                </c:pt>
              </c:numCache>
            </c:numRef>
          </c:val>
          <c:extLst xmlns:c16r2="http://schemas.microsoft.com/office/drawing/2015/06/chart">
            <c:ext xmlns:c16="http://schemas.microsoft.com/office/drawing/2014/chart" uri="{C3380CC4-5D6E-409C-BE32-E72D297353CC}">
              <c16:uniqueId val="{00000005-1E69-44B3-84FE-69EE59935C4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1.03</c:v>
                </c:pt>
                <c:pt idx="2">
                  <c:v>#N/A</c:v>
                </c:pt>
                <c:pt idx="3">
                  <c:v>0.97</c:v>
                </c:pt>
                <c:pt idx="4">
                  <c:v>#N/A</c:v>
                </c:pt>
                <c:pt idx="5">
                  <c:v>1.1299999999999999</c:v>
                </c:pt>
                <c:pt idx="6">
                  <c:v>#N/A</c:v>
                </c:pt>
                <c:pt idx="7">
                  <c:v>1.36</c:v>
                </c:pt>
                <c:pt idx="8">
                  <c:v>#N/A</c:v>
                </c:pt>
                <c:pt idx="9">
                  <c:v>1.31</c:v>
                </c:pt>
              </c:numCache>
            </c:numRef>
          </c:val>
          <c:extLst xmlns:c16r2="http://schemas.microsoft.com/office/drawing/2015/06/chart">
            <c:ext xmlns:c16="http://schemas.microsoft.com/office/drawing/2014/chart" uri="{C3380CC4-5D6E-409C-BE32-E72D297353CC}">
              <c16:uniqueId val="{00000006-1E69-44B3-84FE-69EE59935C4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c:v>
                </c:pt>
                <c:pt idx="2">
                  <c:v>#N/A</c:v>
                </c:pt>
                <c:pt idx="3">
                  <c:v>2.48</c:v>
                </c:pt>
                <c:pt idx="4">
                  <c:v>#N/A</c:v>
                </c:pt>
                <c:pt idx="5">
                  <c:v>2.1800000000000002</c:v>
                </c:pt>
                <c:pt idx="6">
                  <c:v>#N/A</c:v>
                </c:pt>
                <c:pt idx="7">
                  <c:v>1.99</c:v>
                </c:pt>
                <c:pt idx="8">
                  <c:v>#N/A</c:v>
                </c:pt>
                <c:pt idx="9">
                  <c:v>1.76</c:v>
                </c:pt>
              </c:numCache>
            </c:numRef>
          </c:val>
          <c:extLst xmlns:c16r2="http://schemas.microsoft.com/office/drawing/2015/06/chart">
            <c:ext xmlns:c16="http://schemas.microsoft.com/office/drawing/2014/chart" uri="{C3380CC4-5D6E-409C-BE32-E72D297353CC}">
              <c16:uniqueId val="{00000007-1E69-44B3-84FE-69EE59935C4A}"/>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3.81</c:v>
                </c:pt>
                <c:pt idx="2">
                  <c:v>#N/A</c:v>
                </c:pt>
                <c:pt idx="3">
                  <c:v>1.4</c:v>
                </c:pt>
                <c:pt idx="4">
                  <c:v>#N/A</c:v>
                </c:pt>
                <c:pt idx="5">
                  <c:v>2.0699999999999998</c:v>
                </c:pt>
                <c:pt idx="6">
                  <c:v>#N/A</c:v>
                </c:pt>
                <c:pt idx="7">
                  <c:v>2.02</c:v>
                </c:pt>
                <c:pt idx="8">
                  <c:v>#N/A</c:v>
                </c:pt>
                <c:pt idx="9">
                  <c:v>2.35</c:v>
                </c:pt>
              </c:numCache>
            </c:numRef>
          </c:val>
          <c:extLst xmlns:c16r2="http://schemas.microsoft.com/office/drawing/2015/06/chart">
            <c:ext xmlns:c16="http://schemas.microsoft.com/office/drawing/2014/chart" uri="{C3380CC4-5D6E-409C-BE32-E72D297353CC}">
              <c16:uniqueId val="{00000008-1E69-44B3-84FE-69EE59935C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2.91</c:v>
                </c:pt>
                <c:pt idx="2">
                  <c:v>#N/A</c:v>
                </c:pt>
                <c:pt idx="3">
                  <c:v>3.48</c:v>
                </c:pt>
                <c:pt idx="4">
                  <c:v>#N/A</c:v>
                </c:pt>
                <c:pt idx="5">
                  <c:v>2.96</c:v>
                </c:pt>
                <c:pt idx="6">
                  <c:v>#N/A</c:v>
                </c:pt>
                <c:pt idx="7">
                  <c:v>2.73</c:v>
                </c:pt>
                <c:pt idx="8">
                  <c:v>#N/A</c:v>
                </c:pt>
                <c:pt idx="9">
                  <c:v>2.5099999999999998</c:v>
                </c:pt>
              </c:numCache>
            </c:numRef>
          </c:val>
          <c:extLst xmlns:c16r2="http://schemas.microsoft.com/office/drawing/2015/06/chart">
            <c:ext xmlns:c16="http://schemas.microsoft.com/office/drawing/2014/chart" uri="{C3380CC4-5D6E-409C-BE32-E72D297353CC}">
              <c16:uniqueId val="{00000009-1E69-44B3-84FE-69EE59935C4A}"/>
            </c:ext>
          </c:extLst>
        </c:ser>
        <c:dLbls>
          <c:showLegendKey val="0"/>
          <c:showVal val="0"/>
          <c:showCatName val="0"/>
          <c:showSerName val="0"/>
          <c:showPercent val="0"/>
          <c:showBubbleSize val="0"/>
        </c:dLbls>
        <c:gapWidth val="150"/>
        <c:overlap val="100"/>
        <c:axId val="133614976"/>
        <c:axId val="133624960"/>
      </c:barChart>
      <c:catAx>
        <c:axId val="1336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24960"/>
        <c:crosses val="autoZero"/>
        <c:auto val="1"/>
        <c:lblAlgn val="ctr"/>
        <c:lblOffset val="100"/>
        <c:tickLblSkip val="1"/>
        <c:tickMarkSkip val="1"/>
        <c:noMultiLvlLbl val="0"/>
      </c:catAx>
      <c:valAx>
        <c:axId val="13362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1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1257</c:v>
                </c:pt>
                <c:pt idx="5">
                  <c:v>1292</c:v>
                </c:pt>
                <c:pt idx="8">
                  <c:v>1303</c:v>
                </c:pt>
                <c:pt idx="11">
                  <c:v>1279</c:v>
                </c:pt>
                <c:pt idx="14">
                  <c:v>1196</c:v>
                </c:pt>
              </c:numCache>
            </c:numRef>
          </c:val>
          <c:extLst xmlns:c16r2="http://schemas.microsoft.com/office/drawing/2015/06/chart">
            <c:ext xmlns:c16="http://schemas.microsoft.com/office/drawing/2014/chart" uri="{C3380CC4-5D6E-409C-BE32-E72D297353CC}">
              <c16:uniqueId val="{00000000-DE94-4F2B-9748-2C305C11F3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94-4F2B-9748-2C305C11F3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8</c:v>
                </c:pt>
                <c:pt idx="6">
                  <c:v>7</c:v>
                </c:pt>
                <c:pt idx="9">
                  <c:v>4</c:v>
                </c:pt>
                <c:pt idx="12">
                  <c:v>4</c:v>
                </c:pt>
              </c:numCache>
            </c:numRef>
          </c:val>
          <c:extLst xmlns:c16r2="http://schemas.microsoft.com/office/drawing/2015/06/chart">
            <c:ext xmlns:c16="http://schemas.microsoft.com/office/drawing/2014/chart" uri="{C3380CC4-5D6E-409C-BE32-E72D297353CC}">
              <c16:uniqueId val="{00000002-DE94-4F2B-9748-2C305C11F3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c:v>
                </c:pt>
                <c:pt idx="3">
                  <c:v>42</c:v>
                </c:pt>
                <c:pt idx="6">
                  <c:v>51</c:v>
                </c:pt>
                <c:pt idx="9">
                  <c:v>44</c:v>
                </c:pt>
                <c:pt idx="12">
                  <c:v>35</c:v>
                </c:pt>
              </c:numCache>
            </c:numRef>
          </c:val>
          <c:extLst xmlns:c16r2="http://schemas.microsoft.com/office/drawing/2015/06/chart">
            <c:ext xmlns:c16="http://schemas.microsoft.com/office/drawing/2014/chart" uri="{C3380CC4-5D6E-409C-BE32-E72D297353CC}">
              <c16:uniqueId val="{00000003-DE94-4F2B-9748-2C305C11F3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228</c:v>
                </c:pt>
                <c:pt idx="3">
                  <c:v>299</c:v>
                </c:pt>
                <c:pt idx="6">
                  <c:v>300</c:v>
                </c:pt>
                <c:pt idx="9">
                  <c:v>283</c:v>
                </c:pt>
                <c:pt idx="12">
                  <c:v>262</c:v>
                </c:pt>
              </c:numCache>
            </c:numRef>
          </c:val>
          <c:extLst xmlns:c16r2="http://schemas.microsoft.com/office/drawing/2015/06/chart">
            <c:ext xmlns:c16="http://schemas.microsoft.com/office/drawing/2014/chart" uri="{C3380CC4-5D6E-409C-BE32-E72D297353CC}">
              <c16:uniqueId val="{00000004-DE94-4F2B-9748-2C305C11F3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94-4F2B-9748-2C305C11F3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94-4F2B-9748-2C305C11F3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1588</c:v>
                </c:pt>
                <c:pt idx="3">
                  <c:v>1556</c:v>
                </c:pt>
                <c:pt idx="6">
                  <c:v>1400</c:v>
                </c:pt>
                <c:pt idx="9">
                  <c:v>1343</c:v>
                </c:pt>
                <c:pt idx="12">
                  <c:v>1299</c:v>
                </c:pt>
              </c:numCache>
            </c:numRef>
          </c:val>
          <c:extLst xmlns:c16r2="http://schemas.microsoft.com/office/drawing/2015/06/chart">
            <c:ext xmlns:c16="http://schemas.microsoft.com/office/drawing/2014/chart" uri="{C3380CC4-5D6E-409C-BE32-E72D297353CC}">
              <c16:uniqueId val="{00000007-DE94-4F2B-9748-2C305C11F310}"/>
            </c:ext>
          </c:extLst>
        </c:ser>
        <c:dLbls>
          <c:showLegendKey val="0"/>
          <c:showVal val="0"/>
          <c:showCatName val="0"/>
          <c:showSerName val="0"/>
          <c:showPercent val="0"/>
          <c:showBubbleSize val="0"/>
        </c:dLbls>
        <c:gapWidth val="100"/>
        <c:overlap val="100"/>
        <c:axId val="108636800"/>
        <c:axId val="10865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606</c:v>
                </c:pt>
                <c:pt idx="2">
                  <c:v>#N/A</c:v>
                </c:pt>
                <c:pt idx="3">
                  <c:v>#N/A</c:v>
                </c:pt>
                <c:pt idx="4">
                  <c:v>613</c:v>
                </c:pt>
                <c:pt idx="5">
                  <c:v>#N/A</c:v>
                </c:pt>
                <c:pt idx="6">
                  <c:v>#N/A</c:v>
                </c:pt>
                <c:pt idx="7">
                  <c:v>455</c:v>
                </c:pt>
                <c:pt idx="8">
                  <c:v>#N/A</c:v>
                </c:pt>
                <c:pt idx="9">
                  <c:v>#N/A</c:v>
                </c:pt>
                <c:pt idx="10">
                  <c:v>395</c:v>
                </c:pt>
                <c:pt idx="11">
                  <c:v>#N/A</c:v>
                </c:pt>
                <c:pt idx="12">
                  <c:v>#N/A</c:v>
                </c:pt>
                <c:pt idx="13">
                  <c:v>404</c:v>
                </c:pt>
                <c:pt idx="14">
                  <c:v>#N/A</c:v>
                </c:pt>
              </c:numCache>
            </c:numRef>
          </c:val>
          <c:smooth val="0"/>
          <c:extLst xmlns:c16r2="http://schemas.microsoft.com/office/drawing/2015/06/chart">
            <c:ext xmlns:c16="http://schemas.microsoft.com/office/drawing/2014/chart" uri="{C3380CC4-5D6E-409C-BE32-E72D297353CC}">
              <c16:uniqueId val="{00000008-DE94-4F2B-9748-2C305C11F310}"/>
            </c:ext>
          </c:extLst>
        </c:ser>
        <c:dLbls>
          <c:showLegendKey val="0"/>
          <c:showVal val="0"/>
          <c:showCatName val="0"/>
          <c:showSerName val="0"/>
          <c:showPercent val="0"/>
          <c:showBubbleSize val="0"/>
        </c:dLbls>
        <c:marker val="1"/>
        <c:smooth val="0"/>
        <c:axId val="108636800"/>
        <c:axId val="108655360"/>
      </c:lineChart>
      <c:catAx>
        <c:axId val="10863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55360"/>
        <c:crosses val="autoZero"/>
        <c:auto val="1"/>
        <c:lblAlgn val="ctr"/>
        <c:lblOffset val="100"/>
        <c:tickLblSkip val="1"/>
        <c:tickMarkSkip val="1"/>
        <c:noMultiLvlLbl val="0"/>
      </c:catAx>
      <c:valAx>
        <c:axId val="10865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3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9827</c:v>
                </c:pt>
                <c:pt idx="5">
                  <c:v>10061</c:v>
                </c:pt>
                <c:pt idx="8">
                  <c:v>9801</c:v>
                </c:pt>
                <c:pt idx="11">
                  <c:v>9724</c:v>
                </c:pt>
                <c:pt idx="14">
                  <c:v>9111</c:v>
                </c:pt>
              </c:numCache>
            </c:numRef>
          </c:val>
          <c:extLst xmlns:c16r2="http://schemas.microsoft.com/office/drawing/2015/06/chart">
            <c:ext xmlns:c16="http://schemas.microsoft.com/office/drawing/2014/chart" uri="{C3380CC4-5D6E-409C-BE32-E72D297353CC}">
              <c16:uniqueId val="{00000000-F42F-464B-ACA6-67099D094B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765</c:v>
                </c:pt>
                <c:pt idx="5">
                  <c:v>702</c:v>
                </c:pt>
                <c:pt idx="8">
                  <c:v>705</c:v>
                </c:pt>
                <c:pt idx="11">
                  <c:v>622</c:v>
                </c:pt>
                <c:pt idx="14">
                  <c:v>536</c:v>
                </c:pt>
              </c:numCache>
            </c:numRef>
          </c:val>
          <c:extLst xmlns:c16r2="http://schemas.microsoft.com/office/drawing/2015/06/chart">
            <c:ext xmlns:c16="http://schemas.microsoft.com/office/drawing/2014/chart" uri="{C3380CC4-5D6E-409C-BE32-E72D297353CC}">
              <c16:uniqueId val="{00000001-F42F-464B-ACA6-67099D094B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4271</c:v>
                </c:pt>
                <c:pt idx="5">
                  <c:v>4615</c:v>
                </c:pt>
                <c:pt idx="8">
                  <c:v>5042</c:v>
                </c:pt>
                <c:pt idx="11">
                  <c:v>4605</c:v>
                </c:pt>
                <c:pt idx="14">
                  <c:v>4648</c:v>
                </c:pt>
              </c:numCache>
            </c:numRef>
          </c:val>
          <c:extLst xmlns:c16r2="http://schemas.microsoft.com/office/drawing/2015/06/chart">
            <c:ext xmlns:c16="http://schemas.microsoft.com/office/drawing/2014/chart" uri="{C3380CC4-5D6E-409C-BE32-E72D297353CC}">
              <c16:uniqueId val="{00000002-F42F-464B-ACA6-67099D094B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42F-464B-ACA6-67099D094B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42F-464B-ACA6-67099D094B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2F-464B-ACA6-67099D094B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1965</c:v>
                </c:pt>
                <c:pt idx="3">
                  <c:v>1893</c:v>
                </c:pt>
                <c:pt idx="6">
                  <c:v>1734</c:v>
                </c:pt>
                <c:pt idx="9">
                  <c:v>1842</c:v>
                </c:pt>
                <c:pt idx="12">
                  <c:v>1691</c:v>
                </c:pt>
              </c:numCache>
            </c:numRef>
          </c:val>
          <c:extLst xmlns:c16r2="http://schemas.microsoft.com/office/drawing/2015/06/chart">
            <c:ext xmlns:c16="http://schemas.microsoft.com/office/drawing/2014/chart" uri="{C3380CC4-5D6E-409C-BE32-E72D297353CC}">
              <c16:uniqueId val="{00000006-F42F-464B-ACA6-67099D094B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337</c:v>
                </c:pt>
                <c:pt idx="3">
                  <c:v>307</c:v>
                </c:pt>
                <c:pt idx="6">
                  <c:v>294</c:v>
                </c:pt>
                <c:pt idx="9">
                  <c:v>250</c:v>
                </c:pt>
                <c:pt idx="12">
                  <c:v>303</c:v>
                </c:pt>
              </c:numCache>
            </c:numRef>
          </c:val>
          <c:extLst xmlns:c16r2="http://schemas.microsoft.com/office/drawing/2015/06/chart">
            <c:ext xmlns:c16="http://schemas.microsoft.com/office/drawing/2014/chart" uri="{C3380CC4-5D6E-409C-BE32-E72D297353CC}">
              <c16:uniqueId val="{00000007-F42F-464B-ACA6-67099D094B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2249</c:v>
                </c:pt>
                <c:pt idx="3">
                  <c:v>2705</c:v>
                </c:pt>
                <c:pt idx="6">
                  <c:v>2384</c:v>
                </c:pt>
                <c:pt idx="9">
                  <c:v>2172</c:v>
                </c:pt>
                <c:pt idx="12">
                  <c:v>1959</c:v>
                </c:pt>
              </c:numCache>
            </c:numRef>
          </c:val>
          <c:extLst xmlns:c16r2="http://schemas.microsoft.com/office/drawing/2015/06/chart">
            <c:ext xmlns:c16="http://schemas.microsoft.com/office/drawing/2014/chart" uri="{C3380CC4-5D6E-409C-BE32-E72D297353CC}">
              <c16:uniqueId val="{00000008-F42F-464B-ACA6-67099D094B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79</c:v>
                </c:pt>
                <c:pt idx="3">
                  <c:v>54</c:v>
                </c:pt>
                <c:pt idx="6">
                  <c:v>42</c:v>
                </c:pt>
                <c:pt idx="9">
                  <c:v>26</c:v>
                </c:pt>
                <c:pt idx="12">
                  <c:v>19</c:v>
                </c:pt>
              </c:numCache>
            </c:numRef>
          </c:val>
          <c:extLst xmlns:c16r2="http://schemas.microsoft.com/office/drawing/2015/06/chart">
            <c:ext xmlns:c16="http://schemas.microsoft.com/office/drawing/2014/chart" uri="{C3380CC4-5D6E-409C-BE32-E72D297353CC}">
              <c16:uniqueId val="{00000009-F42F-464B-ACA6-67099D094B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11449</c:v>
                </c:pt>
                <c:pt idx="3">
                  <c:v>10746</c:v>
                </c:pt>
                <c:pt idx="6">
                  <c:v>10556</c:v>
                </c:pt>
                <c:pt idx="9">
                  <c:v>10552</c:v>
                </c:pt>
                <c:pt idx="12">
                  <c:v>9990</c:v>
                </c:pt>
              </c:numCache>
            </c:numRef>
          </c:val>
          <c:extLst xmlns:c16r2="http://schemas.microsoft.com/office/drawing/2015/06/chart">
            <c:ext xmlns:c16="http://schemas.microsoft.com/office/drawing/2014/chart" uri="{C3380CC4-5D6E-409C-BE32-E72D297353CC}">
              <c16:uniqueId val="{0000000A-F42F-464B-ACA6-67099D094BDB}"/>
            </c:ext>
          </c:extLst>
        </c:ser>
        <c:dLbls>
          <c:showLegendKey val="0"/>
          <c:showVal val="0"/>
          <c:showCatName val="0"/>
          <c:showSerName val="0"/>
          <c:showPercent val="0"/>
          <c:showBubbleSize val="0"/>
        </c:dLbls>
        <c:gapWidth val="100"/>
        <c:overlap val="100"/>
        <c:axId val="133344640"/>
        <c:axId val="133346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1216</c:v>
                </c:pt>
                <c:pt idx="2">
                  <c:v>#N/A</c:v>
                </c:pt>
                <c:pt idx="3">
                  <c:v>#N/A</c:v>
                </c:pt>
                <c:pt idx="4">
                  <c:v>327</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42F-464B-ACA6-67099D094BDB}"/>
            </c:ext>
          </c:extLst>
        </c:ser>
        <c:dLbls>
          <c:showLegendKey val="0"/>
          <c:showVal val="0"/>
          <c:showCatName val="0"/>
          <c:showSerName val="0"/>
          <c:showPercent val="0"/>
          <c:showBubbleSize val="0"/>
        </c:dLbls>
        <c:marker val="1"/>
        <c:smooth val="0"/>
        <c:axId val="133344640"/>
        <c:axId val="133346816"/>
      </c:lineChart>
      <c:catAx>
        <c:axId val="1333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346816"/>
        <c:crosses val="autoZero"/>
        <c:auto val="1"/>
        <c:lblAlgn val="ctr"/>
        <c:lblOffset val="100"/>
        <c:tickLblSkip val="1"/>
        <c:tickMarkSkip val="1"/>
        <c:noMultiLvlLbl val="0"/>
      </c:catAx>
      <c:valAx>
        <c:axId val="13334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1821</c:v>
                </c:pt>
                <c:pt idx="1">
                  <c:v>1416</c:v>
                </c:pt>
                <c:pt idx="2">
                  <c:v>1501</c:v>
                </c:pt>
              </c:numCache>
            </c:numRef>
          </c:val>
          <c:extLst xmlns:c16r2="http://schemas.microsoft.com/office/drawing/2015/06/chart">
            <c:ext xmlns:c16="http://schemas.microsoft.com/office/drawing/2014/chart" uri="{C3380CC4-5D6E-409C-BE32-E72D297353CC}">
              <c16:uniqueId val="{00000000-8F4F-4650-B060-DB49F134E2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697</c:v>
                </c:pt>
                <c:pt idx="1">
                  <c:v>699</c:v>
                </c:pt>
                <c:pt idx="2">
                  <c:v>701</c:v>
                </c:pt>
              </c:numCache>
            </c:numRef>
          </c:val>
          <c:extLst xmlns:c16r2="http://schemas.microsoft.com/office/drawing/2015/06/chart">
            <c:ext xmlns:c16="http://schemas.microsoft.com/office/drawing/2014/chart" uri="{C3380CC4-5D6E-409C-BE32-E72D297353CC}">
              <c16:uniqueId val="{00000001-8F4F-4650-B060-DB49F134E2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3416</c:v>
                </c:pt>
                <c:pt idx="1">
                  <c:v>3307</c:v>
                </c:pt>
                <c:pt idx="2">
                  <c:v>3227</c:v>
                </c:pt>
              </c:numCache>
            </c:numRef>
          </c:val>
          <c:extLst xmlns:c16r2="http://schemas.microsoft.com/office/drawing/2015/06/chart">
            <c:ext xmlns:c16="http://schemas.microsoft.com/office/drawing/2014/chart" uri="{C3380CC4-5D6E-409C-BE32-E72D297353CC}">
              <c16:uniqueId val="{00000002-8F4F-4650-B060-DB49F134E24F}"/>
            </c:ext>
          </c:extLst>
        </c:ser>
        <c:dLbls>
          <c:showLegendKey val="0"/>
          <c:showVal val="0"/>
          <c:showCatName val="0"/>
          <c:showSerName val="0"/>
          <c:showPercent val="0"/>
          <c:showBubbleSize val="0"/>
        </c:dLbls>
        <c:gapWidth val="120"/>
        <c:overlap val="100"/>
        <c:axId val="133672320"/>
        <c:axId val="133682304"/>
      </c:barChart>
      <c:catAx>
        <c:axId val="1336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682304"/>
        <c:crosses val="autoZero"/>
        <c:auto val="1"/>
        <c:lblAlgn val="ctr"/>
        <c:lblOffset val="100"/>
        <c:tickLblSkip val="1"/>
        <c:tickMarkSkip val="1"/>
        <c:noMultiLvlLbl val="0"/>
      </c:catAx>
      <c:valAx>
        <c:axId val="133682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6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中長期財政運営指針に基づく新規町債発行の抑制により、元利償還金が減少したが、同時に交付税算入公債費等も減少したことから、実質公債費比率の分子は前年度からほぼ横ばいとなっている。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今後も中長期財政運営指針に基づく町債発行の適正管理、また、事業実施に伴う新規町債発行の際には、交付税算入率の高い町債の有効活用の継続に努める。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充当可能財源等は、充当可能基金を除き減少しているものの、元利償還金の減少などにより、将来負担額がそれ以上に減少していることから、平成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将来負担比率は生じていないが、これまでの大型建設事業の実施による新規町債発行額の増加や、事業目的による基金支消などにより、今後は一定程度の将来負担比率となることが見込まれることから、充当可能財源とのバランスを考慮し、町債の適正管理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北海道むかわ町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税収の伸び、連年の大型事業の完了を踏まえた実施事業規模調整に伴う基金支消抑制により、財政調整基金を積み増しした一方、その他特定目的基金を各種事業に充当した結果、前年度からほぼ横ばいの状態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合併特例期間の終了による地方交付税の縮減や天災による不測の事態の際にも、財政の弾力性を維持し、発展的な町政を推進できるよう、中長期財政運営指針に基づき、保有額の確保と有用な活用に努める。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町民連帯の強化及び地域振興に資する事業の推進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・公共施設長寿命化推進基金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公共施設の大規模な改修等による長寿命化又は施設機能の充実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・農業基盤整備事業基金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農業基盤整備事業を円滑に実施による活力ある農業・農村形成の推進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定住促進及び地域活性化を図ることを目的とした住宅新築又は改修等に対する奨励金交付事業の財源として約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地元消費の活性化を図るための地域通貨（プレミアム商品券）発行事業に対するを補助財源として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百万円を充当するなど、基金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目的にそった事業への充当により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人口減少や持続可能な財政運営が課題となる中においても、地方創生、地元力耕上（こうじょう）や安心・安全なまちづくりなどの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事業を減速させることなく実施するため、それぞれの基金設置目的にそって、効果的・効率的に運用あるいは支消し活用を図る。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税収の伸びや、連年の大型事業の完了を踏まえた実施事業規模の調整により基金支消を抑制したことにより、財政調整基金を積み増しした主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町債借入額の抑制を図るための大型事業実施の際の調整弁や、災害対策事業の迅速な対応といった重要な役割を担うことから、中長期財政運営指針に基づき一定額の確保に努める。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合併特例措置期間の終了を目前に控えていることから、各指標を注視しつつ、財政運営の硬直を招かないよう弾力的な活用方法を考慮しながら、中長期財政運営指針に基づき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8,378
8,305
711.36
8,533,838
8,304,582
137,879
5,487,797
9,989,537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固定資産税の伸びから、税収が増加しているものの、依然として、地方税の割合は類似団体を下回っている。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今後も、限られた歳入の中で、より効率的な行財政運営に努める。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6" name="直線コネクタ 75"/>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79" name="直線コネクタ 78"/>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5" name="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6" name="テキスト ボックス 95"/>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の合併特例措置の段階的縮減を見据え、町債発行の抑制を図った結果、償還金等の義務的経費は減少したものの、学校給食の供用開始に伴う物件費がそれを上回る値で増加し、一般財源の決算額が前年度を下回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消費税の引き上げなどによる物件費の増加も見込まれることから、今後も、経常経費の抑制に努める。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119126</xdr:rowOff>
    </xdr:to>
    <xdr:cxnSp macro="">
      <xdr:nvCxnSpPr>
        <xdr:cNvPr id="131" name="直線コネクタ 130"/>
        <xdr:cNvCxnSpPr/>
      </xdr:nvCxnSpPr>
      <xdr:spPr>
        <a:xfrm>
          <a:off x="4114800" y="1070330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73406</xdr:rowOff>
    </xdr:to>
    <xdr:cxnSp macro="">
      <xdr:nvCxnSpPr>
        <xdr:cNvPr id="134" name="直線コネクタ 133"/>
        <xdr:cNvCxnSpPr/>
      </xdr:nvCxnSpPr>
      <xdr:spPr>
        <a:xfrm>
          <a:off x="3225800" y="105826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62</xdr:row>
      <xdr:rowOff>140970</xdr:rowOff>
    </xdr:to>
    <xdr:cxnSp macro="">
      <xdr:nvCxnSpPr>
        <xdr:cNvPr id="137" name="直線コネクタ 136"/>
        <xdr:cNvCxnSpPr/>
      </xdr:nvCxnSpPr>
      <xdr:spPr>
        <a:xfrm flipV="1">
          <a:off x="2336800" y="105826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160274</xdr:rowOff>
    </xdr:to>
    <xdr:cxnSp macro="">
      <xdr:nvCxnSpPr>
        <xdr:cNvPr id="140" name="直線コネクタ 139"/>
        <xdr:cNvCxnSpPr/>
      </xdr:nvCxnSpPr>
      <xdr:spPr>
        <a:xfrm flipV="1">
          <a:off x="1447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0" name="楕円 149"/>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1"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2" name="楕円 151"/>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3" name="テキスト ボックス 152"/>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4" name="楕円 153"/>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5" name="テキスト ボックス 154"/>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7" name="テキスト ボックス 156"/>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8" name="楕円 157"/>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9" name="テキスト ボックス 158"/>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今後も一般財源の増加が見込めない中で、行財政経費の削減が継続した課題となっている。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中長期財政運営指針を踏まえ、適正な定員管理や物件費の現行水準維持に努める。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122599</xdr:rowOff>
    </xdr:from>
    <xdr:to>
      <xdr:col>23</xdr:col>
      <xdr:colOff>133350</xdr:colOff>
      <xdr:row>84</xdr:row>
      <xdr:rowOff>20154</xdr:rowOff>
    </xdr:to>
    <xdr:cxnSp macro="">
      <xdr:nvCxnSpPr>
        <xdr:cNvPr id="196" name="直線コネクタ 195"/>
        <xdr:cNvCxnSpPr/>
      </xdr:nvCxnSpPr>
      <xdr:spPr>
        <a:xfrm>
          <a:off x="4114800" y="14352949"/>
          <a:ext cx="8382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75783</xdr:rowOff>
    </xdr:from>
    <xdr:to>
      <xdr:col>19</xdr:col>
      <xdr:colOff>133350</xdr:colOff>
      <xdr:row>83</xdr:row>
      <xdr:rowOff>122599</xdr:rowOff>
    </xdr:to>
    <xdr:cxnSp macro="">
      <xdr:nvCxnSpPr>
        <xdr:cNvPr id="199" name="直線コネクタ 198"/>
        <xdr:cNvCxnSpPr/>
      </xdr:nvCxnSpPr>
      <xdr:spPr>
        <a:xfrm>
          <a:off x="3225800" y="14306133"/>
          <a:ext cx="889000" cy="4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54696</xdr:rowOff>
    </xdr:from>
    <xdr:to>
      <xdr:col>15</xdr:col>
      <xdr:colOff>82550</xdr:colOff>
      <xdr:row>83</xdr:row>
      <xdr:rowOff>75783</xdr:rowOff>
    </xdr:to>
    <xdr:cxnSp macro="">
      <xdr:nvCxnSpPr>
        <xdr:cNvPr id="202" name="直線コネクタ 201"/>
        <xdr:cNvCxnSpPr/>
      </xdr:nvCxnSpPr>
      <xdr:spPr>
        <a:xfrm>
          <a:off x="2336800" y="14285046"/>
          <a:ext cx="8890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32165</xdr:rowOff>
    </xdr:from>
    <xdr:to>
      <xdr:col>11</xdr:col>
      <xdr:colOff>31750</xdr:colOff>
      <xdr:row>83</xdr:row>
      <xdr:rowOff>54696</xdr:rowOff>
    </xdr:to>
    <xdr:cxnSp macro="">
      <xdr:nvCxnSpPr>
        <xdr:cNvPr id="205" name="直線コネクタ 204"/>
        <xdr:cNvCxnSpPr/>
      </xdr:nvCxnSpPr>
      <xdr:spPr>
        <a:xfrm>
          <a:off x="1447800" y="14262515"/>
          <a:ext cx="8890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140804</xdr:rowOff>
    </xdr:from>
    <xdr:to>
      <xdr:col>23</xdr:col>
      <xdr:colOff>184150</xdr:colOff>
      <xdr:row>84</xdr:row>
      <xdr:rowOff>70954</xdr:rowOff>
    </xdr:to>
    <xdr:sp macro="" textlink="">
      <xdr:nvSpPr>
        <xdr:cNvPr id="215" name="楕円 214"/>
        <xdr:cNvSpPr/>
      </xdr:nvSpPr>
      <xdr:spPr>
        <a:xfrm>
          <a:off x="4902200" y="143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112881</xdr:rowOff>
    </xdr:from>
    <xdr:ext cx="762000" cy="259045"/>
    <xdr:sp macro="" textlink="">
      <xdr:nvSpPr>
        <xdr:cNvPr id="216" name="人件費・物件費等の状況該当値テキスト"/>
        <xdr:cNvSpPr txBox="1"/>
      </xdr:nvSpPr>
      <xdr:spPr>
        <a:xfrm>
          <a:off x="50419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71799</xdr:rowOff>
    </xdr:from>
    <xdr:to>
      <xdr:col>19</xdr:col>
      <xdr:colOff>184150</xdr:colOff>
      <xdr:row>84</xdr:row>
      <xdr:rowOff>1949</xdr:rowOff>
    </xdr:to>
    <xdr:sp macro="" textlink="">
      <xdr:nvSpPr>
        <xdr:cNvPr id="217" name="楕円 216"/>
        <xdr:cNvSpPr/>
      </xdr:nvSpPr>
      <xdr:spPr>
        <a:xfrm>
          <a:off x="4064000" y="143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158176</xdr:rowOff>
    </xdr:from>
    <xdr:ext cx="736600" cy="259045"/>
    <xdr:sp macro="" textlink="">
      <xdr:nvSpPr>
        <xdr:cNvPr id="218" name="テキスト ボックス 217"/>
        <xdr:cNvSpPr txBox="1"/>
      </xdr:nvSpPr>
      <xdr:spPr>
        <a:xfrm>
          <a:off x="3733800" y="1438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24983</xdr:rowOff>
    </xdr:from>
    <xdr:to>
      <xdr:col>15</xdr:col>
      <xdr:colOff>133350</xdr:colOff>
      <xdr:row>83</xdr:row>
      <xdr:rowOff>126583</xdr:rowOff>
    </xdr:to>
    <xdr:sp macro="" textlink="">
      <xdr:nvSpPr>
        <xdr:cNvPr id="219" name="楕円 218"/>
        <xdr:cNvSpPr/>
      </xdr:nvSpPr>
      <xdr:spPr>
        <a:xfrm>
          <a:off x="3175000" y="142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111360</xdr:rowOff>
    </xdr:from>
    <xdr:ext cx="762000" cy="259045"/>
    <xdr:sp macro="" textlink="">
      <xdr:nvSpPr>
        <xdr:cNvPr id="220" name="テキスト ボックス 219"/>
        <xdr:cNvSpPr txBox="1"/>
      </xdr:nvSpPr>
      <xdr:spPr>
        <a:xfrm>
          <a:off x="2844800" y="1434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3896</xdr:rowOff>
    </xdr:from>
    <xdr:to>
      <xdr:col>11</xdr:col>
      <xdr:colOff>82550</xdr:colOff>
      <xdr:row>83</xdr:row>
      <xdr:rowOff>105496</xdr:rowOff>
    </xdr:to>
    <xdr:sp macro="" textlink="">
      <xdr:nvSpPr>
        <xdr:cNvPr id="221" name="楕円 220"/>
        <xdr:cNvSpPr/>
      </xdr:nvSpPr>
      <xdr:spPr>
        <a:xfrm>
          <a:off x="2286000" y="1423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115673</xdr:rowOff>
    </xdr:from>
    <xdr:ext cx="762000" cy="259045"/>
    <xdr:sp macro="" textlink="">
      <xdr:nvSpPr>
        <xdr:cNvPr id="222" name="テキスト ボックス 221"/>
        <xdr:cNvSpPr txBox="1"/>
      </xdr:nvSpPr>
      <xdr:spPr>
        <a:xfrm>
          <a:off x="1955800" y="1400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152815</xdr:rowOff>
    </xdr:from>
    <xdr:to>
      <xdr:col>7</xdr:col>
      <xdr:colOff>31750</xdr:colOff>
      <xdr:row>83</xdr:row>
      <xdr:rowOff>82965</xdr:rowOff>
    </xdr:to>
    <xdr:sp macro="" textlink="">
      <xdr:nvSpPr>
        <xdr:cNvPr id="223" name="楕円 222"/>
        <xdr:cNvSpPr/>
      </xdr:nvSpPr>
      <xdr:spPr>
        <a:xfrm>
          <a:off x="1397000" y="142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67742</xdr:rowOff>
    </xdr:from>
    <xdr:ext cx="762000" cy="259045"/>
    <xdr:sp macro="" textlink="">
      <xdr:nvSpPr>
        <xdr:cNvPr id="224" name="テキスト ボックス 223"/>
        <xdr:cNvSpPr txBox="1"/>
      </xdr:nvSpPr>
      <xdr:spPr>
        <a:xfrm>
          <a:off x="1066800" y="142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前年度同様、類似団体平均を上回った状態が続いている。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国の制度に準じ、今後も引き続き給与水準の適正化に努める。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37254</xdr:rowOff>
    </xdr:to>
    <xdr:cxnSp macro="">
      <xdr:nvCxnSpPr>
        <xdr:cNvPr id="258" name="直線コネクタ 257"/>
        <xdr:cNvCxnSpPr/>
      </xdr:nvCxnSpPr>
      <xdr:spPr>
        <a:xfrm>
          <a:off x="16179800" y="14781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101600</xdr:rowOff>
    </xdr:to>
    <xdr:cxnSp macro="">
      <xdr:nvCxnSpPr>
        <xdr:cNvPr id="261" name="直線コネクタ 260"/>
        <xdr:cNvCxnSpPr/>
      </xdr:nvCxnSpPr>
      <xdr:spPr>
        <a:xfrm flipV="1">
          <a:off x="15290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109643</xdr:rowOff>
    </xdr:to>
    <xdr:cxnSp macro="">
      <xdr:nvCxnSpPr>
        <xdr:cNvPr id="264" name="直線コネクタ 263"/>
        <xdr:cNvCxnSpPr/>
      </xdr:nvCxnSpPr>
      <xdr:spPr>
        <a:xfrm flipV="1">
          <a:off x="14401800" y="148463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125730</xdr:rowOff>
    </xdr:to>
    <xdr:cxnSp macro="">
      <xdr:nvCxnSpPr>
        <xdr:cNvPr id="267" name="直線コネクタ 266"/>
        <xdr:cNvCxnSpPr/>
      </xdr:nvCxnSpPr>
      <xdr:spPr>
        <a:xfrm flipV="1">
          <a:off x="13512800" y="148543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7" name="楕円 276"/>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129981</xdr:rowOff>
    </xdr:from>
    <xdr:ext cx="762000" cy="259045"/>
    <xdr:sp macro="" textlink="">
      <xdr:nvSpPr>
        <xdr:cNvPr id="278"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9" name="楕円 278"/>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80" name="テキスト ボックス 279"/>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3" name="楕円 282"/>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84" name="テキスト ボックス 283"/>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5" name="楕円 284"/>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6" name="テキスト ボックス 285"/>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多様化する行政サービスへの対応や、定年退職者補充のため、職員採用をバランス良く行った結果、類似団体平均を上回った。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今後も行政サービス水準の維持を念頭に、適正な定員管理に努める。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80772</xdr:rowOff>
    </xdr:from>
    <xdr:to>
      <xdr:col>81</xdr:col>
      <xdr:colOff>44450</xdr:colOff>
      <xdr:row>61</xdr:row>
      <xdr:rowOff>101886</xdr:rowOff>
    </xdr:to>
    <xdr:cxnSp macro="">
      <xdr:nvCxnSpPr>
        <xdr:cNvPr id="317" name="直線コネクタ 316"/>
        <xdr:cNvCxnSpPr/>
      </xdr:nvCxnSpPr>
      <xdr:spPr>
        <a:xfrm>
          <a:off x="16179800" y="10539222"/>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69914</xdr:rowOff>
    </xdr:from>
    <xdr:to>
      <xdr:col>77</xdr:col>
      <xdr:colOff>44450</xdr:colOff>
      <xdr:row>61</xdr:row>
      <xdr:rowOff>80772</xdr:rowOff>
    </xdr:to>
    <xdr:cxnSp macro="">
      <xdr:nvCxnSpPr>
        <xdr:cNvPr id="320" name="直線コネクタ 319"/>
        <xdr:cNvCxnSpPr/>
      </xdr:nvCxnSpPr>
      <xdr:spPr>
        <a:xfrm>
          <a:off x="15290800" y="1052836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15018</xdr:rowOff>
    </xdr:from>
    <xdr:to>
      <xdr:col>72</xdr:col>
      <xdr:colOff>203200</xdr:colOff>
      <xdr:row>61</xdr:row>
      <xdr:rowOff>69914</xdr:rowOff>
    </xdr:to>
    <xdr:cxnSp macro="">
      <xdr:nvCxnSpPr>
        <xdr:cNvPr id="323" name="直線コネクタ 322"/>
        <xdr:cNvCxnSpPr/>
      </xdr:nvCxnSpPr>
      <xdr:spPr>
        <a:xfrm>
          <a:off x="14401800" y="10473468"/>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15018</xdr:rowOff>
    </xdr:from>
    <xdr:to>
      <xdr:col>68</xdr:col>
      <xdr:colOff>152400</xdr:colOff>
      <xdr:row>61</xdr:row>
      <xdr:rowOff>27083</xdr:rowOff>
    </xdr:to>
    <xdr:cxnSp macro="">
      <xdr:nvCxnSpPr>
        <xdr:cNvPr id="326" name="直線コネクタ 325"/>
        <xdr:cNvCxnSpPr/>
      </xdr:nvCxnSpPr>
      <xdr:spPr>
        <a:xfrm flipV="1">
          <a:off x="13512800" y="1047346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51086</xdr:rowOff>
    </xdr:from>
    <xdr:to>
      <xdr:col>81</xdr:col>
      <xdr:colOff>95250</xdr:colOff>
      <xdr:row>61</xdr:row>
      <xdr:rowOff>152686</xdr:rowOff>
    </xdr:to>
    <xdr:sp macro="" textlink="">
      <xdr:nvSpPr>
        <xdr:cNvPr id="336" name="楕円 335"/>
        <xdr:cNvSpPr/>
      </xdr:nvSpPr>
      <xdr:spPr>
        <a:xfrm>
          <a:off x="16967200" y="105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23163</xdr:rowOff>
    </xdr:from>
    <xdr:ext cx="762000" cy="259045"/>
    <xdr:sp macro="" textlink="">
      <xdr:nvSpPr>
        <xdr:cNvPr id="337" name="定員管理の状況該当値テキスト"/>
        <xdr:cNvSpPr txBox="1"/>
      </xdr:nvSpPr>
      <xdr:spPr>
        <a:xfrm>
          <a:off x="17106900" y="104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29972</xdr:rowOff>
    </xdr:from>
    <xdr:to>
      <xdr:col>77</xdr:col>
      <xdr:colOff>95250</xdr:colOff>
      <xdr:row>61</xdr:row>
      <xdr:rowOff>131572</xdr:rowOff>
    </xdr:to>
    <xdr:sp macro="" textlink="">
      <xdr:nvSpPr>
        <xdr:cNvPr id="338" name="楕円 337"/>
        <xdr:cNvSpPr/>
      </xdr:nvSpPr>
      <xdr:spPr>
        <a:xfrm>
          <a:off x="16129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116349</xdr:rowOff>
    </xdr:from>
    <xdr:ext cx="736600" cy="259045"/>
    <xdr:sp macro="" textlink="">
      <xdr:nvSpPr>
        <xdr:cNvPr id="339" name="テキスト ボックス 338"/>
        <xdr:cNvSpPr txBox="1"/>
      </xdr:nvSpPr>
      <xdr:spPr>
        <a:xfrm>
          <a:off x="15798800" y="1057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19114</xdr:rowOff>
    </xdr:from>
    <xdr:to>
      <xdr:col>73</xdr:col>
      <xdr:colOff>44450</xdr:colOff>
      <xdr:row>61</xdr:row>
      <xdr:rowOff>120714</xdr:rowOff>
    </xdr:to>
    <xdr:sp macro="" textlink="">
      <xdr:nvSpPr>
        <xdr:cNvPr id="340" name="楕円 339"/>
        <xdr:cNvSpPr/>
      </xdr:nvSpPr>
      <xdr:spPr>
        <a:xfrm>
          <a:off x="15240000" y="104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105491</xdr:rowOff>
    </xdr:from>
    <xdr:ext cx="762000" cy="259045"/>
    <xdr:sp macro="" textlink="">
      <xdr:nvSpPr>
        <xdr:cNvPr id="341" name="テキスト ボックス 340"/>
        <xdr:cNvSpPr txBox="1"/>
      </xdr:nvSpPr>
      <xdr:spPr>
        <a:xfrm>
          <a:off x="14909800" y="1056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135668</xdr:rowOff>
    </xdr:from>
    <xdr:to>
      <xdr:col>68</xdr:col>
      <xdr:colOff>203200</xdr:colOff>
      <xdr:row>61</xdr:row>
      <xdr:rowOff>65818</xdr:rowOff>
    </xdr:to>
    <xdr:sp macro="" textlink="">
      <xdr:nvSpPr>
        <xdr:cNvPr id="342" name="楕円 341"/>
        <xdr:cNvSpPr/>
      </xdr:nvSpPr>
      <xdr:spPr>
        <a:xfrm>
          <a:off x="14351000" y="104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75995</xdr:rowOff>
    </xdr:from>
    <xdr:ext cx="762000" cy="259045"/>
    <xdr:sp macro="" textlink="">
      <xdr:nvSpPr>
        <xdr:cNvPr id="343" name="テキスト ボックス 342"/>
        <xdr:cNvSpPr txBox="1"/>
      </xdr:nvSpPr>
      <xdr:spPr>
        <a:xfrm>
          <a:off x="14020800" y="10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147733</xdr:rowOff>
    </xdr:from>
    <xdr:to>
      <xdr:col>64</xdr:col>
      <xdr:colOff>152400</xdr:colOff>
      <xdr:row>61</xdr:row>
      <xdr:rowOff>77883</xdr:rowOff>
    </xdr:to>
    <xdr:sp macro="" textlink="">
      <xdr:nvSpPr>
        <xdr:cNvPr id="344" name="楕円 343"/>
        <xdr:cNvSpPr/>
      </xdr:nvSpPr>
      <xdr:spPr>
        <a:xfrm>
          <a:off x="13462000" y="104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88060</xdr:rowOff>
    </xdr:from>
    <xdr:ext cx="762000" cy="259045"/>
    <xdr:sp macro="" textlink="">
      <xdr:nvSpPr>
        <xdr:cNvPr id="345" name="テキスト ボックス 344"/>
        <xdr:cNvSpPr txBox="1"/>
      </xdr:nvSpPr>
      <xdr:spPr>
        <a:xfrm>
          <a:off x="13131800" y="1020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引き続き一般財源の減少が見込まれる中、大型事業に係る元金償還が開始することから、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町債発行の適正管理及び公債費負担の縮減に努める。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44704</xdr:rowOff>
    </xdr:to>
    <xdr:cxnSp macro="">
      <xdr:nvCxnSpPr>
        <xdr:cNvPr id="376" name="直線コネクタ 375"/>
        <xdr:cNvCxnSpPr/>
      </xdr:nvCxnSpPr>
      <xdr:spPr>
        <a:xfrm flipV="1">
          <a:off x="16179800" y="71876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97790</xdr:rowOff>
    </xdr:to>
    <xdr:cxnSp macro="">
      <xdr:nvCxnSpPr>
        <xdr:cNvPr id="379" name="直線コネクタ 378"/>
        <xdr:cNvCxnSpPr/>
      </xdr:nvCxnSpPr>
      <xdr:spPr>
        <a:xfrm flipV="1">
          <a:off x="15290800" y="724560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155702</xdr:rowOff>
    </xdr:to>
    <xdr:cxnSp macro="">
      <xdr:nvCxnSpPr>
        <xdr:cNvPr id="382" name="直線コネクタ 381"/>
        <xdr:cNvCxnSpPr/>
      </xdr:nvCxnSpPr>
      <xdr:spPr>
        <a:xfrm flipV="1">
          <a:off x="14401800" y="72986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155702</xdr:rowOff>
    </xdr:from>
    <xdr:to>
      <xdr:col>68</xdr:col>
      <xdr:colOff>152400</xdr:colOff>
      <xdr:row>43</xdr:row>
      <xdr:rowOff>22860</xdr:rowOff>
    </xdr:to>
    <xdr:cxnSp macro="">
      <xdr:nvCxnSpPr>
        <xdr:cNvPr id="385" name="直線コネクタ 384"/>
        <xdr:cNvCxnSpPr/>
      </xdr:nvCxnSpPr>
      <xdr:spPr>
        <a:xfrm flipV="1">
          <a:off x="13512800" y="73566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5" name="楕円 394"/>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396"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397" name="楕円 396"/>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398" name="テキスト ボックス 397"/>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9" name="楕円 398"/>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0" name="テキスト ボックス 399"/>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104902</xdr:rowOff>
    </xdr:from>
    <xdr:to>
      <xdr:col>68</xdr:col>
      <xdr:colOff>203200</xdr:colOff>
      <xdr:row>43</xdr:row>
      <xdr:rowOff>35052</xdr:rowOff>
    </xdr:to>
    <xdr:sp macro="" textlink="">
      <xdr:nvSpPr>
        <xdr:cNvPr id="401" name="楕円 400"/>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19829</xdr:rowOff>
    </xdr:from>
    <xdr:ext cx="762000" cy="259045"/>
    <xdr:sp macro="" textlink="">
      <xdr:nvSpPr>
        <xdr:cNvPr id="402" name="テキスト ボックス 401"/>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03" name="楕円 402"/>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04" name="テキスト ボックス 40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既往債の償還終了や新規町債発行の抑制、さらに、基金の積み増しにより、将来負担比率は減少し、類似団体平均と同様に</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となっているが、今後、大型事業に係る元金償還が開始することから、中長期財政運営指針に基づき、町債発行の適正管理及び効率的な事業実施に努める。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25061</xdr:rowOff>
    </xdr:from>
    <xdr:to>
      <xdr:col>68</xdr:col>
      <xdr:colOff>152400</xdr:colOff>
      <xdr:row>14</xdr:row>
      <xdr:rowOff>167428</xdr:rowOff>
    </xdr:to>
    <xdr:cxnSp macro="">
      <xdr:nvCxnSpPr>
        <xdr:cNvPr id="438" name="直線コネクタ 437"/>
        <xdr:cNvCxnSpPr/>
      </xdr:nvCxnSpPr>
      <xdr:spPr>
        <a:xfrm flipV="1">
          <a:off x="13512800" y="2425361"/>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145711</xdr:rowOff>
    </xdr:from>
    <xdr:to>
      <xdr:col>68</xdr:col>
      <xdr:colOff>203200</xdr:colOff>
      <xdr:row>14</xdr:row>
      <xdr:rowOff>75861</xdr:rowOff>
    </xdr:to>
    <xdr:sp macro="" textlink="">
      <xdr:nvSpPr>
        <xdr:cNvPr id="454" name="楕円 453"/>
        <xdr:cNvSpPr/>
      </xdr:nvSpPr>
      <xdr:spPr>
        <a:xfrm>
          <a:off x="14351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60638</xdr:rowOff>
    </xdr:from>
    <xdr:ext cx="762000" cy="259045"/>
    <xdr:sp macro="" textlink="">
      <xdr:nvSpPr>
        <xdr:cNvPr id="455" name="テキスト ボックス 454"/>
        <xdr:cNvSpPr txBox="1"/>
      </xdr:nvSpPr>
      <xdr:spPr>
        <a:xfrm>
          <a:off x="14020800" y="246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116628</xdr:rowOff>
    </xdr:from>
    <xdr:to>
      <xdr:col>64</xdr:col>
      <xdr:colOff>152400</xdr:colOff>
      <xdr:row>15</xdr:row>
      <xdr:rowOff>46778</xdr:rowOff>
    </xdr:to>
    <xdr:sp macro="" textlink="">
      <xdr:nvSpPr>
        <xdr:cNvPr id="456" name="楕円 455"/>
        <xdr:cNvSpPr/>
      </xdr:nvSpPr>
      <xdr:spPr>
        <a:xfrm>
          <a:off x="13462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31555</xdr:rowOff>
    </xdr:from>
    <xdr:ext cx="762000" cy="259045"/>
    <xdr:sp macro="" textlink="">
      <xdr:nvSpPr>
        <xdr:cNvPr id="457" name="テキスト ボックス 456"/>
        <xdr:cNvSpPr txBox="1"/>
      </xdr:nvSpPr>
      <xdr:spPr>
        <a:xfrm>
          <a:off x="13131800" y="260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8,378
8,305
711.36
8,533,838
8,304,582
137,879
5,487,797
9,989,537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人件費総額は減少し類似団体平均を下回っているが、義務的経費及び経常収支比率を押し上げる要因の一つとなっていることから</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中長期財政運営指針で示す範囲内での運営に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努める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113284</xdr:rowOff>
    </xdr:to>
    <xdr:cxnSp macro="">
      <xdr:nvCxnSpPr>
        <xdr:cNvPr id="64" name="直線コネクタ 63"/>
        <xdr:cNvCxnSpPr/>
      </xdr:nvCxnSpPr>
      <xdr:spPr>
        <a:xfrm>
          <a:off x="3987800" y="62489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76708</xdr:rowOff>
    </xdr:to>
    <xdr:cxnSp macro="">
      <xdr:nvCxnSpPr>
        <xdr:cNvPr id="67" name="直線コネクタ 66"/>
        <xdr:cNvCxnSpPr/>
      </xdr:nvCxnSpPr>
      <xdr:spPr>
        <a:xfrm>
          <a:off x="3098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99568</xdr:rowOff>
    </xdr:to>
    <xdr:cxnSp macro="">
      <xdr:nvCxnSpPr>
        <xdr:cNvPr id="70" name="直線コネクタ 69"/>
        <xdr:cNvCxnSpPr/>
      </xdr:nvCxnSpPr>
      <xdr:spPr>
        <a:xfrm flipV="1">
          <a:off x="2209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99568</xdr:rowOff>
    </xdr:to>
    <xdr:cxnSp macro="">
      <xdr:nvCxnSpPr>
        <xdr:cNvPr id="73" name="直線コネクタ 72"/>
        <xdr:cNvCxnSpPr/>
      </xdr:nvCxnSpPr>
      <xdr:spPr>
        <a:xfrm>
          <a:off x="1320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類似団体平均と同等水準を維持してたが、学校給食の供用開始などが影響し、前年度より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消費税引き上げ後も同水準で維持できるよう、各事務事業ごとに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PDCA</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サイクルの取り組みなどの徹底を図る。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14</xdr:row>
      <xdr:rowOff>72136</xdr:rowOff>
    </xdr:to>
    <xdr:cxnSp macro="">
      <xdr:nvCxnSpPr>
        <xdr:cNvPr id="123" name="直線コネクタ 122"/>
        <xdr:cNvCxnSpPr/>
      </xdr:nvCxnSpPr>
      <xdr:spPr>
        <a:xfrm>
          <a:off x="15671800" y="236270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83566</xdr:rowOff>
    </xdr:from>
    <xdr:to>
      <xdr:col>78</xdr:col>
      <xdr:colOff>69850</xdr:colOff>
      <xdr:row>13</xdr:row>
      <xdr:rowOff>133858</xdr:rowOff>
    </xdr:to>
    <xdr:cxnSp macro="">
      <xdr:nvCxnSpPr>
        <xdr:cNvPr id="126" name="直線コネクタ 125"/>
        <xdr:cNvCxnSpPr/>
      </xdr:nvCxnSpPr>
      <xdr:spPr>
        <a:xfrm>
          <a:off x="14782800" y="23124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51562</xdr:rowOff>
    </xdr:from>
    <xdr:to>
      <xdr:col>73</xdr:col>
      <xdr:colOff>180975</xdr:colOff>
      <xdr:row>13</xdr:row>
      <xdr:rowOff>83566</xdr:rowOff>
    </xdr:to>
    <xdr:cxnSp macro="">
      <xdr:nvCxnSpPr>
        <xdr:cNvPr id="129" name="直線コネクタ 128"/>
        <xdr:cNvCxnSpPr/>
      </xdr:nvCxnSpPr>
      <xdr:spPr>
        <a:xfrm>
          <a:off x="13893800" y="22804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xdr:rowOff>
    </xdr:from>
    <xdr:to>
      <xdr:col>69</xdr:col>
      <xdr:colOff>92075</xdr:colOff>
      <xdr:row>13</xdr:row>
      <xdr:rowOff>51562</xdr:rowOff>
    </xdr:to>
    <xdr:cxnSp macro="">
      <xdr:nvCxnSpPr>
        <xdr:cNvPr id="132" name="直線コネクタ 131"/>
        <xdr:cNvCxnSpPr/>
      </xdr:nvCxnSpPr>
      <xdr:spPr>
        <a:xfrm>
          <a:off x="13004800" y="22346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21336</xdr:rowOff>
    </xdr:from>
    <xdr:to>
      <xdr:col>82</xdr:col>
      <xdr:colOff>158750</xdr:colOff>
      <xdr:row>14</xdr:row>
      <xdr:rowOff>122936</xdr:rowOff>
    </xdr:to>
    <xdr:sp macro="" textlink="">
      <xdr:nvSpPr>
        <xdr:cNvPr id="142" name="楕円 141"/>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37863</xdr:rowOff>
    </xdr:from>
    <xdr:ext cx="762000" cy="259045"/>
    <xdr:sp macro="" textlink="">
      <xdr:nvSpPr>
        <xdr:cNvPr id="143" name="物件費該当値テキスト"/>
        <xdr:cNvSpPr txBox="1"/>
      </xdr:nvSpPr>
      <xdr:spPr>
        <a:xfrm>
          <a:off x="16598900" y="22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4" name="楕円 143"/>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5" name="テキスト ボックス 144"/>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32766</xdr:rowOff>
    </xdr:from>
    <xdr:to>
      <xdr:col>74</xdr:col>
      <xdr:colOff>31750</xdr:colOff>
      <xdr:row>13</xdr:row>
      <xdr:rowOff>134366</xdr:rowOff>
    </xdr:to>
    <xdr:sp macro="" textlink="">
      <xdr:nvSpPr>
        <xdr:cNvPr id="146" name="楕円 145"/>
        <xdr:cNvSpPr/>
      </xdr:nvSpPr>
      <xdr:spPr>
        <a:xfrm>
          <a:off x="14732000" y="22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144543</xdr:rowOff>
    </xdr:from>
    <xdr:ext cx="762000" cy="259045"/>
    <xdr:sp macro="" textlink="">
      <xdr:nvSpPr>
        <xdr:cNvPr id="147" name="テキスト ボックス 146"/>
        <xdr:cNvSpPr txBox="1"/>
      </xdr:nvSpPr>
      <xdr:spPr>
        <a:xfrm>
          <a:off x="14401800" y="203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xdr:rowOff>
    </xdr:from>
    <xdr:to>
      <xdr:col>69</xdr:col>
      <xdr:colOff>142875</xdr:colOff>
      <xdr:row>13</xdr:row>
      <xdr:rowOff>102362</xdr:rowOff>
    </xdr:to>
    <xdr:sp macro="" textlink="">
      <xdr:nvSpPr>
        <xdr:cNvPr id="148" name="楕円 147"/>
        <xdr:cNvSpPr/>
      </xdr:nvSpPr>
      <xdr:spPr>
        <a:xfrm>
          <a:off x="13843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112539</xdr:rowOff>
    </xdr:from>
    <xdr:ext cx="762000" cy="259045"/>
    <xdr:sp macro="" textlink="">
      <xdr:nvSpPr>
        <xdr:cNvPr id="149" name="テキスト ボックス 148"/>
        <xdr:cNvSpPr txBox="1"/>
      </xdr:nvSpPr>
      <xdr:spPr>
        <a:xfrm>
          <a:off x="13512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126492</xdr:rowOff>
    </xdr:from>
    <xdr:to>
      <xdr:col>65</xdr:col>
      <xdr:colOff>53975</xdr:colOff>
      <xdr:row>13</xdr:row>
      <xdr:rowOff>56642</xdr:rowOff>
    </xdr:to>
    <xdr:sp macro="" textlink="">
      <xdr:nvSpPr>
        <xdr:cNvPr id="150" name="楕円 149"/>
        <xdr:cNvSpPr/>
      </xdr:nvSpPr>
      <xdr:spPr>
        <a:xfrm>
          <a:off x="12954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66819</xdr:rowOff>
    </xdr:from>
    <xdr:ext cx="762000" cy="259045"/>
    <xdr:sp macro="" textlink="">
      <xdr:nvSpPr>
        <xdr:cNvPr id="151" name="テキスト ボックス 150"/>
        <xdr:cNvSpPr txBox="1"/>
      </xdr:nvSpPr>
      <xdr:spPr>
        <a:xfrm>
          <a:off x="12623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類似団体平均を大きく下回っているものの、</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増加傾向にある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ことから、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今後も制度改正に的確に対応し、財政を圧迫することのないよう適正な資格審査等の実施に努める。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88900</xdr:rowOff>
    </xdr:to>
    <xdr:cxnSp macro="">
      <xdr:nvCxnSpPr>
        <xdr:cNvPr id="184" name="直線コネクタ 183"/>
        <xdr:cNvCxnSpPr/>
      </xdr:nvCxnSpPr>
      <xdr:spPr>
        <a:xfrm>
          <a:off x="3987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50800</xdr:rowOff>
    </xdr:to>
    <xdr:cxnSp macro="">
      <xdr:nvCxnSpPr>
        <xdr:cNvPr id="187" name="直線コネクタ 186"/>
        <xdr:cNvCxnSpPr/>
      </xdr:nvCxnSpPr>
      <xdr:spPr>
        <a:xfrm>
          <a:off x="3098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107950</xdr:rowOff>
    </xdr:from>
    <xdr:to>
      <xdr:col>15</xdr:col>
      <xdr:colOff>98425</xdr:colOff>
      <xdr:row>53</xdr:row>
      <xdr:rowOff>12700</xdr:rowOff>
    </xdr:to>
    <xdr:cxnSp macro="">
      <xdr:nvCxnSpPr>
        <xdr:cNvPr id="190" name="直線コネクタ 189"/>
        <xdr:cNvCxnSpPr/>
      </xdr:nvCxnSpPr>
      <xdr:spPr>
        <a:xfrm>
          <a:off x="2209800" y="902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52</xdr:row>
      <xdr:rowOff>107950</xdr:rowOff>
    </xdr:to>
    <xdr:cxnSp macro="">
      <xdr:nvCxnSpPr>
        <xdr:cNvPr id="193" name="直線コネクタ 192"/>
        <xdr:cNvCxnSpPr/>
      </xdr:nvCxnSpPr>
      <xdr:spPr>
        <a:xfrm>
          <a:off x="1320800" y="902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54627</xdr:rowOff>
    </xdr:from>
    <xdr:ext cx="762000" cy="259045"/>
    <xdr:sp macro="" textlink="">
      <xdr:nvSpPr>
        <xdr:cNvPr id="204"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7" name="楕円 206"/>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8" name="テキスト ボックス 207"/>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57150</xdr:rowOff>
    </xdr:from>
    <xdr:to>
      <xdr:col>11</xdr:col>
      <xdr:colOff>60325</xdr:colOff>
      <xdr:row>52</xdr:row>
      <xdr:rowOff>158750</xdr:rowOff>
    </xdr:to>
    <xdr:sp macro="" textlink="">
      <xdr:nvSpPr>
        <xdr:cNvPr id="209" name="楕円 208"/>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168927</xdr:rowOff>
    </xdr:from>
    <xdr:ext cx="762000" cy="259045"/>
    <xdr:sp macro="" textlink="">
      <xdr:nvSpPr>
        <xdr:cNvPr id="210" name="テキスト ボックス 209"/>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1" name="楕円 210"/>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2" name="テキスト ボックス 211"/>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類似団体平均と比べ低い水準を維持しており、引き続き公営企業の健全運営に取り組み、普通会計の負担軽減に努める。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51562</xdr:rowOff>
    </xdr:from>
    <xdr:to>
      <xdr:col>82</xdr:col>
      <xdr:colOff>107950</xdr:colOff>
      <xdr:row>55</xdr:row>
      <xdr:rowOff>74422</xdr:rowOff>
    </xdr:to>
    <xdr:cxnSp macro="">
      <xdr:nvCxnSpPr>
        <xdr:cNvPr id="242" name="直線コネクタ 241"/>
        <xdr:cNvCxnSpPr/>
      </xdr:nvCxnSpPr>
      <xdr:spPr>
        <a:xfrm>
          <a:off x="15671800" y="94813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28702</xdr:rowOff>
    </xdr:from>
    <xdr:to>
      <xdr:col>78</xdr:col>
      <xdr:colOff>69850</xdr:colOff>
      <xdr:row>55</xdr:row>
      <xdr:rowOff>51562</xdr:rowOff>
    </xdr:to>
    <xdr:cxnSp macro="">
      <xdr:nvCxnSpPr>
        <xdr:cNvPr id="245" name="直線コネクタ 244"/>
        <xdr:cNvCxnSpPr/>
      </xdr:nvCxnSpPr>
      <xdr:spPr>
        <a:xfrm>
          <a:off x="14782800" y="9458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28702</xdr:rowOff>
    </xdr:from>
    <xdr:to>
      <xdr:col>73</xdr:col>
      <xdr:colOff>180975</xdr:colOff>
      <xdr:row>55</xdr:row>
      <xdr:rowOff>37846</xdr:rowOff>
    </xdr:to>
    <xdr:cxnSp macro="">
      <xdr:nvCxnSpPr>
        <xdr:cNvPr id="248" name="直線コネクタ 247"/>
        <xdr:cNvCxnSpPr/>
      </xdr:nvCxnSpPr>
      <xdr:spPr>
        <a:xfrm flipV="1">
          <a:off x="13893800" y="9458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147574</xdr:rowOff>
    </xdr:to>
    <xdr:cxnSp macro="">
      <xdr:nvCxnSpPr>
        <xdr:cNvPr id="251" name="直線コネクタ 250"/>
        <xdr:cNvCxnSpPr/>
      </xdr:nvCxnSpPr>
      <xdr:spPr>
        <a:xfrm flipV="1">
          <a:off x="13004800" y="94675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61" name="楕円 260"/>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62"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xdr:rowOff>
    </xdr:from>
    <xdr:to>
      <xdr:col>78</xdr:col>
      <xdr:colOff>120650</xdr:colOff>
      <xdr:row>55</xdr:row>
      <xdr:rowOff>102362</xdr:rowOff>
    </xdr:to>
    <xdr:sp macro="" textlink="">
      <xdr:nvSpPr>
        <xdr:cNvPr id="263" name="楕円 262"/>
        <xdr:cNvSpPr/>
      </xdr:nvSpPr>
      <xdr:spPr>
        <a:xfrm>
          <a:off x="15621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112539</xdr:rowOff>
    </xdr:from>
    <xdr:ext cx="736600" cy="259045"/>
    <xdr:sp macro="" textlink="">
      <xdr:nvSpPr>
        <xdr:cNvPr id="264" name="テキスト ボックス 263"/>
        <xdr:cNvSpPr txBox="1"/>
      </xdr:nvSpPr>
      <xdr:spPr>
        <a:xfrm>
          <a:off x="15290800" y="91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149352</xdr:rowOff>
    </xdr:from>
    <xdr:to>
      <xdr:col>74</xdr:col>
      <xdr:colOff>31750</xdr:colOff>
      <xdr:row>55</xdr:row>
      <xdr:rowOff>79502</xdr:rowOff>
    </xdr:to>
    <xdr:sp macro="" textlink="">
      <xdr:nvSpPr>
        <xdr:cNvPr id="265" name="楕円 264"/>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89679</xdr:rowOff>
    </xdr:from>
    <xdr:ext cx="762000" cy="259045"/>
    <xdr:sp macro="" textlink="">
      <xdr:nvSpPr>
        <xdr:cNvPr id="266" name="テキスト ボックス 265"/>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158496</xdr:rowOff>
    </xdr:from>
    <xdr:to>
      <xdr:col>69</xdr:col>
      <xdr:colOff>142875</xdr:colOff>
      <xdr:row>55</xdr:row>
      <xdr:rowOff>88646</xdr:rowOff>
    </xdr:to>
    <xdr:sp macro="" textlink="">
      <xdr:nvSpPr>
        <xdr:cNvPr id="267" name="楕円 266"/>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98823</xdr:rowOff>
    </xdr:from>
    <xdr:ext cx="762000" cy="259045"/>
    <xdr:sp macro="" textlink="">
      <xdr:nvSpPr>
        <xdr:cNvPr id="268" name="テキスト ボックス 267"/>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69" name="楕円 268"/>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0" name="テキスト ボックス 269"/>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合併による効果が生じにくい一部事務組合等に対しても、節減可能な経常費用の洗い出しなどを行い、効率的な行政サービスを一体的に推進するほか、前例踏襲型の運営費補助についても、その有効性などを見極め、今後も圧縮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99568</xdr:rowOff>
    </xdr:to>
    <xdr:cxnSp macro="">
      <xdr:nvCxnSpPr>
        <xdr:cNvPr id="300" name="直線コネクタ 299"/>
        <xdr:cNvCxnSpPr/>
      </xdr:nvCxnSpPr>
      <xdr:spPr>
        <a:xfrm>
          <a:off x="15671800" y="66009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85852</xdr:rowOff>
    </xdr:to>
    <xdr:cxnSp macro="">
      <xdr:nvCxnSpPr>
        <xdr:cNvPr id="303" name="直線コネクタ 302"/>
        <xdr:cNvCxnSpPr/>
      </xdr:nvCxnSpPr>
      <xdr:spPr>
        <a:xfrm>
          <a:off x="14782800" y="6587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127000</xdr:rowOff>
    </xdr:to>
    <xdr:cxnSp macro="">
      <xdr:nvCxnSpPr>
        <xdr:cNvPr id="306" name="直線コネクタ 305"/>
        <xdr:cNvCxnSpPr/>
      </xdr:nvCxnSpPr>
      <xdr:spPr>
        <a:xfrm flipV="1">
          <a:off x="13893800" y="65872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127000</xdr:rowOff>
    </xdr:to>
    <xdr:cxnSp macro="">
      <xdr:nvCxnSpPr>
        <xdr:cNvPr id="309" name="直線コネクタ 308"/>
        <xdr:cNvCxnSpPr/>
      </xdr:nvCxnSpPr>
      <xdr:spPr>
        <a:xfrm>
          <a:off x="13004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19" name="楕円 318"/>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0"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1" name="楕円 320"/>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2" name="テキスト ボックス 321"/>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3" name="楕円 322"/>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4" name="テキスト ボックス 323"/>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25" name="楕円 324"/>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26" name="テキスト ボックス 325"/>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27" name="楕円 326"/>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28" name="テキスト ボックス 327"/>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地方債の元利償還金は町債発行抑制の効果により概ね横ばいで推移しているが、類似団体平均と比較すると依然高い水準にある。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今後は、元金償還据置期間が終了する影響も見込まれることから、公債費が占める割合を意識しながら、適正管理に努める。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37846</xdr:rowOff>
    </xdr:from>
    <xdr:to>
      <xdr:col>24</xdr:col>
      <xdr:colOff>25400</xdr:colOff>
      <xdr:row>79</xdr:row>
      <xdr:rowOff>51563</xdr:rowOff>
    </xdr:to>
    <xdr:cxnSp macro="">
      <xdr:nvCxnSpPr>
        <xdr:cNvPr id="358" name="直線コネクタ 357"/>
        <xdr:cNvCxnSpPr/>
      </xdr:nvCxnSpPr>
      <xdr:spPr>
        <a:xfrm>
          <a:off x="3987800" y="135823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42418</xdr:rowOff>
    </xdr:to>
    <xdr:cxnSp macro="">
      <xdr:nvCxnSpPr>
        <xdr:cNvPr id="361" name="直線コネクタ 360"/>
        <xdr:cNvCxnSpPr/>
      </xdr:nvCxnSpPr>
      <xdr:spPr>
        <a:xfrm flipV="1">
          <a:off x="3098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161289</xdr:rowOff>
    </xdr:to>
    <xdr:cxnSp macro="">
      <xdr:nvCxnSpPr>
        <xdr:cNvPr id="364" name="直線コネクタ 363"/>
        <xdr:cNvCxnSpPr/>
      </xdr:nvCxnSpPr>
      <xdr:spPr>
        <a:xfrm flipV="1">
          <a:off x="2209800" y="135869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152146</xdr:rowOff>
    </xdr:from>
    <xdr:to>
      <xdr:col>11</xdr:col>
      <xdr:colOff>9525</xdr:colOff>
      <xdr:row>79</xdr:row>
      <xdr:rowOff>161289</xdr:rowOff>
    </xdr:to>
    <xdr:cxnSp macro="">
      <xdr:nvCxnSpPr>
        <xdr:cNvPr id="367" name="直線コネクタ 366"/>
        <xdr:cNvCxnSpPr/>
      </xdr:nvCxnSpPr>
      <xdr:spPr>
        <a:xfrm>
          <a:off x="1320800" y="13696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7" name="楕円 376"/>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8"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79" name="楕円 378"/>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0" name="テキスト ボックス 379"/>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1" name="楕円 380"/>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2" name="テキスト ボックス 381"/>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83" name="楕円 382"/>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84" name="テキスト ボックス 383"/>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85" name="楕円 384"/>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386" name="テキスト ボックス 385"/>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べ低い水準を維持しているものの、扶助費や物件費の増加による影響が見られ、補助費等も平均より高い水準となっていることから、今後も中長期財政運営指針に基づき、急激な増加を招かないよう適正な行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136797</xdr:rowOff>
    </xdr:from>
    <xdr:to>
      <xdr:col>82</xdr:col>
      <xdr:colOff>107950</xdr:colOff>
      <xdr:row>75</xdr:row>
      <xdr:rowOff>102507</xdr:rowOff>
    </xdr:to>
    <xdr:cxnSp macro="">
      <xdr:nvCxnSpPr>
        <xdr:cNvPr id="421" name="直線コネクタ 420"/>
        <xdr:cNvCxnSpPr/>
      </xdr:nvCxnSpPr>
      <xdr:spPr>
        <a:xfrm>
          <a:off x="15671800" y="1282409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51888</xdr:rowOff>
    </xdr:from>
    <xdr:to>
      <xdr:col>78</xdr:col>
      <xdr:colOff>69850</xdr:colOff>
      <xdr:row>74</xdr:row>
      <xdr:rowOff>136797</xdr:rowOff>
    </xdr:to>
    <xdr:cxnSp macro="">
      <xdr:nvCxnSpPr>
        <xdr:cNvPr id="424" name="直線コネクタ 423"/>
        <xdr:cNvCxnSpPr/>
      </xdr:nvCxnSpPr>
      <xdr:spPr>
        <a:xfrm>
          <a:off x="14782800" y="1273918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51888</xdr:rowOff>
    </xdr:from>
    <xdr:to>
      <xdr:col>73</xdr:col>
      <xdr:colOff>180975</xdr:colOff>
      <xdr:row>74</xdr:row>
      <xdr:rowOff>94343</xdr:rowOff>
    </xdr:to>
    <xdr:cxnSp macro="">
      <xdr:nvCxnSpPr>
        <xdr:cNvPr id="427" name="直線コネクタ 426"/>
        <xdr:cNvCxnSpPr/>
      </xdr:nvCxnSpPr>
      <xdr:spPr>
        <a:xfrm flipV="1">
          <a:off x="13893800" y="127391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94343</xdr:rowOff>
    </xdr:from>
    <xdr:to>
      <xdr:col>69</xdr:col>
      <xdr:colOff>92075</xdr:colOff>
      <xdr:row>74</xdr:row>
      <xdr:rowOff>113937</xdr:rowOff>
    </xdr:to>
    <xdr:cxnSp macro="">
      <xdr:nvCxnSpPr>
        <xdr:cNvPr id="430" name="直線コネクタ 429"/>
        <xdr:cNvCxnSpPr/>
      </xdr:nvCxnSpPr>
      <xdr:spPr>
        <a:xfrm flipV="1">
          <a:off x="13004800" y="12781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51707</xdr:rowOff>
    </xdr:from>
    <xdr:to>
      <xdr:col>82</xdr:col>
      <xdr:colOff>158750</xdr:colOff>
      <xdr:row>75</xdr:row>
      <xdr:rowOff>153307</xdr:rowOff>
    </xdr:to>
    <xdr:sp macro="" textlink="">
      <xdr:nvSpPr>
        <xdr:cNvPr id="440" name="楕円 439"/>
        <xdr:cNvSpPr/>
      </xdr:nvSpPr>
      <xdr:spPr>
        <a:xfrm>
          <a:off x="164592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68234</xdr:rowOff>
    </xdr:from>
    <xdr:ext cx="762000" cy="259045"/>
    <xdr:sp macro="" textlink="">
      <xdr:nvSpPr>
        <xdr:cNvPr id="441" name="公債費以外該当値テキスト"/>
        <xdr:cNvSpPr txBox="1"/>
      </xdr:nvSpPr>
      <xdr:spPr>
        <a:xfrm>
          <a:off x="16598900" y="127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85997</xdr:rowOff>
    </xdr:from>
    <xdr:to>
      <xdr:col>78</xdr:col>
      <xdr:colOff>120650</xdr:colOff>
      <xdr:row>75</xdr:row>
      <xdr:rowOff>16147</xdr:rowOff>
    </xdr:to>
    <xdr:sp macro="" textlink="">
      <xdr:nvSpPr>
        <xdr:cNvPr id="442" name="楕円 441"/>
        <xdr:cNvSpPr/>
      </xdr:nvSpPr>
      <xdr:spPr>
        <a:xfrm>
          <a:off x="15621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26324</xdr:rowOff>
    </xdr:from>
    <xdr:ext cx="736600" cy="259045"/>
    <xdr:sp macro="" textlink="">
      <xdr:nvSpPr>
        <xdr:cNvPr id="443" name="テキスト ボックス 442"/>
        <xdr:cNvSpPr txBox="1"/>
      </xdr:nvSpPr>
      <xdr:spPr>
        <a:xfrm>
          <a:off x="15290800" y="1254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xdr:rowOff>
    </xdr:from>
    <xdr:to>
      <xdr:col>74</xdr:col>
      <xdr:colOff>31750</xdr:colOff>
      <xdr:row>74</xdr:row>
      <xdr:rowOff>102688</xdr:rowOff>
    </xdr:to>
    <xdr:sp macro="" textlink="">
      <xdr:nvSpPr>
        <xdr:cNvPr id="444" name="楕円 443"/>
        <xdr:cNvSpPr/>
      </xdr:nvSpPr>
      <xdr:spPr>
        <a:xfrm>
          <a:off x="14732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112865</xdr:rowOff>
    </xdr:from>
    <xdr:ext cx="762000" cy="259045"/>
    <xdr:sp macro="" textlink="">
      <xdr:nvSpPr>
        <xdr:cNvPr id="445" name="テキスト ボックス 444"/>
        <xdr:cNvSpPr txBox="1"/>
      </xdr:nvSpPr>
      <xdr:spPr>
        <a:xfrm>
          <a:off x="14401800" y="124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43543</xdr:rowOff>
    </xdr:from>
    <xdr:to>
      <xdr:col>69</xdr:col>
      <xdr:colOff>142875</xdr:colOff>
      <xdr:row>74</xdr:row>
      <xdr:rowOff>145143</xdr:rowOff>
    </xdr:to>
    <xdr:sp macro="" textlink="">
      <xdr:nvSpPr>
        <xdr:cNvPr id="446" name="楕円 445"/>
        <xdr:cNvSpPr/>
      </xdr:nvSpPr>
      <xdr:spPr>
        <a:xfrm>
          <a:off x="13843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155320</xdr:rowOff>
    </xdr:from>
    <xdr:ext cx="762000" cy="259045"/>
    <xdr:sp macro="" textlink="">
      <xdr:nvSpPr>
        <xdr:cNvPr id="447" name="テキスト ボックス 446"/>
        <xdr:cNvSpPr txBox="1"/>
      </xdr:nvSpPr>
      <xdr:spPr>
        <a:xfrm>
          <a:off x="13512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63137</xdr:rowOff>
    </xdr:from>
    <xdr:to>
      <xdr:col>65</xdr:col>
      <xdr:colOff>53975</xdr:colOff>
      <xdr:row>74</xdr:row>
      <xdr:rowOff>164737</xdr:rowOff>
    </xdr:to>
    <xdr:sp macro="" textlink="">
      <xdr:nvSpPr>
        <xdr:cNvPr id="448" name="楕円 447"/>
        <xdr:cNvSpPr/>
      </xdr:nvSpPr>
      <xdr:spPr>
        <a:xfrm>
          <a:off x="12954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3464</xdr:rowOff>
    </xdr:from>
    <xdr:ext cx="762000" cy="259045"/>
    <xdr:sp macro="" textlink="">
      <xdr:nvSpPr>
        <xdr:cNvPr id="449" name="テキスト ボックス 448"/>
        <xdr:cNvSpPr txBox="1"/>
      </xdr:nvSpPr>
      <xdr:spPr>
        <a:xfrm>
          <a:off x="12623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6495</xdr:rowOff>
    </xdr:from>
    <xdr:to>
      <xdr:col>29</xdr:col>
      <xdr:colOff>127000</xdr:colOff>
      <xdr:row>16</xdr:row>
      <xdr:rowOff>28052</xdr:rowOff>
    </xdr:to>
    <xdr:cxnSp macro="">
      <xdr:nvCxnSpPr>
        <xdr:cNvPr id="46" name="直線コネクタ 45"/>
        <xdr:cNvCxnSpPr/>
      </xdr:nvCxnSpPr>
      <xdr:spPr bwMode="auto">
        <a:xfrm flipV="1">
          <a:off x="5003800" y="2797320"/>
          <a:ext cx="6477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28052</xdr:rowOff>
    </xdr:from>
    <xdr:to>
      <xdr:col>26</xdr:col>
      <xdr:colOff>50800</xdr:colOff>
      <xdr:row>16</xdr:row>
      <xdr:rowOff>40260</xdr:rowOff>
    </xdr:to>
    <xdr:cxnSp macro="">
      <xdr:nvCxnSpPr>
        <xdr:cNvPr id="49" name="直線コネクタ 48"/>
        <xdr:cNvCxnSpPr/>
      </xdr:nvCxnSpPr>
      <xdr:spPr bwMode="auto">
        <a:xfrm flipV="1">
          <a:off x="4305300" y="2818877"/>
          <a:ext cx="6985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40260</xdr:rowOff>
    </xdr:from>
    <xdr:to>
      <xdr:col>22</xdr:col>
      <xdr:colOff>114300</xdr:colOff>
      <xdr:row>16</xdr:row>
      <xdr:rowOff>85448</xdr:rowOff>
    </xdr:to>
    <xdr:cxnSp macro="">
      <xdr:nvCxnSpPr>
        <xdr:cNvPr id="52" name="直線コネクタ 51"/>
        <xdr:cNvCxnSpPr/>
      </xdr:nvCxnSpPr>
      <xdr:spPr bwMode="auto">
        <a:xfrm flipV="1">
          <a:off x="3606800" y="2831085"/>
          <a:ext cx="698500" cy="45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85448</xdr:rowOff>
    </xdr:from>
    <xdr:to>
      <xdr:col>18</xdr:col>
      <xdr:colOff>177800</xdr:colOff>
      <xdr:row>16</xdr:row>
      <xdr:rowOff>118755</xdr:rowOff>
    </xdr:to>
    <xdr:cxnSp macro="">
      <xdr:nvCxnSpPr>
        <xdr:cNvPr id="55" name="直線コネクタ 54"/>
        <xdr:cNvCxnSpPr/>
      </xdr:nvCxnSpPr>
      <xdr:spPr bwMode="auto">
        <a:xfrm flipV="1">
          <a:off x="2908300" y="2876273"/>
          <a:ext cx="698500" cy="3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127145</xdr:rowOff>
    </xdr:from>
    <xdr:to>
      <xdr:col>29</xdr:col>
      <xdr:colOff>177800</xdr:colOff>
      <xdr:row>16</xdr:row>
      <xdr:rowOff>57295</xdr:rowOff>
    </xdr:to>
    <xdr:sp macro="" textlink="">
      <xdr:nvSpPr>
        <xdr:cNvPr id="65" name="楕円 64"/>
        <xdr:cNvSpPr/>
      </xdr:nvSpPr>
      <xdr:spPr bwMode="auto">
        <a:xfrm>
          <a:off x="5600700" y="274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143672</xdr:rowOff>
    </xdr:from>
    <xdr:ext cx="762000" cy="259045"/>
    <xdr:sp macro="" textlink="">
      <xdr:nvSpPr>
        <xdr:cNvPr id="66" name="人口1人当たり決算額の推移該当値テキスト130"/>
        <xdr:cNvSpPr txBox="1"/>
      </xdr:nvSpPr>
      <xdr:spPr>
        <a:xfrm>
          <a:off x="5740400" y="25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148702</xdr:rowOff>
    </xdr:from>
    <xdr:to>
      <xdr:col>26</xdr:col>
      <xdr:colOff>101600</xdr:colOff>
      <xdr:row>16</xdr:row>
      <xdr:rowOff>78852</xdr:rowOff>
    </xdr:to>
    <xdr:sp macro="" textlink="">
      <xdr:nvSpPr>
        <xdr:cNvPr id="67" name="楕円 66"/>
        <xdr:cNvSpPr/>
      </xdr:nvSpPr>
      <xdr:spPr bwMode="auto">
        <a:xfrm>
          <a:off x="4953000" y="276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89029</xdr:rowOff>
    </xdr:from>
    <xdr:ext cx="736600" cy="259045"/>
    <xdr:sp macro="" textlink="">
      <xdr:nvSpPr>
        <xdr:cNvPr id="68" name="テキスト ボックス 67"/>
        <xdr:cNvSpPr txBox="1"/>
      </xdr:nvSpPr>
      <xdr:spPr>
        <a:xfrm>
          <a:off x="4622800" y="2536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160910</xdr:rowOff>
    </xdr:from>
    <xdr:to>
      <xdr:col>22</xdr:col>
      <xdr:colOff>165100</xdr:colOff>
      <xdr:row>16</xdr:row>
      <xdr:rowOff>91060</xdr:rowOff>
    </xdr:to>
    <xdr:sp macro="" textlink="">
      <xdr:nvSpPr>
        <xdr:cNvPr id="69" name="楕円 68"/>
        <xdr:cNvSpPr/>
      </xdr:nvSpPr>
      <xdr:spPr bwMode="auto">
        <a:xfrm>
          <a:off x="4254500" y="278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101237</xdr:rowOff>
    </xdr:from>
    <xdr:ext cx="762000" cy="259045"/>
    <xdr:sp macro="" textlink="">
      <xdr:nvSpPr>
        <xdr:cNvPr id="70" name="テキスト ボックス 69"/>
        <xdr:cNvSpPr txBox="1"/>
      </xdr:nvSpPr>
      <xdr:spPr>
        <a:xfrm>
          <a:off x="3924300" y="25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34648</xdr:rowOff>
    </xdr:from>
    <xdr:to>
      <xdr:col>19</xdr:col>
      <xdr:colOff>38100</xdr:colOff>
      <xdr:row>16</xdr:row>
      <xdr:rowOff>136248</xdr:rowOff>
    </xdr:to>
    <xdr:sp macro="" textlink="">
      <xdr:nvSpPr>
        <xdr:cNvPr id="71" name="楕円 70"/>
        <xdr:cNvSpPr/>
      </xdr:nvSpPr>
      <xdr:spPr bwMode="auto">
        <a:xfrm>
          <a:off x="3556000" y="282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146425</xdr:rowOff>
    </xdr:from>
    <xdr:ext cx="762000" cy="259045"/>
    <xdr:sp macro="" textlink="">
      <xdr:nvSpPr>
        <xdr:cNvPr id="72" name="テキスト ボックス 71"/>
        <xdr:cNvSpPr txBox="1"/>
      </xdr:nvSpPr>
      <xdr:spPr>
        <a:xfrm>
          <a:off x="3225800" y="259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67955</xdr:rowOff>
    </xdr:from>
    <xdr:to>
      <xdr:col>15</xdr:col>
      <xdr:colOff>101600</xdr:colOff>
      <xdr:row>16</xdr:row>
      <xdr:rowOff>169555</xdr:rowOff>
    </xdr:to>
    <xdr:sp macro="" textlink="">
      <xdr:nvSpPr>
        <xdr:cNvPr id="73" name="楕円 72"/>
        <xdr:cNvSpPr/>
      </xdr:nvSpPr>
      <xdr:spPr bwMode="auto">
        <a:xfrm>
          <a:off x="2857500" y="28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8282</xdr:rowOff>
    </xdr:from>
    <xdr:ext cx="762000" cy="259045"/>
    <xdr:sp macro="" textlink="">
      <xdr:nvSpPr>
        <xdr:cNvPr id="74" name="テキスト ボックス 73"/>
        <xdr:cNvSpPr txBox="1"/>
      </xdr:nvSpPr>
      <xdr:spPr>
        <a:xfrm>
          <a:off x="2527300" y="26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164501</xdr:rowOff>
    </xdr:from>
    <xdr:to>
      <xdr:col>29</xdr:col>
      <xdr:colOff>127000</xdr:colOff>
      <xdr:row>34</xdr:row>
      <xdr:rowOff>187339</xdr:rowOff>
    </xdr:to>
    <xdr:cxnSp macro="">
      <xdr:nvCxnSpPr>
        <xdr:cNvPr id="108" name="直線コネクタ 107"/>
        <xdr:cNvCxnSpPr/>
      </xdr:nvCxnSpPr>
      <xdr:spPr bwMode="auto">
        <a:xfrm flipV="1">
          <a:off x="5003800" y="6431951"/>
          <a:ext cx="647700" cy="2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118945</xdr:rowOff>
    </xdr:from>
    <xdr:to>
      <xdr:col>26</xdr:col>
      <xdr:colOff>50800</xdr:colOff>
      <xdr:row>34</xdr:row>
      <xdr:rowOff>187339</xdr:rowOff>
    </xdr:to>
    <xdr:cxnSp macro="">
      <xdr:nvCxnSpPr>
        <xdr:cNvPr id="111" name="直線コネクタ 110"/>
        <xdr:cNvCxnSpPr/>
      </xdr:nvCxnSpPr>
      <xdr:spPr bwMode="auto">
        <a:xfrm>
          <a:off x="4305300" y="6386395"/>
          <a:ext cx="698500" cy="6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291908</xdr:rowOff>
    </xdr:from>
    <xdr:to>
      <xdr:col>22</xdr:col>
      <xdr:colOff>114300</xdr:colOff>
      <xdr:row>34</xdr:row>
      <xdr:rowOff>118945</xdr:rowOff>
    </xdr:to>
    <xdr:cxnSp macro="">
      <xdr:nvCxnSpPr>
        <xdr:cNvPr id="114" name="直線コネクタ 113"/>
        <xdr:cNvCxnSpPr/>
      </xdr:nvCxnSpPr>
      <xdr:spPr bwMode="auto">
        <a:xfrm>
          <a:off x="3606800" y="6216458"/>
          <a:ext cx="698500" cy="169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291908</xdr:rowOff>
    </xdr:from>
    <xdr:to>
      <xdr:col>18</xdr:col>
      <xdr:colOff>177800</xdr:colOff>
      <xdr:row>33</xdr:row>
      <xdr:rowOff>318926</xdr:rowOff>
    </xdr:to>
    <xdr:cxnSp macro="">
      <xdr:nvCxnSpPr>
        <xdr:cNvPr id="117" name="直線コネクタ 116"/>
        <xdr:cNvCxnSpPr/>
      </xdr:nvCxnSpPr>
      <xdr:spPr bwMode="auto">
        <a:xfrm flipV="1">
          <a:off x="2908300" y="6216458"/>
          <a:ext cx="698500" cy="2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113701</xdr:rowOff>
    </xdr:from>
    <xdr:to>
      <xdr:col>29</xdr:col>
      <xdr:colOff>177800</xdr:colOff>
      <xdr:row>34</xdr:row>
      <xdr:rowOff>215301</xdr:rowOff>
    </xdr:to>
    <xdr:sp macro="" textlink="">
      <xdr:nvSpPr>
        <xdr:cNvPr id="127" name="楕円 126"/>
        <xdr:cNvSpPr/>
      </xdr:nvSpPr>
      <xdr:spPr bwMode="auto">
        <a:xfrm>
          <a:off x="5600700" y="638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301678</xdr:rowOff>
    </xdr:from>
    <xdr:ext cx="762000" cy="259045"/>
    <xdr:sp macro="" textlink="">
      <xdr:nvSpPr>
        <xdr:cNvPr id="128" name="人口1人当たり決算額の推移該当値テキスト445"/>
        <xdr:cNvSpPr txBox="1"/>
      </xdr:nvSpPr>
      <xdr:spPr>
        <a:xfrm>
          <a:off x="5740400" y="62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136539</xdr:rowOff>
    </xdr:from>
    <xdr:to>
      <xdr:col>26</xdr:col>
      <xdr:colOff>101600</xdr:colOff>
      <xdr:row>34</xdr:row>
      <xdr:rowOff>238139</xdr:rowOff>
    </xdr:to>
    <xdr:sp macro="" textlink="">
      <xdr:nvSpPr>
        <xdr:cNvPr id="129" name="楕円 128"/>
        <xdr:cNvSpPr/>
      </xdr:nvSpPr>
      <xdr:spPr bwMode="auto">
        <a:xfrm>
          <a:off x="4953000" y="640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248316</xdr:rowOff>
    </xdr:from>
    <xdr:ext cx="736600" cy="259045"/>
    <xdr:sp macro="" textlink="">
      <xdr:nvSpPr>
        <xdr:cNvPr id="130" name="テキスト ボックス 129"/>
        <xdr:cNvSpPr txBox="1"/>
      </xdr:nvSpPr>
      <xdr:spPr>
        <a:xfrm>
          <a:off x="4622800" y="617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68145</xdr:rowOff>
    </xdr:from>
    <xdr:to>
      <xdr:col>22</xdr:col>
      <xdr:colOff>165100</xdr:colOff>
      <xdr:row>34</xdr:row>
      <xdr:rowOff>169745</xdr:rowOff>
    </xdr:to>
    <xdr:sp macro="" textlink="">
      <xdr:nvSpPr>
        <xdr:cNvPr id="131" name="楕円 130"/>
        <xdr:cNvSpPr/>
      </xdr:nvSpPr>
      <xdr:spPr bwMode="auto">
        <a:xfrm>
          <a:off x="4254500" y="633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179922</xdr:rowOff>
    </xdr:from>
    <xdr:ext cx="762000" cy="259045"/>
    <xdr:sp macro="" textlink="">
      <xdr:nvSpPr>
        <xdr:cNvPr id="132" name="テキスト ボックス 131"/>
        <xdr:cNvSpPr txBox="1"/>
      </xdr:nvSpPr>
      <xdr:spPr>
        <a:xfrm>
          <a:off x="3924300" y="610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241108</xdr:rowOff>
    </xdr:from>
    <xdr:to>
      <xdr:col>19</xdr:col>
      <xdr:colOff>38100</xdr:colOff>
      <xdr:row>33</xdr:row>
      <xdr:rowOff>342708</xdr:rowOff>
    </xdr:to>
    <xdr:sp macro="" textlink="">
      <xdr:nvSpPr>
        <xdr:cNvPr id="133" name="楕円 132"/>
        <xdr:cNvSpPr/>
      </xdr:nvSpPr>
      <xdr:spPr bwMode="auto">
        <a:xfrm>
          <a:off x="3556000" y="616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9985</xdr:rowOff>
    </xdr:from>
    <xdr:ext cx="762000" cy="259045"/>
    <xdr:sp macro="" textlink="">
      <xdr:nvSpPr>
        <xdr:cNvPr id="134" name="テキスト ボックス 133"/>
        <xdr:cNvSpPr txBox="1"/>
      </xdr:nvSpPr>
      <xdr:spPr>
        <a:xfrm>
          <a:off x="3225800" y="593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268126</xdr:rowOff>
    </xdr:from>
    <xdr:to>
      <xdr:col>15</xdr:col>
      <xdr:colOff>101600</xdr:colOff>
      <xdr:row>34</xdr:row>
      <xdr:rowOff>26826</xdr:rowOff>
    </xdr:to>
    <xdr:sp macro="" textlink="">
      <xdr:nvSpPr>
        <xdr:cNvPr id="135" name="楕円 134"/>
        <xdr:cNvSpPr/>
      </xdr:nvSpPr>
      <xdr:spPr bwMode="auto">
        <a:xfrm>
          <a:off x="2857500" y="619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37003</xdr:rowOff>
    </xdr:from>
    <xdr:ext cx="762000" cy="259045"/>
    <xdr:sp macro="" textlink="">
      <xdr:nvSpPr>
        <xdr:cNvPr id="136" name="テキスト ボックス 135"/>
        <xdr:cNvSpPr txBox="1"/>
      </xdr:nvSpPr>
      <xdr:spPr>
        <a:xfrm>
          <a:off x="2527300" y="596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8,378
8,305
711.36
8,533,838
8,304,582
137,879
5,487,797
9,989,537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74275</xdr:rowOff>
    </xdr:from>
    <xdr:to>
      <xdr:col>24</xdr:col>
      <xdr:colOff>63500</xdr:colOff>
      <xdr:row>34</xdr:row>
      <xdr:rowOff>89713</xdr:rowOff>
    </xdr:to>
    <xdr:cxnSp macro="">
      <xdr:nvCxnSpPr>
        <xdr:cNvPr id="61" name="直線コネクタ 60"/>
        <xdr:cNvCxnSpPr/>
      </xdr:nvCxnSpPr>
      <xdr:spPr>
        <a:xfrm flipV="1">
          <a:off x="3797300" y="5903575"/>
          <a:ext cx="8382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89713</xdr:rowOff>
    </xdr:from>
    <xdr:to>
      <xdr:col>19</xdr:col>
      <xdr:colOff>177800</xdr:colOff>
      <xdr:row>34</xdr:row>
      <xdr:rowOff>97386</xdr:rowOff>
    </xdr:to>
    <xdr:cxnSp macro="">
      <xdr:nvCxnSpPr>
        <xdr:cNvPr id="64" name="直線コネクタ 63"/>
        <xdr:cNvCxnSpPr/>
      </xdr:nvCxnSpPr>
      <xdr:spPr>
        <a:xfrm flipV="1">
          <a:off x="2908300" y="5919013"/>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97386</xdr:rowOff>
    </xdr:from>
    <xdr:to>
      <xdr:col>15</xdr:col>
      <xdr:colOff>50800</xdr:colOff>
      <xdr:row>34</xdr:row>
      <xdr:rowOff>114043</xdr:rowOff>
    </xdr:to>
    <xdr:cxnSp macro="">
      <xdr:nvCxnSpPr>
        <xdr:cNvPr id="67" name="直線コネクタ 66"/>
        <xdr:cNvCxnSpPr/>
      </xdr:nvCxnSpPr>
      <xdr:spPr>
        <a:xfrm flipV="1">
          <a:off x="2019300" y="5926686"/>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114043</xdr:rowOff>
    </xdr:from>
    <xdr:to>
      <xdr:col>10</xdr:col>
      <xdr:colOff>114300</xdr:colOff>
      <xdr:row>34</xdr:row>
      <xdr:rowOff>137566</xdr:rowOff>
    </xdr:to>
    <xdr:cxnSp macro="">
      <xdr:nvCxnSpPr>
        <xdr:cNvPr id="70" name="直線コネクタ 69"/>
        <xdr:cNvCxnSpPr/>
      </xdr:nvCxnSpPr>
      <xdr:spPr>
        <a:xfrm flipV="1">
          <a:off x="1130300" y="5943343"/>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23475</xdr:rowOff>
    </xdr:from>
    <xdr:to>
      <xdr:col>24</xdr:col>
      <xdr:colOff>114300</xdr:colOff>
      <xdr:row>34</xdr:row>
      <xdr:rowOff>125075</xdr:rowOff>
    </xdr:to>
    <xdr:sp macro="" textlink="">
      <xdr:nvSpPr>
        <xdr:cNvPr id="80" name="楕円 79"/>
        <xdr:cNvSpPr/>
      </xdr:nvSpPr>
      <xdr:spPr>
        <a:xfrm>
          <a:off x="4584700" y="58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46352</xdr:rowOff>
    </xdr:from>
    <xdr:ext cx="599010" cy="259045"/>
    <xdr:sp macro="" textlink="">
      <xdr:nvSpPr>
        <xdr:cNvPr id="81" name="人件費該当値テキスト"/>
        <xdr:cNvSpPr txBox="1"/>
      </xdr:nvSpPr>
      <xdr:spPr>
        <a:xfrm>
          <a:off x="4686300" y="570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38913</xdr:rowOff>
    </xdr:from>
    <xdr:to>
      <xdr:col>20</xdr:col>
      <xdr:colOff>38100</xdr:colOff>
      <xdr:row>34</xdr:row>
      <xdr:rowOff>140513</xdr:rowOff>
    </xdr:to>
    <xdr:sp macro="" textlink="">
      <xdr:nvSpPr>
        <xdr:cNvPr id="82" name="楕円 81"/>
        <xdr:cNvSpPr/>
      </xdr:nvSpPr>
      <xdr:spPr>
        <a:xfrm>
          <a:off x="3746500" y="58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157040</xdr:rowOff>
    </xdr:from>
    <xdr:ext cx="599010" cy="259045"/>
    <xdr:sp macro="" textlink="">
      <xdr:nvSpPr>
        <xdr:cNvPr id="83" name="テキスト ボックス 82"/>
        <xdr:cNvSpPr txBox="1"/>
      </xdr:nvSpPr>
      <xdr:spPr>
        <a:xfrm>
          <a:off x="3497795" y="564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46586</xdr:rowOff>
    </xdr:from>
    <xdr:to>
      <xdr:col>15</xdr:col>
      <xdr:colOff>101600</xdr:colOff>
      <xdr:row>34</xdr:row>
      <xdr:rowOff>148186</xdr:rowOff>
    </xdr:to>
    <xdr:sp macro="" textlink="">
      <xdr:nvSpPr>
        <xdr:cNvPr id="84" name="楕円 83"/>
        <xdr:cNvSpPr/>
      </xdr:nvSpPr>
      <xdr:spPr>
        <a:xfrm>
          <a:off x="2857500" y="58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164713</xdr:rowOff>
    </xdr:from>
    <xdr:ext cx="599010" cy="259045"/>
    <xdr:sp macro="" textlink="">
      <xdr:nvSpPr>
        <xdr:cNvPr id="85" name="テキスト ボックス 84"/>
        <xdr:cNvSpPr txBox="1"/>
      </xdr:nvSpPr>
      <xdr:spPr>
        <a:xfrm>
          <a:off x="2608795" y="565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63243</xdr:rowOff>
    </xdr:from>
    <xdr:to>
      <xdr:col>10</xdr:col>
      <xdr:colOff>165100</xdr:colOff>
      <xdr:row>34</xdr:row>
      <xdr:rowOff>164843</xdr:rowOff>
    </xdr:to>
    <xdr:sp macro="" textlink="">
      <xdr:nvSpPr>
        <xdr:cNvPr id="86" name="楕円 85"/>
        <xdr:cNvSpPr/>
      </xdr:nvSpPr>
      <xdr:spPr>
        <a:xfrm>
          <a:off x="1968500" y="58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9920</xdr:rowOff>
    </xdr:from>
    <xdr:ext cx="599010" cy="259045"/>
    <xdr:sp macro="" textlink="">
      <xdr:nvSpPr>
        <xdr:cNvPr id="87" name="テキスト ボックス 86"/>
        <xdr:cNvSpPr txBox="1"/>
      </xdr:nvSpPr>
      <xdr:spPr>
        <a:xfrm>
          <a:off x="1719795" y="566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86766</xdr:rowOff>
    </xdr:from>
    <xdr:to>
      <xdr:col>6</xdr:col>
      <xdr:colOff>38100</xdr:colOff>
      <xdr:row>35</xdr:row>
      <xdr:rowOff>16916</xdr:rowOff>
    </xdr:to>
    <xdr:sp macro="" textlink="">
      <xdr:nvSpPr>
        <xdr:cNvPr id="88" name="楕円 87"/>
        <xdr:cNvSpPr/>
      </xdr:nvSpPr>
      <xdr:spPr>
        <a:xfrm>
          <a:off x="1079500" y="59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33443</xdr:rowOff>
    </xdr:from>
    <xdr:ext cx="599010" cy="259045"/>
    <xdr:sp macro="" textlink="">
      <xdr:nvSpPr>
        <xdr:cNvPr id="89" name="テキスト ボックス 88"/>
        <xdr:cNvSpPr txBox="1"/>
      </xdr:nvSpPr>
      <xdr:spPr>
        <a:xfrm>
          <a:off x="830795" y="569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62879</xdr:rowOff>
    </xdr:from>
    <xdr:to>
      <xdr:col>24</xdr:col>
      <xdr:colOff>63500</xdr:colOff>
      <xdr:row>56</xdr:row>
      <xdr:rowOff>130628</xdr:rowOff>
    </xdr:to>
    <xdr:cxnSp macro="">
      <xdr:nvCxnSpPr>
        <xdr:cNvPr id="118" name="直線コネクタ 117"/>
        <xdr:cNvCxnSpPr/>
      </xdr:nvCxnSpPr>
      <xdr:spPr>
        <a:xfrm flipV="1">
          <a:off x="3797300" y="9664079"/>
          <a:ext cx="838200" cy="6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130628</xdr:rowOff>
    </xdr:from>
    <xdr:to>
      <xdr:col>19</xdr:col>
      <xdr:colOff>177800</xdr:colOff>
      <xdr:row>56</xdr:row>
      <xdr:rowOff>164141</xdr:rowOff>
    </xdr:to>
    <xdr:cxnSp macro="">
      <xdr:nvCxnSpPr>
        <xdr:cNvPr id="121" name="直線コネクタ 120"/>
        <xdr:cNvCxnSpPr/>
      </xdr:nvCxnSpPr>
      <xdr:spPr>
        <a:xfrm flipV="1">
          <a:off x="2908300" y="9731828"/>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164141</xdr:rowOff>
    </xdr:from>
    <xdr:to>
      <xdr:col>15</xdr:col>
      <xdr:colOff>50800</xdr:colOff>
      <xdr:row>56</xdr:row>
      <xdr:rowOff>168972</xdr:rowOff>
    </xdr:to>
    <xdr:cxnSp macro="">
      <xdr:nvCxnSpPr>
        <xdr:cNvPr id="124" name="直線コネクタ 123"/>
        <xdr:cNvCxnSpPr/>
      </xdr:nvCxnSpPr>
      <xdr:spPr>
        <a:xfrm flipV="1">
          <a:off x="2019300" y="9765341"/>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168972</xdr:rowOff>
    </xdr:from>
    <xdr:to>
      <xdr:col>10</xdr:col>
      <xdr:colOff>114300</xdr:colOff>
      <xdr:row>57</xdr:row>
      <xdr:rowOff>10872</xdr:rowOff>
    </xdr:to>
    <xdr:cxnSp macro="">
      <xdr:nvCxnSpPr>
        <xdr:cNvPr id="127" name="直線コネクタ 126"/>
        <xdr:cNvCxnSpPr/>
      </xdr:nvCxnSpPr>
      <xdr:spPr>
        <a:xfrm flipV="1">
          <a:off x="1130300" y="977017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12079</xdr:rowOff>
    </xdr:from>
    <xdr:to>
      <xdr:col>24</xdr:col>
      <xdr:colOff>114300</xdr:colOff>
      <xdr:row>56</xdr:row>
      <xdr:rowOff>113679</xdr:rowOff>
    </xdr:to>
    <xdr:sp macro="" textlink="">
      <xdr:nvSpPr>
        <xdr:cNvPr id="137" name="楕円 136"/>
        <xdr:cNvSpPr/>
      </xdr:nvSpPr>
      <xdr:spPr>
        <a:xfrm>
          <a:off x="4584700" y="96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161956</xdr:rowOff>
    </xdr:from>
    <xdr:ext cx="599010" cy="259045"/>
    <xdr:sp macro="" textlink="">
      <xdr:nvSpPr>
        <xdr:cNvPr id="138" name="物件費該当値テキスト"/>
        <xdr:cNvSpPr txBox="1"/>
      </xdr:nvSpPr>
      <xdr:spPr>
        <a:xfrm>
          <a:off x="4686300" y="95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79828</xdr:rowOff>
    </xdr:from>
    <xdr:to>
      <xdr:col>20</xdr:col>
      <xdr:colOff>38100</xdr:colOff>
      <xdr:row>57</xdr:row>
      <xdr:rowOff>9978</xdr:rowOff>
    </xdr:to>
    <xdr:sp macro="" textlink="">
      <xdr:nvSpPr>
        <xdr:cNvPr id="139" name="楕円 138"/>
        <xdr:cNvSpPr/>
      </xdr:nvSpPr>
      <xdr:spPr>
        <a:xfrm>
          <a:off x="3746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1105</xdr:rowOff>
    </xdr:from>
    <xdr:ext cx="599010" cy="259045"/>
    <xdr:sp macro="" textlink="">
      <xdr:nvSpPr>
        <xdr:cNvPr id="140" name="テキスト ボックス 139"/>
        <xdr:cNvSpPr txBox="1"/>
      </xdr:nvSpPr>
      <xdr:spPr>
        <a:xfrm>
          <a:off x="3497795" y="97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113341</xdr:rowOff>
    </xdr:from>
    <xdr:to>
      <xdr:col>15</xdr:col>
      <xdr:colOff>101600</xdr:colOff>
      <xdr:row>57</xdr:row>
      <xdr:rowOff>43491</xdr:rowOff>
    </xdr:to>
    <xdr:sp macro="" textlink="">
      <xdr:nvSpPr>
        <xdr:cNvPr id="141" name="楕円 140"/>
        <xdr:cNvSpPr/>
      </xdr:nvSpPr>
      <xdr:spPr>
        <a:xfrm>
          <a:off x="2857500" y="97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34618</xdr:rowOff>
    </xdr:from>
    <xdr:ext cx="599010" cy="259045"/>
    <xdr:sp macro="" textlink="">
      <xdr:nvSpPr>
        <xdr:cNvPr id="142" name="テキスト ボックス 141"/>
        <xdr:cNvSpPr txBox="1"/>
      </xdr:nvSpPr>
      <xdr:spPr>
        <a:xfrm>
          <a:off x="2608795" y="980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118172</xdr:rowOff>
    </xdr:from>
    <xdr:to>
      <xdr:col>10</xdr:col>
      <xdr:colOff>165100</xdr:colOff>
      <xdr:row>57</xdr:row>
      <xdr:rowOff>48322</xdr:rowOff>
    </xdr:to>
    <xdr:sp macro="" textlink="">
      <xdr:nvSpPr>
        <xdr:cNvPr id="143" name="楕円 142"/>
        <xdr:cNvSpPr/>
      </xdr:nvSpPr>
      <xdr:spPr>
        <a:xfrm>
          <a:off x="1968500" y="97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39449</xdr:rowOff>
    </xdr:from>
    <xdr:ext cx="599010" cy="259045"/>
    <xdr:sp macro="" textlink="">
      <xdr:nvSpPr>
        <xdr:cNvPr id="144" name="テキスト ボックス 143"/>
        <xdr:cNvSpPr txBox="1"/>
      </xdr:nvSpPr>
      <xdr:spPr>
        <a:xfrm>
          <a:off x="1719795" y="981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131522</xdr:rowOff>
    </xdr:from>
    <xdr:to>
      <xdr:col>6</xdr:col>
      <xdr:colOff>38100</xdr:colOff>
      <xdr:row>57</xdr:row>
      <xdr:rowOff>61672</xdr:rowOff>
    </xdr:to>
    <xdr:sp macro="" textlink="">
      <xdr:nvSpPr>
        <xdr:cNvPr id="145" name="楕円 144"/>
        <xdr:cNvSpPr/>
      </xdr:nvSpPr>
      <xdr:spPr>
        <a:xfrm>
          <a:off x="1079500" y="97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52799</xdr:rowOff>
    </xdr:from>
    <xdr:ext cx="534377" cy="259045"/>
    <xdr:sp macro="" textlink="">
      <xdr:nvSpPr>
        <xdr:cNvPr id="146" name="テキスト ボックス 145"/>
        <xdr:cNvSpPr txBox="1"/>
      </xdr:nvSpPr>
      <xdr:spPr>
        <a:xfrm>
          <a:off x="863111" y="982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71316</xdr:rowOff>
    </xdr:from>
    <xdr:to>
      <xdr:col>24</xdr:col>
      <xdr:colOff>63500</xdr:colOff>
      <xdr:row>75</xdr:row>
      <xdr:rowOff>84868</xdr:rowOff>
    </xdr:to>
    <xdr:cxnSp macro="">
      <xdr:nvCxnSpPr>
        <xdr:cNvPr id="177" name="直線コネクタ 176"/>
        <xdr:cNvCxnSpPr/>
      </xdr:nvCxnSpPr>
      <xdr:spPr>
        <a:xfrm>
          <a:off x="3797300" y="12930066"/>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71316</xdr:rowOff>
    </xdr:from>
    <xdr:to>
      <xdr:col>19</xdr:col>
      <xdr:colOff>177800</xdr:colOff>
      <xdr:row>75</xdr:row>
      <xdr:rowOff>167491</xdr:rowOff>
    </xdr:to>
    <xdr:cxnSp macro="">
      <xdr:nvCxnSpPr>
        <xdr:cNvPr id="180" name="直線コネクタ 179"/>
        <xdr:cNvCxnSpPr/>
      </xdr:nvCxnSpPr>
      <xdr:spPr>
        <a:xfrm flipV="1">
          <a:off x="2908300" y="12930066"/>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167491</xdr:rowOff>
    </xdr:from>
    <xdr:to>
      <xdr:col>15</xdr:col>
      <xdr:colOff>50800</xdr:colOff>
      <xdr:row>76</xdr:row>
      <xdr:rowOff>55183</xdr:rowOff>
    </xdr:to>
    <xdr:cxnSp macro="">
      <xdr:nvCxnSpPr>
        <xdr:cNvPr id="183" name="直線コネクタ 182"/>
        <xdr:cNvCxnSpPr/>
      </xdr:nvCxnSpPr>
      <xdr:spPr>
        <a:xfrm flipV="1">
          <a:off x="2019300" y="13026241"/>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10443</xdr:rowOff>
    </xdr:from>
    <xdr:to>
      <xdr:col>10</xdr:col>
      <xdr:colOff>114300</xdr:colOff>
      <xdr:row>76</xdr:row>
      <xdr:rowOff>55183</xdr:rowOff>
    </xdr:to>
    <xdr:cxnSp macro="">
      <xdr:nvCxnSpPr>
        <xdr:cNvPr id="186" name="直線コネクタ 185"/>
        <xdr:cNvCxnSpPr/>
      </xdr:nvCxnSpPr>
      <xdr:spPr>
        <a:xfrm>
          <a:off x="1130300" y="13040643"/>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34068</xdr:rowOff>
    </xdr:from>
    <xdr:to>
      <xdr:col>24</xdr:col>
      <xdr:colOff>114300</xdr:colOff>
      <xdr:row>75</xdr:row>
      <xdr:rowOff>135668</xdr:rowOff>
    </xdr:to>
    <xdr:sp macro="" textlink="">
      <xdr:nvSpPr>
        <xdr:cNvPr id="196" name="楕円 195"/>
        <xdr:cNvSpPr/>
      </xdr:nvSpPr>
      <xdr:spPr>
        <a:xfrm>
          <a:off x="4584700" y="128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56945</xdr:rowOff>
    </xdr:from>
    <xdr:ext cx="534377" cy="259045"/>
    <xdr:sp macro="" textlink="">
      <xdr:nvSpPr>
        <xdr:cNvPr id="197" name="維持補修費該当値テキスト"/>
        <xdr:cNvSpPr txBox="1"/>
      </xdr:nvSpPr>
      <xdr:spPr>
        <a:xfrm>
          <a:off x="4686300" y="12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20516</xdr:rowOff>
    </xdr:from>
    <xdr:to>
      <xdr:col>20</xdr:col>
      <xdr:colOff>38100</xdr:colOff>
      <xdr:row>75</xdr:row>
      <xdr:rowOff>122116</xdr:rowOff>
    </xdr:to>
    <xdr:sp macro="" textlink="">
      <xdr:nvSpPr>
        <xdr:cNvPr id="198" name="楕円 197"/>
        <xdr:cNvSpPr/>
      </xdr:nvSpPr>
      <xdr:spPr>
        <a:xfrm>
          <a:off x="3746500" y="128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138643</xdr:rowOff>
    </xdr:from>
    <xdr:ext cx="534377" cy="259045"/>
    <xdr:sp macro="" textlink="">
      <xdr:nvSpPr>
        <xdr:cNvPr id="199" name="テキスト ボックス 198"/>
        <xdr:cNvSpPr txBox="1"/>
      </xdr:nvSpPr>
      <xdr:spPr>
        <a:xfrm>
          <a:off x="3530111" y="126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116691</xdr:rowOff>
    </xdr:from>
    <xdr:to>
      <xdr:col>15</xdr:col>
      <xdr:colOff>101600</xdr:colOff>
      <xdr:row>76</xdr:row>
      <xdr:rowOff>46841</xdr:rowOff>
    </xdr:to>
    <xdr:sp macro="" textlink="">
      <xdr:nvSpPr>
        <xdr:cNvPr id="200" name="楕円 199"/>
        <xdr:cNvSpPr/>
      </xdr:nvSpPr>
      <xdr:spPr>
        <a:xfrm>
          <a:off x="2857500" y="129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63368</xdr:rowOff>
    </xdr:from>
    <xdr:ext cx="534377" cy="259045"/>
    <xdr:sp macro="" textlink="">
      <xdr:nvSpPr>
        <xdr:cNvPr id="201" name="テキスト ボックス 200"/>
        <xdr:cNvSpPr txBox="1"/>
      </xdr:nvSpPr>
      <xdr:spPr>
        <a:xfrm>
          <a:off x="2641111" y="127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4383</xdr:rowOff>
    </xdr:from>
    <xdr:to>
      <xdr:col>10</xdr:col>
      <xdr:colOff>165100</xdr:colOff>
      <xdr:row>76</xdr:row>
      <xdr:rowOff>105983</xdr:rowOff>
    </xdr:to>
    <xdr:sp macro="" textlink="">
      <xdr:nvSpPr>
        <xdr:cNvPr id="202" name="楕円 201"/>
        <xdr:cNvSpPr/>
      </xdr:nvSpPr>
      <xdr:spPr>
        <a:xfrm>
          <a:off x="1968500" y="130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122510</xdr:rowOff>
    </xdr:from>
    <xdr:ext cx="534377" cy="259045"/>
    <xdr:sp macro="" textlink="">
      <xdr:nvSpPr>
        <xdr:cNvPr id="203" name="テキスト ボックス 202"/>
        <xdr:cNvSpPr txBox="1"/>
      </xdr:nvSpPr>
      <xdr:spPr>
        <a:xfrm>
          <a:off x="1752111" y="128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131093</xdr:rowOff>
    </xdr:from>
    <xdr:to>
      <xdr:col>6</xdr:col>
      <xdr:colOff>38100</xdr:colOff>
      <xdr:row>76</xdr:row>
      <xdr:rowOff>61243</xdr:rowOff>
    </xdr:to>
    <xdr:sp macro="" textlink="">
      <xdr:nvSpPr>
        <xdr:cNvPr id="204" name="楕円 203"/>
        <xdr:cNvSpPr/>
      </xdr:nvSpPr>
      <xdr:spPr>
        <a:xfrm>
          <a:off x="1079500" y="129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77770</xdr:rowOff>
    </xdr:from>
    <xdr:ext cx="534377" cy="259045"/>
    <xdr:sp macro="" textlink="">
      <xdr:nvSpPr>
        <xdr:cNvPr id="205" name="テキスト ボックス 204"/>
        <xdr:cNvSpPr txBox="1"/>
      </xdr:nvSpPr>
      <xdr:spPr>
        <a:xfrm>
          <a:off x="863111" y="1276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71349</xdr:rowOff>
    </xdr:from>
    <xdr:to>
      <xdr:col>24</xdr:col>
      <xdr:colOff>63500</xdr:colOff>
      <xdr:row>97</xdr:row>
      <xdr:rowOff>158592</xdr:rowOff>
    </xdr:to>
    <xdr:cxnSp macro="">
      <xdr:nvCxnSpPr>
        <xdr:cNvPr id="237" name="直線コネクタ 236"/>
        <xdr:cNvCxnSpPr/>
      </xdr:nvCxnSpPr>
      <xdr:spPr>
        <a:xfrm>
          <a:off x="3797300" y="16701999"/>
          <a:ext cx="838200" cy="8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71349</xdr:rowOff>
    </xdr:from>
    <xdr:to>
      <xdr:col>19</xdr:col>
      <xdr:colOff>177800</xdr:colOff>
      <xdr:row>98</xdr:row>
      <xdr:rowOff>42202</xdr:rowOff>
    </xdr:to>
    <xdr:cxnSp macro="">
      <xdr:nvCxnSpPr>
        <xdr:cNvPr id="240" name="直線コネクタ 239"/>
        <xdr:cNvCxnSpPr/>
      </xdr:nvCxnSpPr>
      <xdr:spPr>
        <a:xfrm flipV="1">
          <a:off x="2908300" y="16701999"/>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24192</xdr:rowOff>
    </xdr:from>
    <xdr:to>
      <xdr:col>15</xdr:col>
      <xdr:colOff>50800</xdr:colOff>
      <xdr:row>98</xdr:row>
      <xdr:rowOff>42202</xdr:rowOff>
    </xdr:to>
    <xdr:cxnSp macro="">
      <xdr:nvCxnSpPr>
        <xdr:cNvPr id="243" name="直線コネクタ 242"/>
        <xdr:cNvCxnSpPr/>
      </xdr:nvCxnSpPr>
      <xdr:spPr>
        <a:xfrm>
          <a:off x="2019300" y="16826292"/>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24192</xdr:rowOff>
    </xdr:from>
    <xdr:to>
      <xdr:col>10</xdr:col>
      <xdr:colOff>114300</xdr:colOff>
      <xdr:row>98</xdr:row>
      <xdr:rowOff>110096</xdr:rowOff>
    </xdr:to>
    <xdr:cxnSp macro="">
      <xdr:nvCxnSpPr>
        <xdr:cNvPr id="246" name="直線コネクタ 245"/>
        <xdr:cNvCxnSpPr/>
      </xdr:nvCxnSpPr>
      <xdr:spPr>
        <a:xfrm flipV="1">
          <a:off x="1130300" y="16826292"/>
          <a:ext cx="889000" cy="8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107792</xdr:rowOff>
    </xdr:from>
    <xdr:to>
      <xdr:col>24</xdr:col>
      <xdr:colOff>114300</xdr:colOff>
      <xdr:row>98</xdr:row>
      <xdr:rowOff>37942</xdr:rowOff>
    </xdr:to>
    <xdr:sp macro="" textlink="">
      <xdr:nvSpPr>
        <xdr:cNvPr id="256" name="楕円 255"/>
        <xdr:cNvSpPr/>
      </xdr:nvSpPr>
      <xdr:spPr>
        <a:xfrm>
          <a:off x="4584700" y="167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86219</xdr:rowOff>
    </xdr:from>
    <xdr:ext cx="534377" cy="259045"/>
    <xdr:sp macro="" textlink="">
      <xdr:nvSpPr>
        <xdr:cNvPr id="257" name="扶助費該当値テキスト"/>
        <xdr:cNvSpPr txBox="1"/>
      </xdr:nvSpPr>
      <xdr:spPr>
        <a:xfrm>
          <a:off x="4686300" y="167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20549</xdr:rowOff>
    </xdr:from>
    <xdr:to>
      <xdr:col>20</xdr:col>
      <xdr:colOff>38100</xdr:colOff>
      <xdr:row>97</xdr:row>
      <xdr:rowOff>122149</xdr:rowOff>
    </xdr:to>
    <xdr:sp macro="" textlink="">
      <xdr:nvSpPr>
        <xdr:cNvPr id="258" name="楕円 257"/>
        <xdr:cNvSpPr/>
      </xdr:nvSpPr>
      <xdr:spPr>
        <a:xfrm>
          <a:off x="3746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113276</xdr:rowOff>
    </xdr:from>
    <xdr:ext cx="534377" cy="259045"/>
    <xdr:sp macro="" textlink="">
      <xdr:nvSpPr>
        <xdr:cNvPr id="259" name="テキスト ボックス 258"/>
        <xdr:cNvSpPr txBox="1"/>
      </xdr:nvSpPr>
      <xdr:spPr>
        <a:xfrm>
          <a:off x="3530111" y="167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162852</xdr:rowOff>
    </xdr:from>
    <xdr:to>
      <xdr:col>15</xdr:col>
      <xdr:colOff>101600</xdr:colOff>
      <xdr:row>98</xdr:row>
      <xdr:rowOff>93002</xdr:rowOff>
    </xdr:to>
    <xdr:sp macro="" textlink="">
      <xdr:nvSpPr>
        <xdr:cNvPr id="260" name="楕円 259"/>
        <xdr:cNvSpPr/>
      </xdr:nvSpPr>
      <xdr:spPr>
        <a:xfrm>
          <a:off x="2857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84129</xdr:rowOff>
    </xdr:from>
    <xdr:ext cx="534377" cy="259045"/>
    <xdr:sp macro="" textlink="">
      <xdr:nvSpPr>
        <xdr:cNvPr id="261" name="テキスト ボックス 260"/>
        <xdr:cNvSpPr txBox="1"/>
      </xdr:nvSpPr>
      <xdr:spPr>
        <a:xfrm>
          <a:off x="2641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144842</xdr:rowOff>
    </xdr:from>
    <xdr:to>
      <xdr:col>10</xdr:col>
      <xdr:colOff>165100</xdr:colOff>
      <xdr:row>98</xdr:row>
      <xdr:rowOff>74992</xdr:rowOff>
    </xdr:to>
    <xdr:sp macro="" textlink="">
      <xdr:nvSpPr>
        <xdr:cNvPr id="262" name="楕円 261"/>
        <xdr:cNvSpPr/>
      </xdr:nvSpPr>
      <xdr:spPr>
        <a:xfrm>
          <a:off x="1968500" y="167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66119</xdr:rowOff>
    </xdr:from>
    <xdr:ext cx="534377" cy="259045"/>
    <xdr:sp macro="" textlink="">
      <xdr:nvSpPr>
        <xdr:cNvPr id="263" name="テキスト ボックス 262"/>
        <xdr:cNvSpPr txBox="1"/>
      </xdr:nvSpPr>
      <xdr:spPr>
        <a:xfrm>
          <a:off x="1752111" y="168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59296</xdr:rowOff>
    </xdr:from>
    <xdr:to>
      <xdr:col>6</xdr:col>
      <xdr:colOff>38100</xdr:colOff>
      <xdr:row>98</xdr:row>
      <xdr:rowOff>160896</xdr:rowOff>
    </xdr:to>
    <xdr:sp macro="" textlink="">
      <xdr:nvSpPr>
        <xdr:cNvPr id="264" name="楕円 263"/>
        <xdr:cNvSpPr/>
      </xdr:nvSpPr>
      <xdr:spPr>
        <a:xfrm>
          <a:off x="1079500" y="168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152023</xdr:rowOff>
    </xdr:from>
    <xdr:ext cx="534377" cy="259045"/>
    <xdr:sp macro="" textlink="">
      <xdr:nvSpPr>
        <xdr:cNvPr id="265" name="テキスト ボックス 264"/>
        <xdr:cNvSpPr txBox="1"/>
      </xdr:nvSpPr>
      <xdr:spPr>
        <a:xfrm>
          <a:off x="863111" y="169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76740</xdr:rowOff>
    </xdr:from>
    <xdr:to>
      <xdr:col>55</xdr:col>
      <xdr:colOff>0</xdr:colOff>
      <xdr:row>34</xdr:row>
      <xdr:rowOff>77170</xdr:rowOff>
    </xdr:to>
    <xdr:cxnSp macro="">
      <xdr:nvCxnSpPr>
        <xdr:cNvPr id="294" name="直線コネクタ 293"/>
        <xdr:cNvCxnSpPr/>
      </xdr:nvCxnSpPr>
      <xdr:spPr>
        <a:xfrm>
          <a:off x="9639300" y="5906040"/>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72560</xdr:rowOff>
    </xdr:from>
    <xdr:to>
      <xdr:col>50</xdr:col>
      <xdr:colOff>114300</xdr:colOff>
      <xdr:row>34</xdr:row>
      <xdr:rowOff>76740</xdr:rowOff>
    </xdr:to>
    <xdr:cxnSp macro="">
      <xdr:nvCxnSpPr>
        <xdr:cNvPr id="297" name="直線コネクタ 296"/>
        <xdr:cNvCxnSpPr/>
      </xdr:nvCxnSpPr>
      <xdr:spPr>
        <a:xfrm>
          <a:off x="8750300" y="590186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72560</xdr:rowOff>
    </xdr:from>
    <xdr:to>
      <xdr:col>45</xdr:col>
      <xdr:colOff>177800</xdr:colOff>
      <xdr:row>35</xdr:row>
      <xdr:rowOff>2902</xdr:rowOff>
    </xdr:to>
    <xdr:cxnSp macro="">
      <xdr:nvCxnSpPr>
        <xdr:cNvPr id="300" name="直線コネクタ 299"/>
        <xdr:cNvCxnSpPr/>
      </xdr:nvCxnSpPr>
      <xdr:spPr>
        <a:xfrm flipV="1">
          <a:off x="7861300" y="5901860"/>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2902</xdr:rowOff>
    </xdr:from>
    <xdr:to>
      <xdr:col>41</xdr:col>
      <xdr:colOff>50800</xdr:colOff>
      <xdr:row>35</xdr:row>
      <xdr:rowOff>41269</xdr:rowOff>
    </xdr:to>
    <xdr:cxnSp macro="">
      <xdr:nvCxnSpPr>
        <xdr:cNvPr id="303" name="直線コネクタ 302"/>
        <xdr:cNvCxnSpPr/>
      </xdr:nvCxnSpPr>
      <xdr:spPr>
        <a:xfrm flipV="1">
          <a:off x="6972300" y="6003652"/>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26370</xdr:rowOff>
    </xdr:from>
    <xdr:to>
      <xdr:col>55</xdr:col>
      <xdr:colOff>50800</xdr:colOff>
      <xdr:row>34</xdr:row>
      <xdr:rowOff>127970</xdr:rowOff>
    </xdr:to>
    <xdr:sp macro="" textlink="">
      <xdr:nvSpPr>
        <xdr:cNvPr id="313" name="楕円 312"/>
        <xdr:cNvSpPr/>
      </xdr:nvSpPr>
      <xdr:spPr>
        <a:xfrm>
          <a:off x="10426700" y="58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49247</xdr:rowOff>
    </xdr:from>
    <xdr:ext cx="599010" cy="259045"/>
    <xdr:sp macro="" textlink="">
      <xdr:nvSpPr>
        <xdr:cNvPr id="314" name="補助費等該当値テキスト"/>
        <xdr:cNvSpPr txBox="1"/>
      </xdr:nvSpPr>
      <xdr:spPr>
        <a:xfrm>
          <a:off x="10528300" y="570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25940</xdr:rowOff>
    </xdr:from>
    <xdr:to>
      <xdr:col>50</xdr:col>
      <xdr:colOff>165100</xdr:colOff>
      <xdr:row>34</xdr:row>
      <xdr:rowOff>127540</xdr:rowOff>
    </xdr:to>
    <xdr:sp macro="" textlink="">
      <xdr:nvSpPr>
        <xdr:cNvPr id="315" name="楕円 314"/>
        <xdr:cNvSpPr/>
      </xdr:nvSpPr>
      <xdr:spPr>
        <a:xfrm>
          <a:off x="9588500" y="58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144067</xdr:rowOff>
    </xdr:from>
    <xdr:ext cx="599010" cy="259045"/>
    <xdr:sp macro="" textlink="">
      <xdr:nvSpPr>
        <xdr:cNvPr id="316" name="テキスト ボックス 315"/>
        <xdr:cNvSpPr txBox="1"/>
      </xdr:nvSpPr>
      <xdr:spPr>
        <a:xfrm>
          <a:off x="9339795" y="563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21760</xdr:rowOff>
    </xdr:from>
    <xdr:to>
      <xdr:col>46</xdr:col>
      <xdr:colOff>38100</xdr:colOff>
      <xdr:row>34</xdr:row>
      <xdr:rowOff>123360</xdr:rowOff>
    </xdr:to>
    <xdr:sp macro="" textlink="">
      <xdr:nvSpPr>
        <xdr:cNvPr id="317" name="楕円 316"/>
        <xdr:cNvSpPr/>
      </xdr:nvSpPr>
      <xdr:spPr>
        <a:xfrm>
          <a:off x="8699500" y="58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139887</xdr:rowOff>
    </xdr:from>
    <xdr:ext cx="599010" cy="259045"/>
    <xdr:sp macro="" textlink="">
      <xdr:nvSpPr>
        <xdr:cNvPr id="318" name="テキスト ボックス 317"/>
        <xdr:cNvSpPr txBox="1"/>
      </xdr:nvSpPr>
      <xdr:spPr>
        <a:xfrm>
          <a:off x="8450795" y="562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123552</xdr:rowOff>
    </xdr:from>
    <xdr:to>
      <xdr:col>41</xdr:col>
      <xdr:colOff>101600</xdr:colOff>
      <xdr:row>35</xdr:row>
      <xdr:rowOff>53702</xdr:rowOff>
    </xdr:to>
    <xdr:sp macro="" textlink="">
      <xdr:nvSpPr>
        <xdr:cNvPr id="319" name="楕円 318"/>
        <xdr:cNvSpPr/>
      </xdr:nvSpPr>
      <xdr:spPr>
        <a:xfrm>
          <a:off x="7810500" y="59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70229</xdr:rowOff>
    </xdr:from>
    <xdr:ext cx="599010" cy="259045"/>
    <xdr:sp macro="" textlink="">
      <xdr:nvSpPr>
        <xdr:cNvPr id="320" name="テキスト ボックス 319"/>
        <xdr:cNvSpPr txBox="1"/>
      </xdr:nvSpPr>
      <xdr:spPr>
        <a:xfrm>
          <a:off x="7561795" y="572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161919</xdr:rowOff>
    </xdr:from>
    <xdr:to>
      <xdr:col>36</xdr:col>
      <xdr:colOff>165100</xdr:colOff>
      <xdr:row>35</xdr:row>
      <xdr:rowOff>92069</xdr:rowOff>
    </xdr:to>
    <xdr:sp macro="" textlink="">
      <xdr:nvSpPr>
        <xdr:cNvPr id="321" name="楕円 320"/>
        <xdr:cNvSpPr/>
      </xdr:nvSpPr>
      <xdr:spPr>
        <a:xfrm>
          <a:off x="6921500" y="59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108596</xdr:rowOff>
    </xdr:from>
    <xdr:ext cx="599010" cy="259045"/>
    <xdr:sp macro="" textlink="">
      <xdr:nvSpPr>
        <xdr:cNvPr id="322" name="テキスト ボックス 321"/>
        <xdr:cNvSpPr txBox="1"/>
      </xdr:nvSpPr>
      <xdr:spPr>
        <a:xfrm>
          <a:off x="6672795" y="57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142247</xdr:rowOff>
    </xdr:from>
    <xdr:to>
      <xdr:col>55</xdr:col>
      <xdr:colOff>0</xdr:colOff>
      <xdr:row>58</xdr:row>
      <xdr:rowOff>135905</xdr:rowOff>
    </xdr:to>
    <xdr:cxnSp macro="">
      <xdr:nvCxnSpPr>
        <xdr:cNvPr id="353" name="直線コネクタ 352"/>
        <xdr:cNvCxnSpPr/>
      </xdr:nvCxnSpPr>
      <xdr:spPr>
        <a:xfrm>
          <a:off x="9639300" y="9914897"/>
          <a:ext cx="838200" cy="16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142247</xdr:rowOff>
    </xdr:from>
    <xdr:to>
      <xdr:col>50</xdr:col>
      <xdr:colOff>114300</xdr:colOff>
      <xdr:row>58</xdr:row>
      <xdr:rowOff>39351</xdr:rowOff>
    </xdr:to>
    <xdr:cxnSp macro="">
      <xdr:nvCxnSpPr>
        <xdr:cNvPr id="356" name="直線コネクタ 355"/>
        <xdr:cNvCxnSpPr/>
      </xdr:nvCxnSpPr>
      <xdr:spPr>
        <a:xfrm flipV="1">
          <a:off x="8750300" y="9914897"/>
          <a:ext cx="889000" cy="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39351</xdr:rowOff>
    </xdr:from>
    <xdr:to>
      <xdr:col>45</xdr:col>
      <xdr:colOff>177800</xdr:colOff>
      <xdr:row>58</xdr:row>
      <xdr:rowOff>108634</xdr:rowOff>
    </xdr:to>
    <xdr:cxnSp macro="">
      <xdr:nvCxnSpPr>
        <xdr:cNvPr id="359" name="直線コネクタ 358"/>
        <xdr:cNvCxnSpPr/>
      </xdr:nvCxnSpPr>
      <xdr:spPr>
        <a:xfrm flipV="1">
          <a:off x="7861300" y="9983451"/>
          <a:ext cx="889000" cy="6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77357</xdr:rowOff>
    </xdr:from>
    <xdr:to>
      <xdr:col>41</xdr:col>
      <xdr:colOff>50800</xdr:colOff>
      <xdr:row>58</xdr:row>
      <xdr:rowOff>108634</xdr:rowOff>
    </xdr:to>
    <xdr:cxnSp macro="">
      <xdr:nvCxnSpPr>
        <xdr:cNvPr id="362" name="直線コネクタ 361"/>
        <xdr:cNvCxnSpPr/>
      </xdr:nvCxnSpPr>
      <xdr:spPr>
        <a:xfrm>
          <a:off x="6972300" y="10021457"/>
          <a:ext cx="889000" cy="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85105</xdr:rowOff>
    </xdr:from>
    <xdr:to>
      <xdr:col>55</xdr:col>
      <xdr:colOff>50800</xdr:colOff>
      <xdr:row>59</xdr:row>
      <xdr:rowOff>15255</xdr:rowOff>
    </xdr:to>
    <xdr:sp macro="" textlink="">
      <xdr:nvSpPr>
        <xdr:cNvPr id="372" name="楕円 371"/>
        <xdr:cNvSpPr/>
      </xdr:nvSpPr>
      <xdr:spPr>
        <a:xfrm>
          <a:off x="10426700" y="100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xdr:rowOff>
    </xdr:from>
    <xdr:ext cx="599010" cy="259045"/>
    <xdr:sp macro="" textlink="">
      <xdr:nvSpPr>
        <xdr:cNvPr id="373" name="普通建設事業費該当値テキスト"/>
        <xdr:cNvSpPr txBox="1"/>
      </xdr:nvSpPr>
      <xdr:spPr>
        <a:xfrm>
          <a:off x="10528300" y="99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91447</xdr:rowOff>
    </xdr:from>
    <xdr:to>
      <xdr:col>50</xdr:col>
      <xdr:colOff>165100</xdr:colOff>
      <xdr:row>58</xdr:row>
      <xdr:rowOff>21597</xdr:rowOff>
    </xdr:to>
    <xdr:sp macro="" textlink="">
      <xdr:nvSpPr>
        <xdr:cNvPr id="374" name="楕円 373"/>
        <xdr:cNvSpPr/>
      </xdr:nvSpPr>
      <xdr:spPr>
        <a:xfrm>
          <a:off x="9588500" y="98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38124</xdr:rowOff>
    </xdr:from>
    <xdr:ext cx="599010" cy="259045"/>
    <xdr:sp macro="" textlink="">
      <xdr:nvSpPr>
        <xdr:cNvPr id="375" name="テキスト ボックス 374"/>
        <xdr:cNvSpPr txBox="1"/>
      </xdr:nvSpPr>
      <xdr:spPr>
        <a:xfrm>
          <a:off x="9339795" y="963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160001</xdr:rowOff>
    </xdr:from>
    <xdr:to>
      <xdr:col>46</xdr:col>
      <xdr:colOff>38100</xdr:colOff>
      <xdr:row>58</xdr:row>
      <xdr:rowOff>90151</xdr:rowOff>
    </xdr:to>
    <xdr:sp macro="" textlink="">
      <xdr:nvSpPr>
        <xdr:cNvPr id="376" name="楕円 375"/>
        <xdr:cNvSpPr/>
      </xdr:nvSpPr>
      <xdr:spPr>
        <a:xfrm>
          <a:off x="8699500" y="99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106678</xdr:rowOff>
    </xdr:from>
    <xdr:ext cx="599010" cy="259045"/>
    <xdr:sp macro="" textlink="">
      <xdr:nvSpPr>
        <xdr:cNvPr id="377" name="テキスト ボックス 376"/>
        <xdr:cNvSpPr txBox="1"/>
      </xdr:nvSpPr>
      <xdr:spPr>
        <a:xfrm>
          <a:off x="8450795" y="97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57834</xdr:rowOff>
    </xdr:from>
    <xdr:to>
      <xdr:col>41</xdr:col>
      <xdr:colOff>101600</xdr:colOff>
      <xdr:row>58</xdr:row>
      <xdr:rowOff>159434</xdr:rowOff>
    </xdr:to>
    <xdr:sp macro="" textlink="">
      <xdr:nvSpPr>
        <xdr:cNvPr id="378" name="楕円 377"/>
        <xdr:cNvSpPr/>
      </xdr:nvSpPr>
      <xdr:spPr>
        <a:xfrm>
          <a:off x="7810500" y="100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150561</xdr:rowOff>
    </xdr:from>
    <xdr:ext cx="599010" cy="259045"/>
    <xdr:sp macro="" textlink="">
      <xdr:nvSpPr>
        <xdr:cNvPr id="379" name="テキスト ボックス 378"/>
        <xdr:cNvSpPr txBox="1"/>
      </xdr:nvSpPr>
      <xdr:spPr>
        <a:xfrm>
          <a:off x="7561795" y="1009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26557</xdr:rowOff>
    </xdr:from>
    <xdr:to>
      <xdr:col>36</xdr:col>
      <xdr:colOff>165100</xdr:colOff>
      <xdr:row>58</xdr:row>
      <xdr:rowOff>128157</xdr:rowOff>
    </xdr:to>
    <xdr:sp macro="" textlink="">
      <xdr:nvSpPr>
        <xdr:cNvPr id="380" name="楕円 379"/>
        <xdr:cNvSpPr/>
      </xdr:nvSpPr>
      <xdr:spPr>
        <a:xfrm>
          <a:off x="6921500" y="99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144684</xdr:rowOff>
    </xdr:from>
    <xdr:ext cx="599010" cy="259045"/>
    <xdr:sp macro="" textlink="">
      <xdr:nvSpPr>
        <xdr:cNvPr id="381" name="テキスト ボックス 380"/>
        <xdr:cNvSpPr txBox="1"/>
      </xdr:nvSpPr>
      <xdr:spPr>
        <a:xfrm>
          <a:off x="6672795" y="974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76234</xdr:rowOff>
    </xdr:from>
    <xdr:to>
      <xdr:col>55</xdr:col>
      <xdr:colOff>0</xdr:colOff>
      <xdr:row>78</xdr:row>
      <xdr:rowOff>144599</xdr:rowOff>
    </xdr:to>
    <xdr:cxnSp macro="">
      <xdr:nvCxnSpPr>
        <xdr:cNvPr id="410" name="直線コネクタ 409"/>
        <xdr:cNvCxnSpPr/>
      </xdr:nvCxnSpPr>
      <xdr:spPr>
        <a:xfrm>
          <a:off x="9639300" y="13449334"/>
          <a:ext cx="838200" cy="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14523</xdr:rowOff>
    </xdr:from>
    <xdr:to>
      <xdr:col>50</xdr:col>
      <xdr:colOff>114300</xdr:colOff>
      <xdr:row>78</xdr:row>
      <xdr:rowOff>76234</xdr:rowOff>
    </xdr:to>
    <xdr:cxnSp macro="">
      <xdr:nvCxnSpPr>
        <xdr:cNvPr id="413" name="直線コネクタ 412"/>
        <xdr:cNvCxnSpPr/>
      </xdr:nvCxnSpPr>
      <xdr:spPr>
        <a:xfrm>
          <a:off x="8750300" y="13387623"/>
          <a:ext cx="889000" cy="6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14523</xdr:rowOff>
    </xdr:from>
    <xdr:to>
      <xdr:col>45</xdr:col>
      <xdr:colOff>177800</xdr:colOff>
      <xdr:row>78</xdr:row>
      <xdr:rowOff>121672</xdr:rowOff>
    </xdr:to>
    <xdr:cxnSp macro="">
      <xdr:nvCxnSpPr>
        <xdr:cNvPr id="416" name="直線コネクタ 415"/>
        <xdr:cNvCxnSpPr/>
      </xdr:nvCxnSpPr>
      <xdr:spPr>
        <a:xfrm flipV="1">
          <a:off x="7861300" y="13387623"/>
          <a:ext cx="889000" cy="10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93799</xdr:rowOff>
    </xdr:from>
    <xdr:to>
      <xdr:col>55</xdr:col>
      <xdr:colOff>50800</xdr:colOff>
      <xdr:row>79</xdr:row>
      <xdr:rowOff>23949</xdr:rowOff>
    </xdr:to>
    <xdr:sp macro="" textlink="">
      <xdr:nvSpPr>
        <xdr:cNvPr id="426" name="楕円 425"/>
        <xdr:cNvSpPr/>
      </xdr:nvSpPr>
      <xdr:spPr>
        <a:xfrm>
          <a:off x="10426700" y="13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56381</xdr:rowOff>
    </xdr:from>
    <xdr:ext cx="534377" cy="259045"/>
    <xdr:sp macro="" textlink="">
      <xdr:nvSpPr>
        <xdr:cNvPr id="427" name="普通建設事業費 （ うち新規整備　）該当値テキスト"/>
        <xdr:cNvSpPr txBox="1"/>
      </xdr:nvSpPr>
      <xdr:spPr>
        <a:xfrm>
          <a:off x="10528300" y="134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25434</xdr:rowOff>
    </xdr:from>
    <xdr:to>
      <xdr:col>50</xdr:col>
      <xdr:colOff>165100</xdr:colOff>
      <xdr:row>78</xdr:row>
      <xdr:rowOff>127034</xdr:rowOff>
    </xdr:to>
    <xdr:sp macro="" textlink="">
      <xdr:nvSpPr>
        <xdr:cNvPr id="428" name="楕円 427"/>
        <xdr:cNvSpPr/>
      </xdr:nvSpPr>
      <xdr:spPr>
        <a:xfrm>
          <a:off x="9588500" y="133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143561</xdr:rowOff>
    </xdr:from>
    <xdr:ext cx="599010" cy="259045"/>
    <xdr:sp macro="" textlink="">
      <xdr:nvSpPr>
        <xdr:cNvPr id="429" name="テキスト ボックス 428"/>
        <xdr:cNvSpPr txBox="1"/>
      </xdr:nvSpPr>
      <xdr:spPr>
        <a:xfrm>
          <a:off x="9339795" y="1317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135173</xdr:rowOff>
    </xdr:from>
    <xdr:to>
      <xdr:col>46</xdr:col>
      <xdr:colOff>38100</xdr:colOff>
      <xdr:row>78</xdr:row>
      <xdr:rowOff>65323</xdr:rowOff>
    </xdr:to>
    <xdr:sp macro="" textlink="">
      <xdr:nvSpPr>
        <xdr:cNvPr id="430" name="楕円 429"/>
        <xdr:cNvSpPr/>
      </xdr:nvSpPr>
      <xdr:spPr>
        <a:xfrm>
          <a:off x="8699500" y="133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81850</xdr:rowOff>
    </xdr:from>
    <xdr:ext cx="599010" cy="259045"/>
    <xdr:sp macro="" textlink="">
      <xdr:nvSpPr>
        <xdr:cNvPr id="431" name="テキスト ボックス 430"/>
        <xdr:cNvSpPr txBox="1"/>
      </xdr:nvSpPr>
      <xdr:spPr>
        <a:xfrm>
          <a:off x="8450795" y="1311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70872</xdr:rowOff>
    </xdr:from>
    <xdr:to>
      <xdr:col>41</xdr:col>
      <xdr:colOff>101600</xdr:colOff>
      <xdr:row>79</xdr:row>
      <xdr:rowOff>1022</xdr:rowOff>
    </xdr:to>
    <xdr:sp macro="" textlink="">
      <xdr:nvSpPr>
        <xdr:cNvPr id="432" name="楕円 431"/>
        <xdr:cNvSpPr/>
      </xdr:nvSpPr>
      <xdr:spPr>
        <a:xfrm>
          <a:off x="7810500" y="134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17549</xdr:rowOff>
    </xdr:from>
    <xdr:ext cx="534377" cy="259045"/>
    <xdr:sp macro="" textlink="">
      <xdr:nvSpPr>
        <xdr:cNvPr id="433" name="テキスト ボックス 432"/>
        <xdr:cNvSpPr txBox="1"/>
      </xdr:nvSpPr>
      <xdr:spPr>
        <a:xfrm>
          <a:off x="7594111" y="132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112775</xdr:rowOff>
    </xdr:from>
    <xdr:to>
      <xdr:col>55</xdr:col>
      <xdr:colOff>0</xdr:colOff>
      <xdr:row>98</xdr:row>
      <xdr:rowOff>65394</xdr:rowOff>
    </xdr:to>
    <xdr:cxnSp macro="">
      <xdr:nvCxnSpPr>
        <xdr:cNvPr id="464" name="直線コネクタ 463"/>
        <xdr:cNvCxnSpPr/>
      </xdr:nvCxnSpPr>
      <xdr:spPr>
        <a:xfrm>
          <a:off x="9639300" y="16571975"/>
          <a:ext cx="838200" cy="29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112775</xdr:rowOff>
    </xdr:from>
    <xdr:to>
      <xdr:col>50</xdr:col>
      <xdr:colOff>114300</xdr:colOff>
      <xdr:row>99</xdr:row>
      <xdr:rowOff>49533</xdr:rowOff>
    </xdr:to>
    <xdr:cxnSp macro="">
      <xdr:nvCxnSpPr>
        <xdr:cNvPr id="467" name="直線コネクタ 466"/>
        <xdr:cNvCxnSpPr/>
      </xdr:nvCxnSpPr>
      <xdr:spPr>
        <a:xfrm flipV="1">
          <a:off x="8750300" y="16571975"/>
          <a:ext cx="889000" cy="4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24400</xdr:rowOff>
    </xdr:from>
    <xdr:to>
      <xdr:col>45</xdr:col>
      <xdr:colOff>177800</xdr:colOff>
      <xdr:row>99</xdr:row>
      <xdr:rowOff>49533</xdr:rowOff>
    </xdr:to>
    <xdr:cxnSp macro="">
      <xdr:nvCxnSpPr>
        <xdr:cNvPr id="470" name="直線コネクタ 469"/>
        <xdr:cNvCxnSpPr/>
      </xdr:nvCxnSpPr>
      <xdr:spPr>
        <a:xfrm>
          <a:off x="7861300" y="16997950"/>
          <a:ext cx="889000" cy="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14594</xdr:rowOff>
    </xdr:from>
    <xdr:to>
      <xdr:col>55</xdr:col>
      <xdr:colOff>50800</xdr:colOff>
      <xdr:row>98</xdr:row>
      <xdr:rowOff>116194</xdr:rowOff>
    </xdr:to>
    <xdr:sp macro="" textlink="">
      <xdr:nvSpPr>
        <xdr:cNvPr id="480" name="楕円 479"/>
        <xdr:cNvSpPr/>
      </xdr:nvSpPr>
      <xdr:spPr>
        <a:xfrm>
          <a:off x="10426700" y="168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164471</xdr:rowOff>
    </xdr:from>
    <xdr:ext cx="534377" cy="259045"/>
    <xdr:sp macro="" textlink="">
      <xdr:nvSpPr>
        <xdr:cNvPr id="481" name="普通建設事業費 （ うち更新整備　）該当値テキスト"/>
        <xdr:cNvSpPr txBox="1"/>
      </xdr:nvSpPr>
      <xdr:spPr>
        <a:xfrm>
          <a:off x="10528300" y="167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61975</xdr:rowOff>
    </xdr:from>
    <xdr:to>
      <xdr:col>50</xdr:col>
      <xdr:colOff>165100</xdr:colOff>
      <xdr:row>96</xdr:row>
      <xdr:rowOff>163575</xdr:rowOff>
    </xdr:to>
    <xdr:sp macro="" textlink="">
      <xdr:nvSpPr>
        <xdr:cNvPr id="482" name="楕円 481"/>
        <xdr:cNvSpPr/>
      </xdr:nvSpPr>
      <xdr:spPr>
        <a:xfrm>
          <a:off x="9588500" y="165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8652</xdr:rowOff>
    </xdr:from>
    <xdr:ext cx="599010" cy="259045"/>
    <xdr:sp macro="" textlink="">
      <xdr:nvSpPr>
        <xdr:cNvPr id="483" name="テキスト ボックス 482"/>
        <xdr:cNvSpPr txBox="1"/>
      </xdr:nvSpPr>
      <xdr:spPr>
        <a:xfrm>
          <a:off x="9339795" y="1629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170183</xdr:rowOff>
    </xdr:from>
    <xdr:to>
      <xdr:col>46</xdr:col>
      <xdr:colOff>38100</xdr:colOff>
      <xdr:row>99</xdr:row>
      <xdr:rowOff>100333</xdr:rowOff>
    </xdr:to>
    <xdr:sp macro="" textlink="">
      <xdr:nvSpPr>
        <xdr:cNvPr id="484" name="楕円 483"/>
        <xdr:cNvSpPr/>
      </xdr:nvSpPr>
      <xdr:spPr>
        <a:xfrm>
          <a:off x="8699500" y="169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91460</xdr:rowOff>
    </xdr:from>
    <xdr:ext cx="534377" cy="259045"/>
    <xdr:sp macro="" textlink="">
      <xdr:nvSpPr>
        <xdr:cNvPr id="485" name="テキスト ボックス 484"/>
        <xdr:cNvSpPr txBox="1"/>
      </xdr:nvSpPr>
      <xdr:spPr>
        <a:xfrm>
          <a:off x="8483111" y="170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145050</xdr:rowOff>
    </xdr:from>
    <xdr:to>
      <xdr:col>41</xdr:col>
      <xdr:colOff>101600</xdr:colOff>
      <xdr:row>99</xdr:row>
      <xdr:rowOff>75200</xdr:rowOff>
    </xdr:to>
    <xdr:sp macro="" textlink="">
      <xdr:nvSpPr>
        <xdr:cNvPr id="486" name="楕円 485"/>
        <xdr:cNvSpPr/>
      </xdr:nvSpPr>
      <xdr:spPr>
        <a:xfrm>
          <a:off x="7810500" y="169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66327</xdr:rowOff>
    </xdr:from>
    <xdr:ext cx="534377" cy="259045"/>
    <xdr:sp macro="" textlink="">
      <xdr:nvSpPr>
        <xdr:cNvPr id="487" name="テキスト ボックス 486"/>
        <xdr:cNvSpPr txBox="1"/>
      </xdr:nvSpPr>
      <xdr:spPr>
        <a:xfrm>
          <a:off x="7594111" y="170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69117</xdr:rowOff>
    </xdr:from>
    <xdr:to>
      <xdr:col>85</xdr:col>
      <xdr:colOff>127000</xdr:colOff>
      <xdr:row>38</xdr:row>
      <xdr:rowOff>69808</xdr:rowOff>
    </xdr:to>
    <xdr:cxnSp macro="">
      <xdr:nvCxnSpPr>
        <xdr:cNvPr id="514" name="直線コネクタ 513"/>
        <xdr:cNvCxnSpPr/>
      </xdr:nvCxnSpPr>
      <xdr:spPr>
        <a:xfrm>
          <a:off x="15481300" y="6584217"/>
          <a:ext cx="8382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69117</xdr:rowOff>
    </xdr:from>
    <xdr:to>
      <xdr:col>81</xdr:col>
      <xdr:colOff>50800</xdr:colOff>
      <xdr:row>38</xdr:row>
      <xdr:rowOff>139700</xdr:rowOff>
    </xdr:to>
    <xdr:cxnSp macro="">
      <xdr:nvCxnSpPr>
        <xdr:cNvPr id="517" name="直線コネクタ 516"/>
        <xdr:cNvCxnSpPr/>
      </xdr:nvCxnSpPr>
      <xdr:spPr>
        <a:xfrm flipV="1">
          <a:off x="14592300" y="6584217"/>
          <a:ext cx="889000" cy="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136854</xdr:rowOff>
    </xdr:from>
    <xdr:to>
      <xdr:col>76</xdr:col>
      <xdr:colOff>114300</xdr:colOff>
      <xdr:row>38</xdr:row>
      <xdr:rowOff>139700</xdr:rowOff>
    </xdr:to>
    <xdr:cxnSp macro="">
      <xdr:nvCxnSpPr>
        <xdr:cNvPr id="520" name="直線コネクタ 519"/>
        <xdr:cNvCxnSpPr/>
      </xdr:nvCxnSpPr>
      <xdr:spPr>
        <a:xfrm>
          <a:off x="13703300" y="6651954"/>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136854</xdr:rowOff>
    </xdr:from>
    <xdr:to>
      <xdr:col>71</xdr:col>
      <xdr:colOff>177800</xdr:colOff>
      <xdr:row>38</xdr:row>
      <xdr:rowOff>139700</xdr:rowOff>
    </xdr:to>
    <xdr:cxnSp macro="">
      <xdr:nvCxnSpPr>
        <xdr:cNvPr id="523" name="直線コネクタ 522"/>
        <xdr:cNvCxnSpPr/>
      </xdr:nvCxnSpPr>
      <xdr:spPr>
        <a:xfrm flipV="1">
          <a:off x="12814300" y="6651954"/>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19008</xdr:rowOff>
    </xdr:from>
    <xdr:to>
      <xdr:col>85</xdr:col>
      <xdr:colOff>177800</xdr:colOff>
      <xdr:row>38</xdr:row>
      <xdr:rowOff>120608</xdr:rowOff>
    </xdr:to>
    <xdr:sp macro="" textlink="">
      <xdr:nvSpPr>
        <xdr:cNvPr id="533" name="楕円 532"/>
        <xdr:cNvSpPr/>
      </xdr:nvSpPr>
      <xdr:spPr>
        <a:xfrm>
          <a:off x="16268700" y="65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149835</xdr:rowOff>
    </xdr:from>
    <xdr:ext cx="534377" cy="259045"/>
    <xdr:sp macro="" textlink="">
      <xdr:nvSpPr>
        <xdr:cNvPr id="534" name="災害復旧事業費該当値テキスト"/>
        <xdr:cNvSpPr txBox="1"/>
      </xdr:nvSpPr>
      <xdr:spPr>
        <a:xfrm>
          <a:off x="16370300" y="63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18317</xdr:rowOff>
    </xdr:from>
    <xdr:to>
      <xdr:col>81</xdr:col>
      <xdr:colOff>101600</xdr:colOff>
      <xdr:row>38</xdr:row>
      <xdr:rowOff>119917</xdr:rowOff>
    </xdr:to>
    <xdr:sp macro="" textlink="">
      <xdr:nvSpPr>
        <xdr:cNvPr id="535" name="楕円 534"/>
        <xdr:cNvSpPr/>
      </xdr:nvSpPr>
      <xdr:spPr>
        <a:xfrm>
          <a:off x="15430500" y="653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136444</xdr:rowOff>
    </xdr:from>
    <xdr:ext cx="534377" cy="259045"/>
    <xdr:sp macro="" textlink="">
      <xdr:nvSpPr>
        <xdr:cNvPr id="536" name="テキスト ボックス 535"/>
        <xdr:cNvSpPr txBox="1"/>
      </xdr:nvSpPr>
      <xdr:spPr>
        <a:xfrm>
          <a:off x="15214111" y="630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86054</xdr:rowOff>
    </xdr:from>
    <xdr:to>
      <xdr:col>72</xdr:col>
      <xdr:colOff>38100</xdr:colOff>
      <xdr:row>39</xdr:row>
      <xdr:rowOff>16204</xdr:rowOff>
    </xdr:to>
    <xdr:sp macro="" textlink="">
      <xdr:nvSpPr>
        <xdr:cNvPr id="539" name="楕円 538"/>
        <xdr:cNvSpPr/>
      </xdr:nvSpPr>
      <xdr:spPr>
        <a:xfrm>
          <a:off x="13652500" y="66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7331</xdr:rowOff>
    </xdr:from>
    <xdr:ext cx="469744" cy="259045"/>
    <xdr:sp macro="" textlink="">
      <xdr:nvSpPr>
        <xdr:cNvPr id="540" name="テキスト ボックス 539"/>
        <xdr:cNvSpPr txBox="1"/>
      </xdr:nvSpPr>
      <xdr:spPr>
        <a:xfrm>
          <a:off x="13468428" y="669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104267</xdr:rowOff>
    </xdr:from>
    <xdr:to>
      <xdr:col>76</xdr:col>
      <xdr:colOff>114300</xdr:colOff>
      <xdr:row>58</xdr:row>
      <xdr:rowOff>25400</xdr:rowOff>
    </xdr:to>
    <xdr:cxnSp macro="">
      <xdr:nvCxnSpPr>
        <xdr:cNvPr id="573" name="直線コネクタ 572"/>
        <xdr:cNvCxnSpPr/>
      </xdr:nvCxnSpPr>
      <xdr:spPr>
        <a:xfrm>
          <a:off x="13703300" y="9876917"/>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104267</xdr:rowOff>
    </xdr:from>
    <xdr:to>
      <xdr:col>71</xdr:col>
      <xdr:colOff>177800</xdr:colOff>
      <xdr:row>57</xdr:row>
      <xdr:rowOff>111125</xdr:rowOff>
    </xdr:to>
    <xdr:cxnSp macro="">
      <xdr:nvCxnSpPr>
        <xdr:cNvPr id="576" name="直線コネクタ 575"/>
        <xdr:cNvCxnSpPr/>
      </xdr:nvCxnSpPr>
      <xdr:spPr>
        <a:xfrm flipV="1">
          <a:off x="12814300" y="987691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58</xdr:row>
      <xdr:rowOff>53040</xdr:rowOff>
    </xdr:from>
    <xdr:ext cx="313932" cy="259045"/>
    <xdr:sp macro="" textlink="">
      <xdr:nvSpPr>
        <xdr:cNvPr id="578" name="テキスト ボックス 577"/>
        <xdr:cNvSpPr txBox="1"/>
      </xdr:nvSpPr>
      <xdr:spPr>
        <a:xfrm>
          <a:off x="13546333" y="9997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58</xdr:row>
      <xdr:rowOff>32466</xdr:rowOff>
    </xdr:from>
    <xdr:ext cx="313932" cy="259045"/>
    <xdr:sp macro="" textlink="">
      <xdr:nvSpPr>
        <xdr:cNvPr id="580" name="テキスト ボックス 579"/>
        <xdr:cNvSpPr txBox="1"/>
      </xdr:nvSpPr>
      <xdr:spPr>
        <a:xfrm>
          <a:off x="12657333" y="9976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53467</xdr:rowOff>
    </xdr:from>
    <xdr:to>
      <xdr:col>72</xdr:col>
      <xdr:colOff>38100</xdr:colOff>
      <xdr:row>57</xdr:row>
      <xdr:rowOff>155067</xdr:rowOff>
    </xdr:to>
    <xdr:sp macro="" textlink="">
      <xdr:nvSpPr>
        <xdr:cNvPr id="592" name="楕円 591"/>
        <xdr:cNvSpPr/>
      </xdr:nvSpPr>
      <xdr:spPr>
        <a:xfrm>
          <a:off x="13652500" y="98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144</xdr:rowOff>
    </xdr:from>
    <xdr:ext cx="378565" cy="259045"/>
    <xdr:sp macro="" textlink="">
      <xdr:nvSpPr>
        <xdr:cNvPr id="593" name="テキスト ボックス 592"/>
        <xdr:cNvSpPr txBox="1"/>
      </xdr:nvSpPr>
      <xdr:spPr>
        <a:xfrm>
          <a:off x="13514017" y="9601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60325</xdr:rowOff>
    </xdr:from>
    <xdr:to>
      <xdr:col>67</xdr:col>
      <xdr:colOff>101600</xdr:colOff>
      <xdr:row>57</xdr:row>
      <xdr:rowOff>161925</xdr:rowOff>
    </xdr:to>
    <xdr:sp macro="" textlink="">
      <xdr:nvSpPr>
        <xdr:cNvPr id="594" name="楕円 593"/>
        <xdr:cNvSpPr/>
      </xdr:nvSpPr>
      <xdr:spPr>
        <a:xfrm>
          <a:off x="12763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7002</xdr:rowOff>
    </xdr:from>
    <xdr:ext cx="378565" cy="259045"/>
    <xdr:sp macro="" textlink="">
      <xdr:nvSpPr>
        <xdr:cNvPr id="595" name="テキスト ボックス 594"/>
        <xdr:cNvSpPr txBox="1"/>
      </xdr:nvSpPr>
      <xdr:spPr>
        <a:xfrm>
          <a:off x="12625017" y="960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108459</xdr:rowOff>
    </xdr:from>
    <xdr:to>
      <xdr:col>85</xdr:col>
      <xdr:colOff>127000</xdr:colOff>
      <xdr:row>74</xdr:row>
      <xdr:rowOff>116712</xdr:rowOff>
    </xdr:to>
    <xdr:cxnSp macro="">
      <xdr:nvCxnSpPr>
        <xdr:cNvPr id="622" name="直線コネクタ 621"/>
        <xdr:cNvCxnSpPr/>
      </xdr:nvCxnSpPr>
      <xdr:spPr>
        <a:xfrm>
          <a:off x="15481300" y="12795759"/>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92156</xdr:rowOff>
    </xdr:from>
    <xdr:to>
      <xdr:col>81</xdr:col>
      <xdr:colOff>50800</xdr:colOff>
      <xdr:row>74</xdr:row>
      <xdr:rowOff>108459</xdr:rowOff>
    </xdr:to>
    <xdr:cxnSp macro="">
      <xdr:nvCxnSpPr>
        <xdr:cNvPr id="625" name="直線コネクタ 624"/>
        <xdr:cNvCxnSpPr/>
      </xdr:nvCxnSpPr>
      <xdr:spPr>
        <a:xfrm>
          <a:off x="14592300" y="12779456"/>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35006</xdr:rowOff>
    </xdr:from>
    <xdr:to>
      <xdr:col>76</xdr:col>
      <xdr:colOff>114300</xdr:colOff>
      <xdr:row>74</xdr:row>
      <xdr:rowOff>92156</xdr:rowOff>
    </xdr:to>
    <xdr:cxnSp macro="">
      <xdr:nvCxnSpPr>
        <xdr:cNvPr id="628" name="直線コネクタ 627"/>
        <xdr:cNvCxnSpPr/>
      </xdr:nvCxnSpPr>
      <xdr:spPr>
        <a:xfrm>
          <a:off x="13703300" y="127223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4799</xdr:rowOff>
    </xdr:from>
    <xdr:to>
      <xdr:col>71</xdr:col>
      <xdr:colOff>177800</xdr:colOff>
      <xdr:row>74</xdr:row>
      <xdr:rowOff>35006</xdr:rowOff>
    </xdr:to>
    <xdr:cxnSp macro="">
      <xdr:nvCxnSpPr>
        <xdr:cNvPr id="631" name="直線コネクタ 630"/>
        <xdr:cNvCxnSpPr/>
      </xdr:nvCxnSpPr>
      <xdr:spPr>
        <a:xfrm>
          <a:off x="12814300" y="12692099"/>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65912</xdr:rowOff>
    </xdr:from>
    <xdr:to>
      <xdr:col>85</xdr:col>
      <xdr:colOff>177800</xdr:colOff>
      <xdr:row>74</xdr:row>
      <xdr:rowOff>167512</xdr:rowOff>
    </xdr:to>
    <xdr:sp macro="" textlink="">
      <xdr:nvSpPr>
        <xdr:cNvPr id="641" name="楕円 640"/>
        <xdr:cNvSpPr/>
      </xdr:nvSpPr>
      <xdr:spPr>
        <a:xfrm>
          <a:off x="16268700" y="127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88789</xdr:rowOff>
    </xdr:from>
    <xdr:ext cx="599010" cy="259045"/>
    <xdr:sp macro="" textlink="">
      <xdr:nvSpPr>
        <xdr:cNvPr id="642" name="公債費該当値テキスト"/>
        <xdr:cNvSpPr txBox="1"/>
      </xdr:nvSpPr>
      <xdr:spPr>
        <a:xfrm>
          <a:off x="16370300" y="1260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57659</xdr:rowOff>
    </xdr:from>
    <xdr:to>
      <xdr:col>81</xdr:col>
      <xdr:colOff>101600</xdr:colOff>
      <xdr:row>74</xdr:row>
      <xdr:rowOff>159259</xdr:rowOff>
    </xdr:to>
    <xdr:sp macro="" textlink="">
      <xdr:nvSpPr>
        <xdr:cNvPr id="643" name="楕円 642"/>
        <xdr:cNvSpPr/>
      </xdr:nvSpPr>
      <xdr:spPr>
        <a:xfrm>
          <a:off x="15430500" y="127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4336</xdr:rowOff>
    </xdr:from>
    <xdr:ext cx="599010" cy="259045"/>
    <xdr:sp macro="" textlink="">
      <xdr:nvSpPr>
        <xdr:cNvPr id="644" name="テキスト ボックス 643"/>
        <xdr:cNvSpPr txBox="1"/>
      </xdr:nvSpPr>
      <xdr:spPr>
        <a:xfrm>
          <a:off x="15181795" y="125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41356</xdr:rowOff>
    </xdr:from>
    <xdr:to>
      <xdr:col>76</xdr:col>
      <xdr:colOff>165100</xdr:colOff>
      <xdr:row>74</xdr:row>
      <xdr:rowOff>142956</xdr:rowOff>
    </xdr:to>
    <xdr:sp macro="" textlink="">
      <xdr:nvSpPr>
        <xdr:cNvPr id="645" name="楕円 644"/>
        <xdr:cNvSpPr/>
      </xdr:nvSpPr>
      <xdr:spPr>
        <a:xfrm>
          <a:off x="14541500" y="127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159483</xdr:rowOff>
    </xdr:from>
    <xdr:ext cx="599010" cy="259045"/>
    <xdr:sp macro="" textlink="">
      <xdr:nvSpPr>
        <xdr:cNvPr id="646" name="テキスト ボックス 645"/>
        <xdr:cNvSpPr txBox="1"/>
      </xdr:nvSpPr>
      <xdr:spPr>
        <a:xfrm>
          <a:off x="14292795" y="1250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155656</xdr:rowOff>
    </xdr:from>
    <xdr:to>
      <xdr:col>72</xdr:col>
      <xdr:colOff>38100</xdr:colOff>
      <xdr:row>74</xdr:row>
      <xdr:rowOff>85806</xdr:rowOff>
    </xdr:to>
    <xdr:sp macro="" textlink="">
      <xdr:nvSpPr>
        <xdr:cNvPr id="647" name="楕円 646"/>
        <xdr:cNvSpPr/>
      </xdr:nvSpPr>
      <xdr:spPr>
        <a:xfrm>
          <a:off x="13652500" y="126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102333</xdr:rowOff>
    </xdr:from>
    <xdr:ext cx="599010" cy="259045"/>
    <xdr:sp macro="" textlink="">
      <xdr:nvSpPr>
        <xdr:cNvPr id="648" name="テキスト ボックス 647"/>
        <xdr:cNvSpPr txBox="1"/>
      </xdr:nvSpPr>
      <xdr:spPr>
        <a:xfrm>
          <a:off x="13403795" y="1244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125449</xdr:rowOff>
    </xdr:from>
    <xdr:to>
      <xdr:col>67</xdr:col>
      <xdr:colOff>101600</xdr:colOff>
      <xdr:row>74</xdr:row>
      <xdr:rowOff>55599</xdr:rowOff>
    </xdr:to>
    <xdr:sp macro="" textlink="">
      <xdr:nvSpPr>
        <xdr:cNvPr id="649" name="楕円 648"/>
        <xdr:cNvSpPr/>
      </xdr:nvSpPr>
      <xdr:spPr>
        <a:xfrm>
          <a:off x="12763500" y="126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72126</xdr:rowOff>
    </xdr:from>
    <xdr:ext cx="599010" cy="259045"/>
    <xdr:sp macro="" textlink="">
      <xdr:nvSpPr>
        <xdr:cNvPr id="650" name="テキスト ボックス 649"/>
        <xdr:cNvSpPr txBox="1"/>
      </xdr:nvSpPr>
      <xdr:spPr>
        <a:xfrm>
          <a:off x="12514795" y="1241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100701</xdr:rowOff>
    </xdr:from>
    <xdr:to>
      <xdr:col>85</xdr:col>
      <xdr:colOff>127000</xdr:colOff>
      <xdr:row>98</xdr:row>
      <xdr:rowOff>115277</xdr:rowOff>
    </xdr:to>
    <xdr:cxnSp macro="">
      <xdr:nvCxnSpPr>
        <xdr:cNvPr id="677" name="直線コネクタ 676"/>
        <xdr:cNvCxnSpPr/>
      </xdr:nvCxnSpPr>
      <xdr:spPr>
        <a:xfrm>
          <a:off x="15481300" y="16731351"/>
          <a:ext cx="838200" cy="18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62502</xdr:rowOff>
    </xdr:from>
    <xdr:to>
      <xdr:col>81</xdr:col>
      <xdr:colOff>50800</xdr:colOff>
      <xdr:row>97</xdr:row>
      <xdr:rowOff>100701</xdr:rowOff>
    </xdr:to>
    <xdr:cxnSp macro="">
      <xdr:nvCxnSpPr>
        <xdr:cNvPr id="680" name="直線コネクタ 679"/>
        <xdr:cNvCxnSpPr/>
      </xdr:nvCxnSpPr>
      <xdr:spPr>
        <a:xfrm>
          <a:off x="14592300" y="16693152"/>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62502</xdr:rowOff>
    </xdr:from>
    <xdr:to>
      <xdr:col>76</xdr:col>
      <xdr:colOff>114300</xdr:colOff>
      <xdr:row>97</xdr:row>
      <xdr:rowOff>133153</xdr:rowOff>
    </xdr:to>
    <xdr:cxnSp macro="">
      <xdr:nvCxnSpPr>
        <xdr:cNvPr id="683" name="直線コネクタ 682"/>
        <xdr:cNvCxnSpPr/>
      </xdr:nvCxnSpPr>
      <xdr:spPr>
        <a:xfrm flipV="1">
          <a:off x="13703300" y="16693152"/>
          <a:ext cx="889000" cy="7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96577</xdr:rowOff>
    </xdr:from>
    <xdr:to>
      <xdr:col>71</xdr:col>
      <xdr:colOff>177800</xdr:colOff>
      <xdr:row>97</xdr:row>
      <xdr:rowOff>133153</xdr:rowOff>
    </xdr:to>
    <xdr:cxnSp macro="">
      <xdr:nvCxnSpPr>
        <xdr:cNvPr id="686" name="直線コネクタ 685"/>
        <xdr:cNvCxnSpPr/>
      </xdr:nvCxnSpPr>
      <xdr:spPr>
        <a:xfrm>
          <a:off x="12814300" y="1672722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64477</xdr:rowOff>
    </xdr:from>
    <xdr:to>
      <xdr:col>85</xdr:col>
      <xdr:colOff>177800</xdr:colOff>
      <xdr:row>98</xdr:row>
      <xdr:rowOff>166077</xdr:rowOff>
    </xdr:to>
    <xdr:sp macro="" textlink="">
      <xdr:nvSpPr>
        <xdr:cNvPr id="696" name="楕円 695"/>
        <xdr:cNvSpPr/>
      </xdr:nvSpPr>
      <xdr:spPr>
        <a:xfrm>
          <a:off x="16268700" y="168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150854</xdr:rowOff>
    </xdr:from>
    <xdr:ext cx="469744" cy="259045"/>
    <xdr:sp macro="" textlink="">
      <xdr:nvSpPr>
        <xdr:cNvPr id="697" name="積立金該当値テキスト"/>
        <xdr:cNvSpPr txBox="1"/>
      </xdr:nvSpPr>
      <xdr:spPr>
        <a:xfrm>
          <a:off x="16370300" y="1678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49901</xdr:rowOff>
    </xdr:from>
    <xdr:to>
      <xdr:col>81</xdr:col>
      <xdr:colOff>101600</xdr:colOff>
      <xdr:row>97</xdr:row>
      <xdr:rowOff>151501</xdr:rowOff>
    </xdr:to>
    <xdr:sp macro="" textlink="">
      <xdr:nvSpPr>
        <xdr:cNvPr id="698" name="楕円 697"/>
        <xdr:cNvSpPr/>
      </xdr:nvSpPr>
      <xdr:spPr>
        <a:xfrm>
          <a:off x="15430500" y="166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142628</xdr:rowOff>
    </xdr:from>
    <xdr:ext cx="534377" cy="259045"/>
    <xdr:sp macro="" textlink="">
      <xdr:nvSpPr>
        <xdr:cNvPr id="699" name="テキスト ボックス 698"/>
        <xdr:cNvSpPr txBox="1"/>
      </xdr:nvSpPr>
      <xdr:spPr>
        <a:xfrm>
          <a:off x="15214111" y="1677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11702</xdr:rowOff>
    </xdr:from>
    <xdr:to>
      <xdr:col>76</xdr:col>
      <xdr:colOff>165100</xdr:colOff>
      <xdr:row>97</xdr:row>
      <xdr:rowOff>113302</xdr:rowOff>
    </xdr:to>
    <xdr:sp macro="" textlink="">
      <xdr:nvSpPr>
        <xdr:cNvPr id="700" name="楕円 699"/>
        <xdr:cNvSpPr/>
      </xdr:nvSpPr>
      <xdr:spPr>
        <a:xfrm>
          <a:off x="14541500" y="166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129829</xdr:rowOff>
    </xdr:from>
    <xdr:ext cx="534377" cy="259045"/>
    <xdr:sp macro="" textlink="">
      <xdr:nvSpPr>
        <xdr:cNvPr id="701" name="テキスト ボックス 700"/>
        <xdr:cNvSpPr txBox="1"/>
      </xdr:nvSpPr>
      <xdr:spPr>
        <a:xfrm>
          <a:off x="14325111" y="164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82353</xdr:rowOff>
    </xdr:from>
    <xdr:to>
      <xdr:col>72</xdr:col>
      <xdr:colOff>38100</xdr:colOff>
      <xdr:row>98</xdr:row>
      <xdr:rowOff>12503</xdr:rowOff>
    </xdr:to>
    <xdr:sp macro="" textlink="">
      <xdr:nvSpPr>
        <xdr:cNvPr id="702" name="楕円 701"/>
        <xdr:cNvSpPr/>
      </xdr:nvSpPr>
      <xdr:spPr>
        <a:xfrm>
          <a:off x="13652500" y="167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3630</xdr:rowOff>
    </xdr:from>
    <xdr:ext cx="534377" cy="259045"/>
    <xdr:sp macro="" textlink="">
      <xdr:nvSpPr>
        <xdr:cNvPr id="703" name="テキスト ボックス 702"/>
        <xdr:cNvSpPr txBox="1"/>
      </xdr:nvSpPr>
      <xdr:spPr>
        <a:xfrm>
          <a:off x="13436111" y="168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45777</xdr:rowOff>
    </xdr:from>
    <xdr:to>
      <xdr:col>67</xdr:col>
      <xdr:colOff>101600</xdr:colOff>
      <xdr:row>97</xdr:row>
      <xdr:rowOff>147377</xdr:rowOff>
    </xdr:to>
    <xdr:sp macro="" textlink="">
      <xdr:nvSpPr>
        <xdr:cNvPr id="704" name="楕円 703"/>
        <xdr:cNvSpPr/>
      </xdr:nvSpPr>
      <xdr:spPr>
        <a:xfrm>
          <a:off x="12763500" y="166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138504</xdr:rowOff>
    </xdr:from>
    <xdr:ext cx="534377" cy="259045"/>
    <xdr:sp macro="" textlink="">
      <xdr:nvSpPr>
        <xdr:cNvPr id="705" name="テキスト ボックス 704"/>
        <xdr:cNvSpPr txBox="1"/>
      </xdr:nvSpPr>
      <xdr:spPr>
        <a:xfrm>
          <a:off x="12547111" y="1676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62296</xdr:rowOff>
    </xdr:from>
    <xdr:to>
      <xdr:col>116</xdr:col>
      <xdr:colOff>63500</xdr:colOff>
      <xdr:row>35</xdr:row>
      <xdr:rowOff>146969</xdr:rowOff>
    </xdr:to>
    <xdr:cxnSp macro="">
      <xdr:nvCxnSpPr>
        <xdr:cNvPr id="732" name="直線コネクタ 731"/>
        <xdr:cNvCxnSpPr/>
      </xdr:nvCxnSpPr>
      <xdr:spPr>
        <a:xfrm>
          <a:off x="21323300" y="5891596"/>
          <a:ext cx="838200" cy="25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62296</xdr:rowOff>
    </xdr:from>
    <xdr:to>
      <xdr:col>111</xdr:col>
      <xdr:colOff>177800</xdr:colOff>
      <xdr:row>35</xdr:row>
      <xdr:rowOff>94071</xdr:rowOff>
    </xdr:to>
    <xdr:cxnSp macro="">
      <xdr:nvCxnSpPr>
        <xdr:cNvPr id="735" name="直線コネクタ 734"/>
        <xdr:cNvCxnSpPr/>
      </xdr:nvCxnSpPr>
      <xdr:spPr>
        <a:xfrm flipV="1">
          <a:off x="20434300" y="5891596"/>
          <a:ext cx="889000" cy="2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94071</xdr:rowOff>
    </xdr:from>
    <xdr:to>
      <xdr:col>107</xdr:col>
      <xdr:colOff>50800</xdr:colOff>
      <xdr:row>36</xdr:row>
      <xdr:rowOff>76012</xdr:rowOff>
    </xdr:to>
    <xdr:cxnSp macro="">
      <xdr:nvCxnSpPr>
        <xdr:cNvPr id="738" name="直線コネクタ 737"/>
        <xdr:cNvCxnSpPr/>
      </xdr:nvCxnSpPr>
      <xdr:spPr>
        <a:xfrm flipV="1">
          <a:off x="19545300" y="6094821"/>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76012</xdr:rowOff>
    </xdr:from>
    <xdr:to>
      <xdr:col>102</xdr:col>
      <xdr:colOff>114300</xdr:colOff>
      <xdr:row>38</xdr:row>
      <xdr:rowOff>59004</xdr:rowOff>
    </xdr:to>
    <xdr:cxnSp macro="">
      <xdr:nvCxnSpPr>
        <xdr:cNvPr id="741" name="直線コネクタ 740"/>
        <xdr:cNvCxnSpPr/>
      </xdr:nvCxnSpPr>
      <xdr:spPr>
        <a:xfrm flipV="1">
          <a:off x="18656300" y="6248212"/>
          <a:ext cx="889000" cy="3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96169</xdr:rowOff>
    </xdr:from>
    <xdr:to>
      <xdr:col>116</xdr:col>
      <xdr:colOff>114300</xdr:colOff>
      <xdr:row>36</xdr:row>
      <xdr:rowOff>26319</xdr:rowOff>
    </xdr:to>
    <xdr:sp macro="" textlink="">
      <xdr:nvSpPr>
        <xdr:cNvPr id="751" name="楕円 750"/>
        <xdr:cNvSpPr/>
      </xdr:nvSpPr>
      <xdr:spPr>
        <a:xfrm>
          <a:off x="22110700" y="60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119046</xdr:rowOff>
    </xdr:from>
    <xdr:ext cx="534377" cy="259045"/>
    <xdr:sp macro="" textlink="">
      <xdr:nvSpPr>
        <xdr:cNvPr id="752" name="投資及び出資金該当値テキスト"/>
        <xdr:cNvSpPr txBox="1"/>
      </xdr:nvSpPr>
      <xdr:spPr>
        <a:xfrm>
          <a:off x="22212300" y="59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11496</xdr:rowOff>
    </xdr:from>
    <xdr:to>
      <xdr:col>112</xdr:col>
      <xdr:colOff>38100</xdr:colOff>
      <xdr:row>34</xdr:row>
      <xdr:rowOff>113096</xdr:rowOff>
    </xdr:to>
    <xdr:sp macro="" textlink="">
      <xdr:nvSpPr>
        <xdr:cNvPr id="753" name="楕円 752"/>
        <xdr:cNvSpPr/>
      </xdr:nvSpPr>
      <xdr:spPr>
        <a:xfrm>
          <a:off x="21272500" y="58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129623</xdr:rowOff>
    </xdr:from>
    <xdr:ext cx="534377" cy="259045"/>
    <xdr:sp macro="" textlink="">
      <xdr:nvSpPr>
        <xdr:cNvPr id="754" name="テキスト ボックス 753"/>
        <xdr:cNvSpPr txBox="1"/>
      </xdr:nvSpPr>
      <xdr:spPr>
        <a:xfrm>
          <a:off x="21056111" y="56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43271</xdr:rowOff>
    </xdr:from>
    <xdr:to>
      <xdr:col>107</xdr:col>
      <xdr:colOff>101600</xdr:colOff>
      <xdr:row>35</xdr:row>
      <xdr:rowOff>144871</xdr:rowOff>
    </xdr:to>
    <xdr:sp macro="" textlink="">
      <xdr:nvSpPr>
        <xdr:cNvPr id="755" name="楕円 754"/>
        <xdr:cNvSpPr/>
      </xdr:nvSpPr>
      <xdr:spPr>
        <a:xfrm>
          <a:off x="20383500" y="604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161398</xdr:rowOff>
    </xdr:from>
    <xdr:ext cx="534377" cy="259045"/>
    <xdr:sp macro="" textlink="">
      <xdr:nvSpPr>
        <xdr:cNvPr id="756" name="テキスト ボックス 755"/>
        <xdr:cNvSpPr txBox="1"/>
      </xdr:nvSpPr>
      <xdr:spPr>
        <a:xfrm>
          <a:off x="20167111" y="58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25212</xdr:rowOff>
    </xdr:from>
    <xdr:to>
      <xdr:col>102</xdr:col>
      <xdr:colOff>165100</xdr:colOff>
      <xdr:row>36</xdr:row>
      <xdr:rowOff>126812</xdr:rowOff>
    </xdr:to>
    <xdr:sp macro="" textlink="">
      <xdr:nvSpPr>
        <xdr:cNvPr id="757" name="楕円 756"/>
        <xdr:cNvSpPr/>
      </xdr:nvSpPr>
      <xdr:spPr>
        <a:xfrm>
          <a:off x="19494500" y="61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143339</xdr:rowOff>
    </xdr:from>
    <xdr:ext cx="469744" cy="259045"/>
    <xdr:sp macro="" textlink="">
      <xdr:nvSpPr>
        <xdr:cNvPr id="758" name="テキスト ボックス 757"/>
        <xdr:cNvSpPr txBox="1"/>
      </xdr:nvSpPr>
      <xdr:spPr>
        <a:xfrm>
          <a:off x="19310428" y="597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xdr:rowOff>
    </xdr:from>
    <xdr:to>
      <xdr:col>98</xdr:col>
      <xdr:colOff>38100</xdr:colOff>
      <xdr:row>38</xdr:row>
      <xdr:rowOff>109804</xdr:rowOff>
    </xdr:to>
    <xdr:sp macro="" textlink="">
      <xdr:nvSpPr>
        <xdr:cNvPr id="759" name="楕円 758"/>
        <xdr:cNvSpPr/>
      </xdr:nvSpPr>
      <xdr:spPr>
        <a:xfrm>
          <a:off x="18605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100931</xdr:rowOff>
    </xdr:from>
    <xdr:ext cx="469744" cy="259045"/>
    <xdr:sp macro="" textlink="">
      <xdr:nvSpPr>
        <xdr:cNvPr id="760" name="テキスト ボックス 759"/>
        <xdr:cNvSpPr txBox="1"/>
      </xdr:nvSpPr>
      <xdr:spPr>
        <a:xfrm>
          <a:off x="18421428" y="66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29134</xdr:rowOff>
    </xdr:from>
    <xdr:to>
      <xdr:col>116</xdr:col>
      <xdr:colOff>63500</xdr:colOff>
      <xdr:row>56</xdr:row>
      <xdr:rowOff>103734</xdr:rowOff>
    </xdr:to>
    <xdr:cxnSp macro="">
      <xdr:nvCxnSpPr>
        <xdr:cNvPr id="789" name="直線コネクタ 788"/>
        <xdr:cNvCxnSpPr/>
      </xdr:nvCxnSpPr>
      <xdr:spPr>
        <a:xfrm>
          <a:off x="21323300" y="9458884"/>
          <a:ext cx="838200" cy="2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121450</xdr:rowOff>
    </xdr:from>
    <xdr:to>
      <xdr:col>111</xdr:col>
      <xdr:colOff>177800</xdr:colOff>
      <xdr:row>55</xdr:row>
      <xdr:rowOff>29134</xdr:rowOff>
    </xdr:to>
    <xdr:cxnSp macro="">
      <xdr:nvCxnSpPr>
        <xdr:cNvPr id="792" name="直線コネクタ 791"/>
        <xdr:cNvCxnSpPr/>
      </xdr:nvCxnSpPr>
      <xdr:spPr>
        <a:xfrm>
          <a:off x="20434300" y="9379750"/>
          <a:ext cx="8890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121450</xdr:rowOff>
    </xdr:from>
    <xdr:to>
      <xdr:col>107</xdr:col>
      <xdr:colOff>50800</xdr:colOff>
      <xdr:row>54</xdr:row>
      <xdr:rowOff>157226</xdr:rowOff>
    </xdr:to>
    <xdr:cxnSp macro="">
      <xdr:nvCxnSpPr>
        <xdr:cNvPr id="795" name="直線コネクタ 794"/>
        <xdr:cNvCxnSpPr/>
      </xdr:nvCxnSpPr>
      <xdr:spPr>
        <a:xfrm flipV="1">
          <a:off x="19545300" y="937975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157226</xdr:rowOff>
    </xdr:from>
    <xdr:to>
      <xdr:col>102</xdr:col>
      <xdr:colOff>114300</xdr:colOff>
      <xdr:row>57</xdr:row>
      <xdr:rowOff>55652</xdr:rowOff>
    </xdr:to>
    <xdr:cxnSp macro="">
      <xdr:nvCxnSpPr>
        <xdr:cNvPr id="798" name="直線コネクタ 797"/>
        <xdr:cNvCxnSpPr/>
      </xdr:nvCxnSpPr>
      <xdr:spPr>
        <a:xfrm flipV="1">
          <a:off x="18656300" y="9415526"/>
          <a:ext cx="889000" cy="4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52934</xdr:rowOff>
    </xdr:from>
    <xdr:to>
      <xdr:col>116</xdr:col>
      <xdr:colOff>114300</xdr:colOff>
      <xdr:row>56</xdr:row>
      <xdr:rowOff>154534</xdr:rowOff>
    </xdr:to>
    <xdr:sp macro="" textlink="">
      <xdr:nvSpPr>
        <xdr:cNvPr id="808" name="楕円 807"/>
        <xdr:cNvSpPr/>
      </xdr:nvSpPr>
      <xdr:spPr>
        <a:xfrm>
          <a:off x="22110700" y="96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75811</xdr:rowOff>
    </xdr:from>
    <xdr:ext cx="534377" cy="259045"/>
    <xdr:sp macro="" textlink="">
      <xdr:nvSpPr>
        <xdr:cNvPr id="809" name="貸付金該当値テキスト"/>
        <xdr:cNvSpPr txBox="1"/>
      </xdr:nvSpPr>
      <xdr:spPr>
        <a:xfrm>
          <a:off x="22212300" y="95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149784</xdr:rowOff>
    </xdr:from>
    <xdr:to>
      <xdr:col>112</xdr:col>
      <xdr:colOff>38100</xdr:colOff>
      <xdr:row>55</xdr:row>
      <xdr:rowOff>79934</xdr:rowOff>
    </xdr:to>
    <xdr:sp macro="" textlink="">
      <xdr:nvSpPr>
        <xdr:cNvPr id="810" name="楕円 809"/>
        <xdr:cNvSpPr/>
      </xdr:nvSpPr>
      <xdr:spPr>
        <a:xfrm>
          <a:off x="21272500" y="94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96461</xdr:rowOff>
    </xdr:from>
    <xdr:ext cx="534377" cy="259045"/>
    <xdr:sp macro="" textlink="">
      <xdr:nvSpPr>
        <xdr:cNvPr id="811" name="テキスト ボックス 810"/>
        <xdr:cNvSpPr txBox="1"/>
      </xdr:nvSpPr>
      <xdr:spPr>
        <a:xfrm>
          <a:off x="21056111" y="91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70650</xdr:rowOff>
    </xdr:from>
    <xdr:to>
      <xdr:col>107</xdr:col>
      <xdr:colOff>101600</xdr:colOff>
      <xdr:row>55</xdr:row>
      <xdr:rowOff>800</xdr:rowOff>
    </xdr:to>
    <xdr:sp macro="" textlink="">
      <xdr:nvSpPr>
        <xdr:cNvPr id="812" name="楕円 811"/>
        <xdr:cNvSpPr/>
      </xdr:nvSpPr>
      <xdr:spPr>
        <a:xfrm>
          <a:off x="20383500" y="9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17327</xdr:rowOff>
    </xdr:from>
    <xdr:ext cx="534377" cy="259045"/>
    <xdr:sp macro="" textlink="">
      <xdr:nvSpPr>
        <xdr:cNvPr id="813" name="テキスト ボックス 812"/>
        <xdr:cNvSpPr txBox="1"/>
      </xdr:nvSpPr>
      <xdr:spPr>
        <a:xfrm>
          <a:off x="20167111" y="91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106426</xdr:rowOff>
    </xdr:from>
    <xdr:to>
      <xdr:col>102</xdr:col>
      <xdr:colOff>165100</xdr:colOff>
      <xdr:row>55</xdr:row>
      <xdr:rowOff>36576</xdr:rowOff>
    </xdr:to>
    <xdr:sp macro="" textlink="">
      <xdr:nvSpPr>
        <xdr:cNvPr id="814" name="楕円 813"/>
        <xdr:cNvSpPr/>
      </xdr:nvSpPr>
      <xdr:spPr>
        <a:xfrm>
          <a:off x="19494500" y="93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53103</xdr:rowOff>
    </xdr:from>
    <xdr:ext cx="534377" cy="259045"/>
    <xdr:sp macro="" textlink="">
      <xdr:nvSpPr>
        <xdr:cNvPr id="815" name="テキスト ボックス 814"/>
        <xdr:cNvSpPr txBox="1"/>
      </xdr:nvSpPr>
      <xdr:spPr>
        <a:xfrm>
          <a:off x="19278111" y="913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4852</xdr:rowOff>
    </xdr:from>
    <xdr:to>
      <xdr:col>98</xdr:col>
      <xdr:colOff>38100</xdr:colOff>
      <xdr:row>57</xdr:row>
      <xdr:rowOff>106452</xdr:rowOff>
    </xdr:to>
    <xdr:sp macro="" textlink="">
      <xdr:nvSpPr>
        <xdr:cNvPr id="816" name="楕円 815"/>
        <xdr:cNvSpPr/>
      </xdr:nvSpPr>
      <xdr:spPr>
        <a:xfrm>
          <a:off x="18605500" y="97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122979</xdr:rowOff>
    </xdr:from>
    <xdr:ext cx="469744" cy="259045"/>
    <xdr:sp macro="" textlink="">
      <xdr:nvSpPr>
        <xdr:cNvPr id="817" name="テキスト ボックス 816"/>
        <xdr:cNvSpPr txBox="1"/>
      </xdr:nvSpPr>
      <xdr:spPr>
        <a:xfrm>
          <a:off x="18421428" y="955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24420</xdr:rowOff>
    </xdr:from>
    <xdr:to>
      <xdr:col>116</xdr:col>
      <xdr:colOff>63500</xdr:colOff>
      <xdr:row>75</xdr:row>
      <xdr:rowOff>46518</xdr:rowOff>
    </xdr:to>
    <xdr:cxnSp macro="">
      <xdr:nvCxnSpPr>
        <xdr:cNvPr id="848" name="直線コネクタ 847"/>
        <xdr:cNvCxnSpPr/>
      </xdr:nvCxnSpPr>
      <xdr:spPr>
        <a:xfrm flipV="1">
          <a:off x="21323300" y="12883170"/>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153503</xdr:rowOff>
    </xdr:from>
    <xdr:to>
      <xdr:col>111</xdr:col>
      <xdr:colOff>177800</xdr:colOff>
      <xdr:row>75</xdr:row>
      <xdr:rowOff>46518</xdr:rowOff>
    </xdr:to>
    <xdr:cxnSp macro="">
      <xdr:nvCxnSpPr>
        <xdr:cNvPr id="851" name="直線コネクタ 850"/>
        <xdr:cNvCxnSpPr/>
      </xdr:nvCxnSpPr>
      <xdr:spPr>
        <a:xfrm>
          <a:off x="20434300" y="12840803"/>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153503</xdr:rowOff>
    </xdr:from>
    <xdr:to>
      <xdr:col>107</xdr:col>
      <xdr:colOff>50800</xdr:colOff>
      <xdr:row>75</xdr:row>
      <xdr:rowOff>90649</xdr:rowOff>
    </xdr:to>
    <xdr:cxnSp macro="">
      <xdr:nvCxnSpPr>
        <xdr:cNvPr id="854" name="直線コネクタ 853"/>
        <xdr:cNvCxnSpPr/>
      </xdr:nvCxnSpPr>
      <xdr:spPr>
        <a:xfrm flipV="1">
          <a:off x="19545300" y="12840803"/>
          <a:ext cx="889000" cy="10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110972</xdr:rowOff>
    </xdr:from>
    <xdr:to>
      <xdr:col>102</xdr:col>
      <xdr:colOff>114300</xdr:colOff>
      <xdr:row>75</xdr:row>
      <xdr:rowOff>90649</xdr:rowOff>
    </xdr:to>
    <xdr:cxnSp macro="">
      <xdr:nvCxnSpPr>
        <xdr:cNvPr id="857" name="直線コネクタ 856"/>
        <xdr:cNvCxnSpPr/>
      </xdr:nvCxnSpPr>
      <xdr:spPr>
        <a:xfrm>
          <a:off x="18656300" y="12798272"/>
          <a:ext cx="889000" cy="15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145070</xdr:rowOff>
    </xdr:from>
    <xdr:to>
      <xdr:col>116</xdr:col>
      <xdr:colOff>114300</xdr:colOff>
      <xdr:row>75</xdr:row>
      <xdr:rowOff>75220</xdr:rowOff>
    </xdr:to>
    <xdr:sp macro="" textlink="">
      <xdr:nvSpPr>
        <xdr:cNvPr id="867" name="楕円 866"/>
        <xdr:cNvSpPr/>
      </xdr:nvSpPr>
      <xdr:spPr>
        <a:xfrm>
          <a:off x="22110700" y="128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123497</xdr:rowOff>
    </xdr:from>
    <xdr:ext cx="534377" cy="259045"/>
    <xdr:sp macro="" textlink="">
      <xdr:nvSpPr>
        <xdr:cNvPr id="868" name="繰出金該当値テキスト"/>
        <xdr:cNvSpPr txBox="1"/>
      </xdr:nvSpPr>
      <xdr:spPr>
        <a:xfrm>
          <a:off x="22212300" y="1281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167168</xdr:rowOff>
    </xdr:from>
    <xdr:to>
      <xdr:col>112</xdr:col>
      <xdr:colOff>38100</xdr:colOff>
      <xdr:row>75</xdr:row>
      <xdr:rowOff>97318</xdr:rowOff>
    </xdr:to>
    <xdr:sp macro="" textlink="">
      <xdr:nvSpPr>
        <xdr:cNvPr id="869" name="楕円 868"/>
        <xdr:cNvSpPr/>
      </xdr:nvSpPr>
      <xdr:spPr>
        <a:xfrm>
          <a:off x="21272500" y="128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88445</xdr:rowOff>
    </xdr:from>
    <xdr:ext cx="534377" cy="259045"/>
    <xdr:sp macro="" textlink="">
      <xdr:nvSpPr>
        <xdr:cNvPr id="870" name="テキスト ボックス 869"/>
        <xdr:cNvSpPr txBox="1"/>
      </xdr:nvSpPr>
      <xdr:spPr>
        <a:xfrm>
          <a:off x="21056111" y="1294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102703</xdr:rowOff>
    </xdr:from>
    <xdr:to>
      <xdr:col>107</xdr:col>
      <xdr:colOff>101600</xdr:colOff>
      <xdr:row>75</xdr:row>
      <xdr:rowOff>32853</xdr:rowOff>
    </xdr:to>
    <xdr:sp macro="" textlink="">
      <xdr:nvSpPr>
        <xdr:cNvPr id="871" name="楕円 870"/>
        <xdr:cNvSpPr/>
      </xdr:nvSpPr>
      <xdr:spPr>
        <a:xfrm>
          <a:off x="20383500" y="127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23980</xdr:rowOff>
    </xdr:from>
    <xdr:ext cx="534377" cy="259045"/>
    <xdr:sp macro="" textlink="">
      <xdr:nvSpPr>
        <xdr:cNvPr id="872" name="テキスト ボックス 871"/>
        <xdr:cNvSpPr txBox="1"/>
      </xdr:nvSpPr>
      <xdr:spPr>
        <a:xfrm>
          <a:off x="20167111" y="128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39849</xdr:rowOff>
    </xdr:from>
    <xdr:to>
      <xdr:col>102</xdr:col>
      <xdr:colOff>165100</xdr:colOff>
      <xdr:row>75</xdr:row>
      <xdr:rowOff>141449</xdr:rowOff>
    </xdr:to>
    <xdr:sp macro="" textlink="">
      <xdr:nvSpPr>
        <xdr:cNvPr id="873" name="楕円 872"/>
        <xdr:cNvSpPr/>
      </xdr:nvSpPr>
      <xdr:spPr>
        <a:xfrm>
          <a:off x="19494500" y="128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132576</xdr:rowOff>
    </xdr:from>
    <xdr:ext cx="534377" cy="259045"/>
    <xdr:sp macro="" textlink="">
      <xdr:nvSpPr>
        <xdr:cNvPr id="874" name="テキスト ボックス 873"/>
        <xdr:cNvSpPr txBox="1"/>
      </xdr:nvSpPr>
      <xdr:spPr>
        <a:xfrm>
          <a:off x="19278111" y="129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60172</xdr:rowOff>
    </xdr:from>
    <xdr:to>
      <xdr:col>98</xdr:col>
      <xdr:colOff>38100</xdr:colOff>
      <xdr:row>74</xdr:row>
      <xdr:rowOff>161772</xdr:rowOff>
    </xdr:to>
    <xdr:sp macro="" textlink="">
      <xdr:nvSpPr>
        <xdr:cNvPr id="875" name="楕円 874"/>
        <xdr:cNvSpPr/>
      </xdr:nvSpPr>
      <xdr:spPr>
        <a:xfrm>
          <a:off x="18605500" y="127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152899</xdr:rowOff>
    </xdr:from>
    <xdr:ext cx="534377" cy="259045"/>
    <xdr:sp macro="" textlink="">
      <xdr:nvSpPr>
        <xdr:cNvPr id="876" name="テキスト ボックス 875"/>
        <xdr:cNvSpPr txBox="1"/>
      </xdr:nvSpPr>
      <xdr:spPr>
        <a:xfrm>
          <a:off x="18389111" y="1284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991,237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158,586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緩やかに増加してきており、類似団体平均を上回っている。退職者を見据えた職員採用者数の増加したことや、総合支所機能や診療所運営などにより類似団体より職員数が多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補助費は、住民一人当たり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216,412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円となっている。類似団体平均を大きく上回っており、合併による効果が生じにくい、一部事務組合の施設整備や維持補修等に係る経費が大きいことが主な要因である。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123,486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円となっている。前年度からの減少は、平成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ヵ年続いた鵡川中央小学校改築や給食センター整備事業などの大型事業の実施が完了したことが主な要因である。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災害復旧事業費は、住民一人当たり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30,574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年度に発生した豪雨や台風により被災したことに伴う復旧事業の年度配置により、平成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年度においても災害復旧事業費が計上されている。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投資及び出資金は、住民一人当たり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11,091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円となっている。前年度から減少したものの、類似団体平均を上回っており、公営企業会計の施設整備の実施に伴う一般会計からの出資金が主な要因である。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北海道むかわ町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8,378
8,305
711.36
8,533,838
8,304,582
137,879
5,487,797
9,989,537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124968</xdr:rowOff>
    </xdr:from>
    <xdr:to>
      <xdr:col>24</xdr:col>
      <xdr:colOff>63500</xdr:colOff>
      <xdr:row>36</xdr:row>
      <xdr:rowOff>141478</xdr:rowOff>
    </xdr:to>
    <xdr:cxnSp macro="">
      <xdr:nvCxnSpPr>
        <xdr:cNvPr id="61" name="直線コネクタ 60"/>
        <xdr:cNvCxnSpPr/>
      </xdr:nvCxnSpPr>
      <xdr:spPr>
        <a:xfrm>
          <a:off x="3797300" y="6297168"/>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126365</xdr:rowOff>
    </xdr:from>
    <xdr:to>
      <xdr:col>19</xdr:col>
      <xdr:colOff>177800</xdr:colOff>
      <xdr:row>36</xdr:row>
      <xdr:rowOff>124968</xdr:rowOff>
    </xdr:to>
    <xdr:cxnSp macro="">
      <xdr:nvCxnSpPr>
        <xdr:cNvPr id="64" name="直線コネクタ 63"/>
        <xdr:cNvCxnSpPr/>
      </xdr:nvCxnSpPr>
      <xdr:spPr>
        <a:xfrm>
          <a:off x="2908300" y="6127115"/>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126365</xdr:rowOff>
    </xdr:from>
    <xdr:to>
      <xdr:col>15</xdr:col>
      <xdr:colOff>50800</xdr:colOff>
      <xdr:row>36</xdr:row>
      <xdr:rowOff>137795</xdr:rowOff>
    </xdr:to>
    <xdr:cxnSp macro="">
      <xdr:nvCxnSpPr>
        <xdr:cNvPr id="67" name="直線コネクタ 66"/>
        <xdr:cNvCxnSpPr/>
      </xdr:nvCxnSpPr>
      <xdr:spPr>
        <a:xfrm flipV="1">
          <a:off x="2019300" y="612711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98044</xdr:rowOff>
    </xdr:from>
    <xdr:to>
      <xdr:col>10</xdr:col>
      <xdr:colOff>114300</xdr:colOff>
      <xdr:row>36</xdr:row>
      <xdr:rowOff>137795</xdr:rowOff>
    </xdr:to>
    <xdr:cxnSp macro="">
      <xdr:nvCxnSpPr>
        <xdr:cNvPr id="70" name="直線コネクタ 69"/>
        <xdr:cNvCxnSpPr/>
      </xdr:nvCxnSpPr>
      <xdr:spPr>
        <a:xfrm>
          <a:off x="1130300" y="6270244"/>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90678</xdr:rowOff>
    </xdr:from>
    <xdr:to>
      <xdr:col>24</xdr:col>
      <xdr:colOff>114300</xdr:colOff>
      <xdr:row>37</xdr:row>
      <xdr:rowOff>20828</xdr:rowOff>
    </xdr:to>
    <xdr:sp macro="" textlink="">
      <xdr:nvSpPr>
        <xdr:cNvPr id="80" name="楕円 79"/>
        <xdr:cNvSpPr/>
      </xdr:nvSpPr>
      <xdr:spPr>
        <a:xfrm>
          <a:off x="4584700" y="62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69105</xdr:rowOff>
    </xdr:from>
    <xdr:ext cx="469744" cy="259045"/>
    <xdr:sp macro="" textlink="">
      <xdr:nvSpPr>
        <xdr:cNvPr id="81" name="議会費該当値テキスト"/>
        <xdr:cNvSpPr txBox="1"/>
      </xdr:nvSpPr>
      <xdr:spPr>
        <a:xfrm>
          <a:off x="4686300"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74168</xdr:rowOff>
    </xdr:from>
    <xdr:to>
      <xdr:col>20</xdr:col>
      <xdr:colOff>38100</xdr:colOff>
      <xdr:row>37</xdr:row>
      <xdr:rowOff>4318</xdr:rowOff>
    </xdr:to>
    <xdr:sp macro="" textlink="">
      <xdr:nvSpPr>
        <xdr:cNvPr id="82" name="楕円 81"/>
        <xdr:cNvSpPr/>
      </xdr:nvSpPr>
      <xdr:spPr>
        <a:xfrm>
          <a:off x="3746500" y="62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166895</xdr:rowOff>
    </xdr:from>
    <xdr:ext cx="469744" cy="259045"/>
    <xdr:sp macro="" textlink="">
      <xdr:nvSpPr>
        <xdr:cNvPr id="83" name="テキスト ボックス 82"/>
        <xdr:cNvSpPr txBox="1"/>
      </xdr:nvSpPr>
      <xdr:spPr>
        <a:xfrm>
          <a:off x="3562428" y="63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75565</xdr:rowOff>
    </xdr:from>
    <xdr:to>
      <xdr:col>15</xdr:col>
      <xdr:colOff>101600</xdr:colOff>
      <xdr:row>36</xdr:row>
      <xdr:rowOff>5715</xdr:rowOff>
    </xdr:to>
    <xdr:sp macro="" textlink="">
      <xdr:nvSpPr>
        <xdr:cNvPr id="84" name="楕円 83"/>
        <xdr:cNvSpPr/>
      </xdr:nvSpPr>
      <xdr:spPr>
        <a:xfrm>
          <a:off x="2857500" y="60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168292</xdr:rowOff>
    </xdr:from>
    <xdr:ext cx="534377" cy="259045"/>
    <xdr:sp macro="" textlink="">
      <xdr:nvSpPr>
        <xdr:cNvPr id="85" name="テキスト ボックス 84"/>
        <xdr:cNvSpPr txBox="1"/>
      </xdr:nvSpPr>
      <xdr:spPr>
        <a:xfrm>
          <a:off x="2641111" y="61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86995</xdr:rowOff>
    </xdr:from>
    <xdr:to>
      <xdr:col>10</xdr:col>
      <xdr:colOff>165100</xdr:colOff>
      <xdr:row>37</xdr:row>
      <xdr:rowOff>17145</xdr:rowOff>
    </xdr:to>
    <xdr:sp macro="" textlink="">
      <xdr:nvSpPr>
        <xdr:cNvPr id="86" name="楕円 85"/>
        <xdr:cNvSpPr/>
      </xdr:nvSpPr>
      <xdr:spPr>
        <a:xfrm>
          <a:off x="1968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8272</xdr:rowOff>
    </xdr:from>
    <xdr:ext cx="469744" cy="259045"/>
    <xdr:sp macro="" textlink="">
      <xdr:nvSpPr>
        <xdr:cNvPr id="87" name="テキスト ボックス 86"/>
        <xdr:cNvSpPr txBox="1"/>
      </xdr:nvSpPr>
      <xdr:spPr>
        <a:xfrm>
          <a:off x="1784428"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47244</xdr:rowOff>
    </xdr:from>
    <xdr:to>
      <xdr:col>6</xdr:col>
      <xdr:colOff>38100</xdr:colOff>
      <xdr:row>36</xdr:row>
      <xdr:rowOff>148844</xdr:rowOff>
    </xdr:to>
    <xdr:sp macro="" textlink="">
      <xdr:nvSpPr>
        <xdr:cNvPr id="88" name="楕円 87"/>
        <xdr:cNvSpPr/>
      </xdr:nvSpPr>
      <xdr:spPr>
        <a:xfrm>
          <a:off x="1079500" y="62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139971</xdr:rowOff>
    </xdr:from>
    <xdr:ext cx="469744" cy="259045"/>
    <xdr:sp macro="" textlink="">
      <xdr:nvSpPr>
        <xdr:cNvPr id="89" name="テキスト ボックス 88"/>
        <xdr:cNvSpPr txBox="1"/>
      </xdr:nvSpPr>
      <xdr:spPr>
        <a:xfrm>
          <a:off x="895428"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123179</xdr:rowOff>
    </xdr:from>
    <xdr:to>
      <xdr:col>24</xdr:col>
      <xdr:colOff>63500</xdr:colOff>
      <xdr:row>57</xdr:row>
      <xdr:rowOff>35102</xdr:rowOff>
    </xdr:to>
    <xdr:cxnSp macro="">
      <xdr:nvCxnSpPr>
        <xdr:cNvPr id="116" name="直線コネクタ 115"/>
        <xdr:cNvCxnSpPr/>
      </xdr:nvCxnSpPr>
      <xdr:spPr>
        <a:xfrm>
          <a:off x="3797300" y="9724379"/>
          <a:ext cx="838200" cy="8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123179</xdr:rowOff>
    </xdr:from>
    <xdr:to>
      <xdr:col>19</xdr:col>
      <xdr:colOff>177800</xdr:colOff>
      <xdr:row>56</xdr:row>
      <xdr:rowOff>134008</xdr:rowOff>
    </xdr:to>
    <xdr:cxnSp macro="">
      <xdr:nvCxnSpPr>
        <xdr:cNvPr id="119" name="直線コネクタ 118"/>
        <xdr:cNvCxnSpPr/>
      </xdr:nvCxnSpPr>
      <xdr:spPr>
        <a:xfrm flipV="1">
          <a:off x="2908300" y="9724379"/>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134008</xdr:rowOff>
    </xdr:from>
    <xdr:to>
      <xdr:col>15</xdr:col>
      <xdr:colOff>50800</xdr:colOff>
      <xdr:row>56</xdr:row>
      <xdr:rowOff>147166</xdr:rowOff>
    </xdr:to>
    <xdr:cxnSp macro="">
      <xdr:nvCxnSpPr>
        <xdr:cNvPr id="122" name="直線コネクタ 121"/>
        <xdr:cNvCxnSpPr/>
      </xdr:nvCxnSpPr>
      <xdr:spPr>
        <a:xfrm flipV="1">
          <a:off x="2019300" y="9735208"/>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67833</xdr:rowOff>
    </xdr:from>
    <xdr:to>
      <xdr:col>10</xdr:col>
      <xdr:colOff>114300</xdr:colOff>
      <xdr:row>56</xdr:row>
      <xdr:rowOff>147166</xdr:rowOff>
    </xdr:to>
    <xdr:cxnSp macro="">
      <xdr:nvCxnSpPr>
        <xdr:cNvPr id="125" name="直線コネクタ 124"/>
        <xdr:cNvCxnSpPr/>
      </xdr:nvCxnSpPr>
      <xdr:spPr>
        <a:xfrm>
          <a:off x="1130300" y="9669033"/>
          <a:ext cx="889000" cy="7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155752</xdr:rowOff>
    </xdr:from>
    <xdr:to>
      <xdr:col>24</xdr:col>
      <xdr:colOff>114300</xdr:colOff>
      <xdr:row>57</xdr:row>
      <xdr:rowOff>85902</xdr:rowOff>
    </xdr:to>
    <xdr:sp macro="" textlink="">
      <xdr:nvSpPr>
        <xdr:cNvPr id="135" name="楕円 134"/>
        <xdr:cNvSpPr/>
      </xdr:nvSpPr>
      <xdr:spPr>
        <a:xfrm>
          <a:off x="4584700" y="97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134179</xdr:rowOff>
    </xdr:from>
    <xdr:ext cx="599010" cy="259045"/>
    <xdr:sp macro="" textlink="">
      <xdr:nvSpPr>
        <xdr:cNvPr id="136" name="総務費該当値テキスト"/>
        <xdr:cNvSpPr txBox="1"/>
      </xdr:nvSpPr>
      <xdr:spPr>
        <a:xfrm>
          <a:off x="4686300" y="973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72379</xdr:rowOff>
    </xdr:from>
    <xdr:to>
      <xdr:col>20</xdr:col>
      <xdr:colOff>38100</xdr:colOff>
      <xdr:row>57</xdr:row>
      <xdr:rowOff>2529</xdr:rowOff>
    </xdr:to>
    <xdr:sp macro="" textlink="">
      <xdr:nvSpPr>
        <xdr:cNvPr id="137" name="楕円 136"/>
        <xdr:cNvSpPr/>
      </xdr:nvSpPr>
      <xdr:spPr>
        <a:xfrm>
          <a:off x="3746500" y="96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165106</xdr:rowOff>
    </xdr:from>
    <xdr:ext cx="599010" cy="259045"/>
    <xdr:sp macro="" textlink="">
      <xdr:nvSpPr>
        <xdr:cNvPr id="138" name="テキスト ボックス 137"/>
        <xdr:cNvSpPr txBox="1"/>
      </xdr:nvSpPr>
      <xdr:spPr>
        <a:xfrm>
          <a:off x="3497795" y="976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83208</xdr:rowOff>
    </xdr:from>
    <xdr:to>
      <xdr:col>15</xdr:col>
      <xdr:colOff>101600</xdr:colOff>
      <xdr:row>57</xdr:row>
      <xdr:rowOff>13358</xdr:rowOff>
    </xdr:to>
    <xdr:sp macro="" textlink="">
      <xdr:nvSpPr>
        <xdr:cNvPr id="139" name="楕円 138"/>
        <xdr:cNvSpPr/>
      </xdr:nvSpPr>
      <xdr:spPr>
        <a:xfrm>
          <a:off x="2857500" y="968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4485</xdr:rowOff>
    </xdr:from>
    <xdr:ext cx="599010" cy="259045"/>
    <xdr:sp macro="" textlink="">
      <xdr:nvSpPr>
        <xdr:cNvPr id="140" name="テキスト ボックス 139"/>
        <xdr:cNvSpPr txBox="1"/>
      </xdr:nvSpPr>
      <xdr:spPr>
        <a:xfrm>
          <a:off x="2608795" y="977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96366</xdr:rowOff>
    </xdr:from>
    <xdr:to>
      <xdr:col>10</xdr:col>
      <xdr:colOff>165100</xdr:colOff>
      <xdr:row>57</xdr:row>
      <xdr:rowOff>26516</xdr:rowOff>
    </xdr:to>
    <xdr:sp macro="" textlink="">
      <xdr:nvSpPr>
        <xdr:cNvPr id="141" name="楕円 140"/>
        <xdr:cNvSpPr/>
      </xdr:nvSpPr>
      <xdr:spPr>
        <a:xfrm>
          <a:off x="1968500" y="96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17643</xdr:rowOff>
    </xdr:from>
    <xdr:ext cx="599010" cy="259045"/>
    <xdr:sp macro="" textlink="">
      <xdr:nvSpPr>
        <xdr:cNvPr id="142" name="テキスト ボックス 141"/>
        <xdr:cNvSpPr txBox="1"/>
      </xdr:nvSpPr>
      <xdr:spPr>
        <a:xfrm>
          <a:off x="1719795" y="979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17033</xdr:rowOff>
    </xdr:from>
    <xdr:to>
      <xdr:col>6</xdr:col>
      <xdr:colOff>38100</xdr:colOff>
      <xdr:row>56</xdr:row>
      <xdr:rowOff>118633</xdr:rowOff>
    </xdr:to>
    <xdr:sp macro="" textlink="">
      <xdr:nvSpPr>
        <xdr:cNvPr id="143" name="楕円 142"/>
        <xdr:cNvSpPr/>
      </xdr:nvSpPr>
      <xdr:spPr>
        <a:xfrm>
          <a:off x="1079500" y="96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135160</xdr:rowOff>
    </xdr:from>
    <xdr:ext cx="599010" cy="259045"/>
    <xdr:sp macro="" textlink="">
      <xdr:nvSpPr>
        <xdr:cNvPr id="144" name="テキスト ボックス 143"/>
        <xdr:cNvSpPr txBox="1"/>
      </xdr:nvSpPr>
      <xdr:spPr>
        <a:xfrm>
          <a:off x="830795" y="939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15501</xdr:rowOff>
    </xdr:from>
    <xdr:to>
      <xdr:col>24</xdr:col>
      <xdr:colOff>63500</xdr:colOff>
      <xdr:row>77</xdr:row>
      <xdr:rowOff>39587</xdr:rowOff>
    </xdr:to>
    <xdr:cxnSp macro="">
      <xdr:nvCxnSpPr>
        <xdr:cNvPr id="172" name="直線コネクタ 171"/>
        <xdr:cNvCxnSpPr/>
      </xdr:nvCxnSpPr>
      <xdr:spPr>
        <a:xfrm>
          <a:off x="3797300" y="13217151"/>
          <a:ext cx="8382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15501</xdr:rowOff>
    </xdr:from>
    <xdr:to>
      <xdr:col>19</xdr:col>
      <xdr:colOff>177800</xdr:colOff>
      <xdr:row>77</xdr:row>
      <xdr:rowOff>32327</xdr:rowOff>
    </xdr:to>
    <xdr:cxnSp macro="">
      <xdr:nvCxnSpPr>
        <xdr:cNvPr id="175" name="直線コネクタ 174"/>
        <xdr:cNvCxnSpPr/>
      </xdr:nvCxnSpPr>
      <xdr:spPr>
        <a:xfrm flipV="1">
          <a:off x="2908300" y="13217151"/>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32327</xdr:rowOff>
    </xdr:from>
    <xdr:to>
      <xdr:col>15</xdr:col>
      <xdr:colOff>50800</xdr:colOff>
      <xdr:row>77</xdr:row>
      <xdr:rowOff>84483</xdr:rowOff>
    </xdr:to>
    <xdr:cxnSp macro="">
      <xdr:nvCxnSpPr>
        <xdr:cNvPr id="178" name="直線コネクタ 177"/>
        <xdr:cNvCxnSpPr/>
      </xdr:nvCxnSpPr>
      <xdr:spPr>
        <a:xfrm flipV="1">
          <a:off x="2019300" y="13233977"/>
          <a:ext cx="889000" cy="5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84483</xdr:rowOff>
    </xdr:from>
    <xdr:to>
      <xdr:col>10</xdr:col>
      <xdr:colOff>114300</xdr:colOff>
      <xdr:row>77</xdr:row>
      <xdr:rowOff>88421</xdr:rowOff>
    </xdr:to>
    <xdr:cxnSp macro="">
      <xdr:nvCxnSpPr>
        <xdr:cNvPr id="181" name="直線コネクタ 180"/>
        <xdr:cNvCxnSpPr/>
      </xdr:nvCxnSpPr>
      <xdr:spPr>
        <a:xfrm flipV="1">
          <a:off x="1130300" y="13286133"/>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160237</xdr:rowOff>
    </xdr:from>
    <xdr:to>
      <xdr:col>24</xdr:col>
      <xdr:colOff>114300</xdr:colOff>
      <xdr:row>77</xdr:row>
      <xdr:rowOff>90387</xdr:rowOff>
    </xdr:to>
    <xdr:sp macro="" textlink="">
      <xdr:nvSpPr>
        <xdr:cNvPr id="191" name="楕円 190"/>
        <xdr:cNvSpPr/>
      </xdr:nvSpPr>
      <xdr:spPr>
        <a:xfrm>
          <a:off x="4584700" y="131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138664</xdr:rowOff>
    </xdr:from>
    <xdr:ext cx="599010" cy="259045"/>
    <xdr:sp macro="" textlink="">
      <xdr:nvSpPr>
        <xdr:cNvPr id="192" name="民生費該当値テキスト"/>
        <xdr:cNvSpPr txBox="1"/>
      </xdr:nvSpPr>
      <xdr:spPr>
        <a:xfrm>
          <a:off x="4686300" y="1316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136151</xdr:rowOff>
    </xdr:from>
    <xdr:to>
      <xdr:col>20</xdr:col>
      <xdr:colOff>38100</xdr:colOff>
      <xdr:row>77</xdr:row>
      <xdr:rowOff>66301</xdr:rowOff>
    </xdr:to>
    <xdr:sp macro="" textlink="">
      <xdr:nvSpPr>
        <xdr:cNvPr id="193" name="楕円 192"/>
        <xdr:cNvSpPr/>
      </xdr:nvSpPr>
      <xdr:spPr>
        <a:xfrm>
          <a:off x="3746500" y="131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57428</xdr:rowOff>
    </xdr:from>
    <xdr:ext cx="599010" cy="259045"/>
    <xdr:sp macro="" textlink="">
      <xdr:nvSpPr>
        <xdr:cNvPr id="194" name="テキスト ボックス 193"/>
        <xdr:cNvSpPr txBox="1"/>
      </xdr:nvSpPr>
      <xdr:spPr>
        <a:xfrm>
          <a:off x="3497795" y="132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152977</xdr:rowOff>
    </xdr:from>
    <xdr:to>
      <xdr:col>15</xdr:col>
      <xdr:colOff>101600</xdr:colOff>
      <xdr:row>77</xdr:row>
      <xdr:rowOff>83127</xdr:rowOff>
    </xdr:to>
    <xdr:sp macro="" textlink="">
      <xdr:nvSpPr>
        <xdr:cNvPr id="195" name="楕円 194"/>
        <xdr:cNvSpPr/>
      </xdr:nvSpPr>
      <xdr:spPr>
        <a:xfrm>
          <a:off x="2857500" y="131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74254</xdr:rowOff>
    </xdr:from>
    <xdr:ext cx="599010" cy="259045"/>
    <xdr:sp macro="" textlink="">
      <xdr:nvSpPr>
        <xdr:cNvPr id="196" name="テキスト ボックス 195"/>
        <xdr:cNvSpPr txBox="1"/>
      </xdr:nvSpPr>
      <xdr:spPr>
        <a:xfrm>
          <a:off x="2608795" y="1327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33683</xdr:rowOff>
    </xdr:from>
    <xdr:to>
      <xdr:col>10</xdr:col>
      <xdr:colOff>165100</xdr:colOff>
      <xdr:row>77</xdr:row>
      <xdr:rowOff>135283</xdr:rowOff>
    </xdr:to>
    <xdr:sp macro="" textlink="">
      <xdr:nvSpPr>
        <xdr:cNvPr id="197" name="楕円 196"/>
        <xdr:cNvSpPr/>
      </xdr:nvSpPr>
      <xdr:spPr>
        <a:xfrm>
          <a:off x="1968500" y="132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126410</xdr:rowOff>
    </xdr:from>
    <xdr:ext cx="599010" cy="259045"/>
    <xdr:sp macro="" textlink="">
      <xdr:nvSpPr>
        <xdr:cNvPr id="198" name="テキスト ボックス 197"/>
        <xdr:cNvSpPr txBox="1"/>
      </xdr:nvSpPr>
      <xdr:spPr>
        <a:xfrm>
          <a:off x="1719795" y="1332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37621</xdr:rowOff>
    </xdr:from>
    <xdr:to>
      <xdr:col>6</xdr:col>
      <xdr:colOff>38100</xdr:colOff>
      <xdr:row>77</xdr:row>
      <xdr:rowOff>139221</xdr:rowOff>
    </xdr:to>
    <xdr:sp macro="" textlink="">
      <xdr:nvSpPr>
        <xdr:cNvPr id="199" name="楕円 198"/>
        <xdr:cNvSpPr/>
      </xdr:nvSpPr>
      <xdr:spPr>
        <a:xfrm>
          <a:off x="1079500" y="132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130348</xdr:rowOff>
    </xdr:from>
    <xdr:ext cx="599010" cy="259045"/>
    <xdr:sp macro="" textlink="">
      <xdr:nvSpPr>
        <xdr:cNvPr id="200" name="テキスト ボックス 199"/>
        <xdr:cNvSpPr txBox="1"/>
      </xdr:nvSpPr>
      <xdr:spPr>
        <a:xfrm>
          <a:off x="830795" y="1333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148699</xdr:rowOff>
    </xdr:from>
    <xdr:to>
      <xdr:col>24</xdr:col>
      <xdr:colOff>63500</xdr:colOff>
      <xdr:row>96</xdr:row>
      <xdr:rowOff>152315</xdr:rowOff>
    </xdr:to>
    <xdr:cxnSp macro="">
      <xdr:nvCxnSpPr>
        <xdr:cNvPr id="229" name="直線コネクタ 228"/>
        <xdr:cNvCxnSpPr/>
      </xdr:nvCxnSpPr>
      <xdr:spPr>
        <a:xfrm>
          <a:off x="3797300" y="16607899"/>
          <a:ext cx="8382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144360</xdr:rowOff>
    </xdr:from>
    <xdr:to>
      <xdr:col>19</xdr:col>
      <xdr:colOff>177800</xdr:colOff>
      <xdr:row>96</xdr:row>
      <xdr:rowOff>148699</xdr:rowOff>
    </xdr:to>
    <xdr:cxnSp macro="">
      <xdr:nvCxnSpPr>
        <xdr:cNvPr id="232" name="直線コネクタ 231"/>
        <xdr:cNvCxnSpPr/>
      </xdr:nvCxnSpPr>
      <xdr:spPr>
        <a:xfrm>
          <a:off x="2908300" y="16603560"/>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144360</xdr:rowOff>
    </xdr:from>
    <xdr:to>
      <xdr:col>15</xdr:col>
      <xdr:colOff>50800</xdr:colOff>
      <xdr:row>96</xdr:row>
      <xdr:rowOff>144459</xdr:rowOff>
    </xdr:to>
    <xdr:cxnSp macro="">
      <xdr:nvCxnSpPr>
        <xdr:cNvPr id="235" name="直線コネクタ 234"/>
        <xdr:cNvCxnSpPr/>
      </xdr:nvCxnSpPr>
      <xdr:spPr>
        <a:xfrm flipV="1">
          <a:off x="2019300" y="1660356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144459</xdr:rowOff>
    </xdr:from>
    <xdr:to>
      <xdr:col>10</xdr:col>
      <xdr:colOff>114300</xdr:colOff>
      <xdr:row>96</xdr:row>
      <xdr:rowOff>158389</xdr:rowOff>
    </xdr:to>
    <xdr:cxnSp macro="">
      <xdr:nvCxnSpPr>
        <xdr:cNvPr id="238" name="直線コネクタ 237"/>
        <xdr:cNvCxnSpPr/>
      </xdr:nvCxnSpPr>
      <xdr:spPr>
        <a:xfrm flipV="1">
          <a:off x="1130300" y="16603659"/>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101515</xdr:rowOff>
    </xdr:from>
    <xdr:to>
      <xdr:col>24</xdr:col>
      <xdr:colOff>114300</xdr:colOff>
      <xdr:row>97</xdr:row>
      <xdr:rowOff>31665</xdr:rowOff>
    </xdr:to>
    <xdr:sp macro="" textlink="">
      <xdr:nvSpPr>
        <xdr:cNvPr id="248" name="楕円 247"/>
        <xdr:cNvSpPr/>
      </xdr:nvSpPr>
      <xdr:spPr>
        <a:xfrm>
          <a:off x="4584700" y="1656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124392</xdr:rowOff>
    </xdr:from>
    <xdr:ext cx="599010" cy="259045"/>
    <xdr:sp macro="" textlink="">
      <xdr:nvSpPr>
        <xdr:cNvPr id="249" name="衛生費該当値テキスト"/>
        <xdr:cNvSpPr txBox="1"/>
      </xdr:nvSpPr>
      <xdr:spPr>
        <a:xfrm>
          <a:off x="4686300" y="164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97899</xdr:rowOff>
    </xdr:from>
    <xdr:to>
      <xdr:col>20</xdr:col>
      <xdr:colOff>38100</xdr:colOff>
      <xdr:row>97</xdr:row>
      <xdr:rowOff>28049</xdr:rowOff>
    </xdr:to>
    <xdr:sp macro="" textlink="">
      <xdr:nvSpPr>
        <xdr:cNvPr id="250" name="楕円 249"/>
        <xdr:cNvSpPr/>
      </xdr:nvSpPr>
      <xdr:spPr>
        <a:xfrm>
          <a:off x="3746500" y="165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44576</xdr:rowOff>
    </xdr:from>
    <xdr:ext cx="599010" cy="259045"/>
    <xdr:sp macro="" textlink="">
      <xdr:nvSpPr>
        <xdr:cNvPr id="251" name="テキスト ボックス 250"/>
        <xdr:cNvSpPr txBox="1"/>
      </xdr:nvSpPr>
      <xdr:spPr>
        <a:xfrm>
          <a:off x="3497795" y="1633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93560</xdr:rowOff>
    </xdr:from>
    <xdr:to>
      <xdr:col>15</xdr:col>
      <xdr:colOff>101600</xdr:colOff>
      <xdr:row>97</xdr:row>
      <xdr:rowOff>23710</xdr:rowOff>
    </xdr:to>
    <xdr:sp macro="" textlink="">
      <xdr:nvSpPr>
        <xdr:cNvPr id="252" name="楕円 251"/>
        <xdr:cNvSpPr/>
      </xdr:nvSpPr>
      <xdr:spPr>
        <a:xfrm>
          <a:off x="2857500" y="16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40237</xdr:rowOff>
    </xdr:from>
    <xdr:ext cx="599010" cy="259045"/>
    <xdr:sp macro="" textlink="">
      <xdr:nvSpPr>
        <xdr:cNvPr id="253" name="テキスト ボックス 252"/>
        <xdr:cNvSpPr txBox="1"/>
      </xdr:nvSpPr>
      <xdr:spPr>
        <a:xfrm>
          <a:off x="2608795" y="1632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93659</xdr:rowOff>
    </xdr:from>
    <xdr:to>
      <xdr:col>10</xdr:col>
      <xdr:colOff>165100</xdr:colOff>
      <xdr:row>97</xdr:row>
      <xdr:rowOff>23809</xdr:rowOff>
    </xdr:to>
    <xdr:sp macro="" textlink="">
      <xdr:nvSpPr>
        <xdr:cNvPr id="254" name="楕円 253"/>
        <xdr:cNvSpPr/>
      </xdr:nvSpPr>
      <xdr:spPr>
        <a:xfrm>
          <a:off x="1968500" y="165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40336</xdr:rowOff>
    </xdr:from>
    <xdr:ext cx="599010" cy="259045"/>
    <xdr:sp macro="" textlink="">
      <xdr:nvSpPr>
        <xdr:cNvPr id="255" name="テキスト ボックス 254"/>
        <xdr:cNvSpPr txBox="1"/>
      </xdr:nvSpPr>
      <xdr:spPr>
        <a:xfrm>
          <a:off x="1719795" y="1632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107589</xdr:rowOff>
    </xdr:from>
    <xdr:to>
      <xdr:col>6</xdr:col>
      <xdr:colOff>38100</xdr:colOff>
      <xdr:row>97</xdr:row>
      <xdr:rowOff>37739</xdr:rowOff>
    </xdr:to>
    <xdr:sp macro="" textlink="">
      <xdr:nvSpPr>
        <xdr:cNvPr id="256" name="楕円 255"/>
        <xdr:cNvSpPr/>
      </xdr:nvSpPr>
      <xdr:spPr>
        <a:xfrm>
          <a:off x="1079500" y="1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54266</xdr:rowOff>
    </xdr:from>
    <xdr:ext cx="599010" cy="259045"/>
    <xdr:sp macro="" textlink="">
      <xdr:nvSpPr>
        <xdr:cNvPr id="257" name="テキスト ボックス 256"/>
        <xdr:cNvSpPr txBox="1"/>
      </xdr:nvSpPr>
      <xdr:spPr>
        <a:xfrm>
          <a:off x="830795" y="1634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23876</xdr:rowOff>
    </xdr:from>
    <xdr:to>
      <xdr:col>45</xdr:col>
      <xdr:colOff>177800</xdr:colOff>
      <xdr:row>39</xdr:row>
      <xdr:rowOff>44450</xdr:rowOff>
    </xdr:to>
    <xdr:cxnSp macro="">
      <xdr:nvCxnSpPr>
        <xdr:cNvPr id="292" name="直線コネクタ 291"/>
        <xdr:cNvCxnSpPr/>
      </xdr:nvCxnSpPr>
      <xdr:spPr>
        <a:xfrm>
          <a:off x="7861300" y="67104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23876</xdr:rowOff>
    </xdr:from>
    <xdr:to>
      <xdr:col>41</xdr:col>
      <xdr:colOff>50800</xdr:colOff>
      <xdr:row>39</xdr:row>
      <xdr:rowOff>25400</xdr:rowOff>
    </xdr:to>
    <xdr:cxnSp macro="">
      <xdr:nvCxnSpPr>
        <xdr:cNvPr id="295" name="直線コネクタ 294"/>
        <xdr:cNvCxnSpPr/>
      </xdr:nvCxnSpPr>
      <xdr:spPr>
        <a:xfrm flipV="1">
          <a:off x="6972300" y="6710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144526</xdr:rowOff>
    </xdr:from>
    <xdr:to>
      <xdr:col>41</xdr:col>
      <xdr:colOff>101600</xdr:colOff>
      <xdr:row>39</xdr:row>
      <xdr:rowOff>74676</xdr:rowOff>
    </xdr:to>
    <xdr:sp macro="" textlink="">
      <xdr:nvSpPr>
        <xdr:cNvPr id="311" name="楕円 310"/>
        <xdr:cNvSpPr/>
      </xdr:nvSpPr>
      <xdr:spPr>
        <a:xfrm>
          <a:off x="7810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65803</xdr:rowOff>
    </xdr:from>
    <xdr:ext cx="378565" cy="259045"/>
    <xdr:sp macro="" textlink="">
      <xdr:nvSpPr>
        <xdr:cNvPr id="312" name="テキスト ボックス 311"/>
        <xdr:cNvSpPr txBox="1"/>
      </xdr:nvSpPr>
      <xdr:spPr>
        <a:xfrm>
          <a:off x="7672017" y="675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146050</xdr:rowOff>
    </xdr:from>
    <xdr:to>
      <xdr:col>36</xdr:col>
      <xdr:colOff>165100</xdr:colOff>
      <xdr:row>39</xdr:row>
      <xdr:rowOff>76200</xdr:rowOff>
    </xdr:to>
    <xdr:sp macro="" textlink="">
      <xdr:nvSpPr>
        <xdr:cNvPr id="313" name="楕円 312"/>
        <xdr:cNvSpPr/>
      </xdr:nvSpPr>
      <xdr:spPr>
        <a:xfrm>
          <a:off x="692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67327</xdr:rowOff>
    </xdr:from>
    <xdr:ext cx="378565" cy="259045"/>
    <xdr:sp macro="" textlink="">
      <xdr:nvSpPr>
        <xdr:cNvPr id="314" name="テキスト ボックス 313"/>
        <xdr:cNvSpPr txBox="1"/>
      </xdr:nvSpPr>
      <xdr:spPr>
        <a:xfrm>
          <a:off x="6783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67318</xdr:rowOff>
    </xdr:from>
    <xdr:to>
      <xdr:col>55</xdr:col>
      <xdr:colOff>0</xdr:colOff>
      <xdr:row>58</xdr:row>
      <xdr:rowOff>76564</xdr:rowOff>
    </xdr:to>
    <xdr:cxnSp macro="">
      <xdr:nvCxnSpPr>
        <xdr:cNvPr id="343" name="直線コネクタ 342"/>
        <xdr:cNvCxnSpPr/>
      </xdr:nvCxnSpPr>
      <xdr:spPr>
        <a:xfrm flipV="1">
          <a:off x="9639300" y="10011418"/>
          <a:ext cx="8382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51083</xdr:rowOff>
    </xdr:from>
    <xdr:to>
      <xdr:col>50</xdr:col>
      <xdr:colOff>114300</xdr:colOff>
      <xdr:row>58</xdr:row>
      <xdr:rowOff>76564</xdr:rowOff>
    </xdr:to>
    <xdr:cxnSp macro="">
      <xdr:nvCxnSpPr>
        <xdr:cNvPr id="346" name="直線コネクタ 345"/>
        <xdr:cNvCxnSpPr/>
      </xdr:nvCxnSpPr>
      <xdr:spPr>
        <a:xfrm>
          <a:off x="8750300" y="9995183"/>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51083</xdr:rowOff>
    </xdr:from>
    <xdr:to>
      <xdr:col>45</xdr:col>
      <xdr:colOff>177800</xdr:colOff>
      <xdr:row>58</xdr:row>
      <xdr:rowOff>78291</xdr:rowOff>
    </xdr:to>
    <xdr:cxnSp macro="">
      <xdr:nvCxnSpPr>
        <xdr:cNvPr id="349" name="直線コネクタ 348"/>
        <xdr:cNvCxnSpPr/>
      </xdr:nvCxnSpPr>
      <xdr:spPr>
        <a:xfrm flipV="1">
          <a:off x="7861300" y="9995183"/>
          <a:ext cx="889000" cy="2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78291</xdr:rowOff>
    </xdr:from>
    <xdr:to>
      <xdr:col>41</xdr:col>
      <xdr:colOff>50800</xdr:colOff>
      <xdr:row>58</xdr:row>
      <xdr:rowOff>98996</xdr:rowOff>
    </xdr:to>
    <xdr:cxnSp macro="">
      <xdr:nvCxnSpPr>
        <xdr:cNvPr id="352" name="直線コネクタ 351"/>
        <xdr:cNvCxnSpPr/>
      </xdr:nvCxnSpPr>
      <xdr:spPr>
        <a:xfrm flipV="1">
          <a:off x="6972300" y="10022391"/>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16518</xdr:rowOff>
    </xdr:from>
    <xdr:to>
      <xdr:col>55</xdr:col>
      <xdr:colOff>50800</xdr:colOff>
      <xdr:row>58</xdr:row>
      <xdr:rowOff>118118</xdr:rowOff>
    </xdr:to>
    <xdr:sp macro="" textlink="">
      <xdr:nvSpPr>
        <xdr:cNvPr id="362" name="楕円 361"/>
        <xdr:cNvSpPr/>
      </xdr:nvSpPr>
      <xdr:spPr>
        <a:xfrm>
          <a:off x="10426700" y="9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99010" cy="259045"/>
    <xdr:sp macro="" textlink="">
      <xdr:nvSpPr>
        <xdr:cNvPr id="363" name="農林水産業費該当値テキスト"/>
        <xdr:cNvSpPr txBox="1"/>
      </xdr:nvSpPr>
      <xdr:spPr>
        <a:xfrm>
          <a:off x="10528300" y="99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25764</xdr:rowOff>
    </xdr:from>
    <xdr:to>
      <xdr:col>50</xdr:col>
      <xdr:colOff>165100</xdr:colOff>
      <xdr:row>58</xdr:row>
      <xdr:rowOff>127364</xdr:rowOff>
    </xdr:to>
    <xdr:sp macro="" textlink="">
      <xdr:nvSpPr>
        <xdr:cNvPr id="364" name="楕円 363"/>
        <xdr:cNvSpPr/>
      </xdr:nvSpPr>
      <xdr:spPr>
        <a:xfrm>
          <a:off x="9588500" y="99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143891</xdr:rowOff>
    </xdr:from>
    <xdr:ext cx="599010" cy="259045"/>
    <xdr:sp macro="" textlink="">
      <xdr:nvSpPr>
        <xdr:cNvPr id="365" name="テキスト ボックス 364"/>
        <xdr:cNvSpPr txBox="1"/>
      </xdr:nvSpPr>
      <xdr:spPr>
        <a:xfrm>
          <a:off x="9339795" y="974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xdr:rowOff>
    </xdr:from>
    <xdr:to>
      <xdr:col>46</xdr:col>
      <xdr:colOff>38100</xdr:colOff>
      <xdr:row>58</xdr:row>
      <xdr:rowOff>101883</xdr:rowOff>
    </xdr:to>
    <xdr:sp macro="" textlink="">
      <xdr:nvSpPr>
        <xdr:cNvPr id="366" name="楕円 365"/>
        <xdr:cNvSpPr/>
      </xdr:nvSpPr>
      <xdr:spPr>
        <a:xfrm>
          <a:off x="8699500" y="99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118410</xdr:rowOff>
    </xdr:from>
    <xdr:ext cx="599010" cy="259045"/>
    <xdr:sp macro="" textlink="">
      <xdr:nvSpPr>
        <xdr:cNvPr id="367" name="テキスト ボックス 366"/>
        <xdr:cNvSpPr txBox="1"/>
      </xdr:nvSpPr>
      <xdr:spPr>
        <a:xfrm>
          <a:off x="8450795" y="971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27491</xdr:rowOff>
    </xdr:from>
    <xdr:to>
      <xdr:col>41</xdr:col>
      <xdr:colOff>101600</xdr:colOff>
      <xdr:row>58</xdr:row>
      <xdr:rowOff>129091</xdr:rowOff>
    </xdr:to>
    <xdr:sp macro="" textlink="">
      <xdr:nvSpPr>
        <xdr:cNvPr id="368" name="楕円 367"/>
        <xdr:cNvSpPr/>
      </xdr:nvSpPr>
      <xdr:spPr>
        <a:xfrm>
          <a:off x="7810500" y="99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145618</xdr:rowOff>
    </xdr:from>
    <xdr:ext cx="599010" cy="259045"/>
    <xdr:sp macro="" textlink="">
      <xdr:nvSpPr>
        <xdr:cNvPr id="369" name="テキスト ボックス 368"/>
        <xdr:cNvSpPr txBox="1"/>
      </xdr:nvSpPr>
      <xdr:spPr>
        <a:xfrm>
          <a:off x="7561795" y="974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48196</xdr:rowOff>
    </xdr:from>
    <xdr:to>
      <xdr:col>36</xdr:col>
      <xdr:colOff>165100</xdr:colOff>
      <xdr:row>58</xdr:row>
      <xdr:rowOff>149796</xdr:rowOff>
    </xdr:to>
    <xdr:sp macro="" textlink="">
      <xdr:nvSpPr>
        <xdr:cNvPr id="370" name="楕円 369"/>
        <xdr:cNvSpPr/>
      </xdr:nvSpPr>
      <xdr:spPr>
        <a:xfrm>
          <a:off x="6921500" y="99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166323</xdr:rowOff>
    </xdr:from>
    <xdr:ext cx="534377" cy="259045"/>
    <xdr:sp macro="" textlink="">
      <xdr:nvSpPr>
        <xdr:cNvPr id="371" name="テキスト ボックス 370"/>
        <xdr:cNvSpPr txBox="1"/>
      </xdr:nvSpPr>
      <xdr:spPr>
        <a:xfrm>
          <a:off x="6705111" y="97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22868</xdr:rowOff>
    </xdr:from>
    <xdr:to>
      <xdr:col>55</xdr:col>
      <xdr:colOff>0</xdr:colOff>
      <xdr:row>76</xdr:row>
      <xdr:rowOff>134018</xdr:rowOff>
    </xdr:to>
    <xdr:cxnSp macro="">
      <xdr:nvCxnSpPr>
        <xdr:cNvPr id="402" name="直線コネクタ 401"/>
        <xdr:cNvCxnSpPr/>
      </xdr:nvCxnSpPr>
      <xdr:spPr>
        <a:xfrm flipV="1">
          <a:off x="9639300" y="13053068"/>
          <a:ext cx="838200" cy="1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134018</xdr:rowOff>
    </xdr:from>
    <xdr:to>
      <xdr:col>50</xdr:col>
      <xdr:colOff>114300</xdr:colOff>
      <xdr:row>77</xdr:row>
      <xdr:rowOff>87530</xdr:rowOff>
    </xdr:to>
    <xdr:cxnSp macro="">
      <xdr:nvCxnSpPr>
        <xdr:cNvPr id="405" name="直線コネクタ 404"/>
        <xdr:cNvCxnSpPr/>
      </xdr:nvCxnSpPr>
      <xdr:spPr>
        <a:xfrm flipV="1">
          <a:off x="8750300" y="13164218"/>
          <a:ext cx="889000" cy="12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87530</xdr:rowOff>
    </xdr:from>
    <xdr:to>
      <xdr:col>45</xdr:col>
      <xdr:colOff>177800</xdr:colOff>
      <xdr:row>77</xdr:row>
      <xdr:rowOff>90861</xdr:rowOff>
    </xdr:to>
    <xdr:cxnSp macro="">
      <xdr:nvCxnSpPr>
        <xdr:cNvPr id="408" name="直線コネクタ 407"/>
        <xdr:cNvCxnSpPr/>
      </xdr:nvCxnSpPr>
      <xdr:spPr>
        <a:xfrm flipV="1">
          <a:off x="7861300" y="13289180"/>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77733</xdr:rowOff>
    </xdr:from>
    <xdr:to>
      <xdr:col>41</xdr:col>
      <xdr:colOff>50800</xdr:colOff>
      <xdr:row>77</xdr:row>
      <xdr:rowOff>90861</xdr:rowOff>
    </xdr:to>
    <xdr:cxnSp macro="">
      <xdr:nvCxnSpPr>
        <xdr:cNvPr id="411" name="直線コネクタ 410"/>
        <xdr:cNvCxnSpPr/>
      </xdr:nvCxnSpPr>
      <xdr:spPr>
        <a:xfrm>
          <a:off x="6972300" y="1327938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143519</xdr:rowOff>
    </xdr:from>
    <xdr:to>
      <xdr:col>55</xdr:col>
      <xdr:colOff>50800</xdr:colOff>
      <xdr:row>76</xdr:row>
      <xdr:rowOff>73670</xdr:rowOff>
    </xdr:to>
    <xdr:sp macro="" textlink="">
      <xdr:nvSpPr>
        <xdr:cNvPr id="421" name="楕円 420"/>
        <xdr:cNvSpPr/>
      </xdr:nvSpPr>
      <xdr:spPr>
        <a:xfrm>
          <a:off x="10426700" y="130022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166396</xdr:rowOff>
    </xdr:from>
    <xdr:ext cx="534377" cy="259045"/>
    <xdr:sp macro="" textlink="">
      <xdr:nvSpPr>
        <xdr:cNvPr id="422" name="商工費該当値テキスト"/>
        <xdr:cNvSpPr txBox="1"/>
      </xdr:nvSpPr>
      <xdr:spPr>
        <a:xfrm>
          <a:off x="10528300" y="1285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83218</xdr:rowOff>
    </xdr:from>
    <xdr:to>
      <xdr:col>50</xdr:col>
      <xdr:colOff>165100</xdr:colOff>
      <xdr:row>77</xdr:row>
      <xdr:rowOff>13368</xdr:rowOff>
    </xdr:to>
    <xdr:sp macro="" textlink="">
      <xdr:nvSpPr>
        <xdr:cNvPr id="423" name="楕円 422"/>
        <xdr:cNvSpPr/>
      </xdr:nvSpPr>
      <xdr:spPr>
        <a:xfrm>
          <a:off x="9588500" y="131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29894</xdr:rowOff>
    </xdr:from>
    <xdr:ext cx="534377" cy="259045"/>
    <xdr:sp macro="" textlink="">
      <xdr:nvSpPr>
        <xdr:cNvPr id="424" name="テキスト ボックス 423"/>
        <xdr:cNvSpPr txBox="1"/>
      </xdr:nvSpPr>
      <xdr:spPr>
        <a:xfrm>
          <a:off x="9372111" y="128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36730</xdr:rowOff>
    </xdr:from>
    <xdr:to>
      <xdr:col>46</xdr:col>
      <xdr:colOff>38100</xdr:colOff>
      <xdr:row>77</xdr:row>
      <xdr:rowOff>138330</xdr:rowOff>
    </xdr:to>
    <xdr:sp macro="" textlink="">
      <xdr:nvSpPr>
        <xdr:cNvPr id="425" name="楕円 424"/>
        <xdr:cNvSpPr/>
      </xdr:nvSpPr>
      <xdr:spPr>
        <a:xfrm>
          <a:off x="8699500" y="132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129457</xdr:rowOff>
    </xdr:from>
    <xdr:ext cx="534377" cy="259045"/>
    <xdr:sp macro="" textlink="">
      <xdr:nvSpPr>
        <xdr:cNvPr id="426" name="テキスト ボックス 425"/>
        <xdr:cNvSpPr txBox="1"/>
      </xdr:nvSpPr>
      <xdr:spPr>
        <a:xfrm>
          <a:off x="8483111" y="133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40061</xdr:rowOff>
    </xdr:from>
    <xdr:to>
      <xdr:col>41</xdr:col>
      <xdr:colOff>101600</xdr:colOff>
      <xdr:row>77</xdr:row>
      <xdr:rowOff>141661</xdr:rowOff>
    </xdr:to>
    <xdr:sp macro="" textlink="">
      <xdr:nvSpPr>
        <xdr:cNvPr id="427" name="楕円 426"/>
        <xdr:cNvSpPr/>
      </xdr:nvSpPr>
      <xdr:spPr>
        <a:xfrm>
          <a:off x="7810500" y="132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132788</xdr:rowOff>
    </xdr:from>
    <xdr:ext cx="534377" cy="259045"/>
    <xdr:sp macro="" textlink="">
      <xdr:nvSpPr>
        <xdr:cNvPr id="428" name="テキスト ボックス 427"/>
        <xdr:cNvSpPr txBox="1"/>
      </xdr:nvSpPr>
      <xdr:spPr>
        <a:xfrm>
          <a:off x="7594111" y="133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26933</xdr:rowOff>
    </xdr:from>
    <xdr:to>
      <xdr:col>36</xdr:col>
      <xdr:colOff>165100</xdr:colOff>
      <xdr:row>77</xdr:row>
      <xdr:rowOff>128533</xdr:rowOff>
    </xdr:to>
    <xdr:sp macro="" textlink="">
      <xdr:nvSpPr>
        <xdr:cNvPr id="429" name="楕円 428"/>
        <xdr:cNvSpPr/>
      </xdr:nvSpPr>
      <xdr:spPr>
        <a:xfrm>
          <a:off x="6921500" y="132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145060</xdr:rowOff>
    </xdr:from>
    <xdr:ext cx="534377" cy="259045"/>
    <xdr:sp macro="" textlink="">
      <xdr:nvSpPr>
        <xdr:cNvPr id="430" name="テキスト ボックス 429"/>
        <xdr:cNvSpPr txBox="1"/>
      </xdr:nvSpPr>
      <xdr:spPr>
        <a:xfrm>
          <a:off x="6705111" y="1300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91804</xdr:rowOff>
    </xdr:from>
    <xdr:to>
      <xdr:col>55</xdr:col>
      <xdr:colOff>0</xdr:colOff>
      <xdr:row>96</xdr:row>
      <xdr:rowOff>139810</xdr:rowOff>
    </xdr:to>
    <xdr:cxnSp macro="">
      <xdr:nvCxnSpPr>
        <xdr:cNvPr id="457" name="直線コネクタ 456"/>
        <xdr:cNvCxnSpPr/>
      </xdr:nvCxnSpPr>
      <xdr:spPr>
        <a:xfrm>
          <a:off x="9639300" y="1655100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55457</xdr:rowOff>
    </xdr:from>
    <xdr:to>
      <xdr:col>50</xdr:col>
      <xdr:colOff>114300</xdr:colOff>
      <xdr:row>96</xdr:row>
      <xdr:rowOff>91804</xdr:rowOff>
    </xdr:to>
    <xdr:cxnSp macro="">
      <xdr:nvCxnSpPr>
        <xdr:cNvPr id="460" name="直線コネクタ 459"/>
        <xdr:cNvCxnSpPr/>
      </xdr:nvCxnSpPr>
      <xdr:spPr>
        <a:xfrm>
          <a:off x="8750300" y="1651465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55457</xdr:rowOff>
    </xdr:from>
    <xdr:to>
      <xdr:col>45</xdr:col>
      <xdr:colOff>177800</xdr:colOff>
      <xdr:row>96</xdr:row>
      <xdr:rowOff>87378</xdr:rowOff>
    </xdr:to>
    <xdr:cxnSp macro="">
      <xdr:nvCxnSpPr>
        <xdr:cNvPr id="463" name="直線コネクタ 462"/>
        <xdr:cNvCxnSpPr/>
      </xdr:nvCxnSpPr>
      <xdr:spPr>
        <a:xfrm flipV="1">
          <a:off x="7861300" y="16514657"/>
          <a:ext cx="8890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38590</xdr:rowOff>
    </xdr:from>
    <xdr:to>
      <xdr:col>41</xdr:col>
      <xdr:colOff>50800</xdr:colOff>
      <xdr:row>96</xdr:row>
      <xdr:rowOff>87378</xdr:rowOff>
    </xdr:to>
    <xdr:cxnSp macro="">
      <xdr:nvCxnSpPr>
        <xdr:cNvPr id="466" name="直線コネクタ 465"/>
        <xdr:cNvCxnSpPr/>
      </xdr:nvCxnSpPr>
      <xdr:spPr>
        <a:xfrm>
          <a:off x="6972300" y="16497790"/>
          <a:ext cx="889000" cy="4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89010</xdr:rowOff>
    </xdr:from>
    <xdr:to>
      <xdr:col>55</xdr:col>
      <xdr:colOff>50800</xdr:colOff>
      <xdr:row>97</xdr:row>
      <xdr:rowOff>19160</xdr:rowOff>
    </xdr:to>
    <xdr:sp macro="" textlink="">
      <xdr:nvSpPr>
        <xdr:cNvPr id="476" name="楕円 475"/>
        <xdr:cNvSpPr/>
      </xdr:nvSpPr>
      <xdr:spPr>
        <a:xfrm>
          <a:off x="10426700" y="165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67437</xdr:rowOff>
    </xdr:from>
    <xdr:ext cx="534377" cy="259045"/>
    <xdr:sp macro="" textlink="">
      <xdr:nvSpPr>
        <xdr:cNvPr id="477" name="土木費該当値テキスト"/>
        <xdr:cNvSpPr txBox="1"/>
      </xdr:nvSpPr>
      <xdr:spPr>
        <a:xfrm>
          <a:off x="10528300" y="165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41004</xdr:rowOff>
    </xdr:from>
    <xdr:to>
      <xdr:col>50</xdr:col>
      <xdr:colOff>165100</xdr:colOff>
      <xdr:row>96</xdr:row>
      <xdr:rowOff>142604</xdr:rowOff>
    </xdr:to>
    <xdr:sp macro="" textlink="">
      <xdr:nvSpPr>
        <xdr:cNvPr id="478" name="楕円 477"/>
        <xdr:cNvSpPr/>
      </xdr:nvSpPr>
      <xdr:spPr>
        <a:xfrm>
          <a:off x="9588500" y="165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133731</xdr:rowOff>
    </xdr:from>
    <xdr:ext cx="534377" cy="259045"/>
    <xdr:sp macro="" textlink="">
      <xdr:nvSpPr>
        <xdr:cNvPr id="479" name="テキスト ボックス 478"/>
        <xdr:cNvSpPr txBox="1"/>
      </xdr:nvSpPr>
      <xdr:spPr>
        <a:xfrm>
          <a:off x="9372111" y="165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4657</xdr:rowOff>
    </xdr:from>
    <xdr:to>
      <xdr:col>46</xdr:col>
      <xdr:colOff>38100</xdr:colOff>
      <xdr:row>96</xdr:row>
      <xdr:rowOff>106257</xdr:rowOff>
    </xdr:to>
    <xdr:sp macro="" textlink="">
      <xdr:nvSpPr>
        <xdr:cNvPr id="480" name="楕円 479"/>
        <xdr:cNvSpPr/>
      </xdr:nvSpPr>
      <xdr:spPr>
        <a:xfrm>
          <a:off x="8699500" y="164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122784</xdr:rowOff>
    </xdr:from>
    <xdr:ext cx="534377" cy="259045"/>
    <xdr:sp macro="" textlink="">
      <xdr:nvSpPr>
        <xdr:cNvPr id="481" name="テキスト ボックス 480"/>
        <xdr:cNvSpPr txBox="1"/>
      </xdr:nvSpPr>
      <xdr:spPr>
        <a:xfrm>
          <a:off x="8483111" y="162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36578</xdr:rowOff>
    </xdr:from>
    <xdr:to>
      <xdr:col>41</xdr:col>
      <xdr:colOff>101600</xdr:colOff>
      <xdr:row>96</xdr:row>
      <xdr:rowOff>138178</xdr:rowOff>
    </xdr:to>
    <xdr:sp macro="" textlink="">
      <xdr:nvSpPr>
        <xdr:cNvPr id="482" name="楕円 481"/>
        <xdr:cNvSpPr/>
      </xdr:nvSpPr>
      <xdr:spPr>
        <a:xfrm>
          <a:off x="7810500" y="164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129305</xdr:rowOff>
    </xdr:from>
    <xdr:ext cx="534377" cy="259045"/>
    <xdr:sp macro="" textlink="">
      <xdr:nvSpPr>
        <xdr:cNvPr id="483" name="テキスト ボックス 482"/>
        <xdr:cNvSpPr txBox="1"/>
      </xdr:nvSpPr>
      <xdr:spPr>
        <a:xfrm>
          <a:off x="7594111" y="165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159240</xdr:rowOff>
    </xdr:from>
    <xdr:to>
      <xdr:col>36</xdr:col>
      <xdr:colOff>165100</xdr:colOff>
      <xdr:row>96</xdr:row>
      <xdr:rowOff>89390</xdr:rowOff>
    </xdr:to>
    <xdr:sp macro="" textlink="">
      <xdr:nvSpPr>
        <xdr:cNvPr id="484" name="楕円 483"/>
        <xdr:cNvSpPr/>
      </xdr:nvSpPr>
      <xdr:spPr>
        <a:xfrm>
          <a:off x="6921500" y="164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105917</xdr:rowOff>
    </xdr:from>
    <xdr:ext cx="534377" cy="259045"/>
    <xdr:sp macro="" textlink="">
      <xdr:nvSpPr>
        <xdr:cNvPr id="485" name="テキスト ボックス 484"/>
        <xdr:cNvSpPr txBox="1"/>
      </xdr:nvSpPr>
      <xdr:spPr>
        <a:xfrm>
          <a:off x="6705111" y="162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165132</xdr:rowOff>
    </xdr:from>
    <xdr:to>
      <xdr:col>85</xdr:col>
      <xdr:colOff>127000</xdr:colOff>
      <xdr:row>34</xdr:row>
      <xdr:rowOff>129184</xdr:rowOff>
    </xdr:to>
    <xdr:cxnSp macro="">
      <xdr:nvCxnSpPr>
        <xdr:cNvPr id="515" name="直線コネクタ 514"/>
        <xdr:cNvCxnSpPr/>
      </xdr:nvCxnSpPr>
      <xdr:spPr>
        <a:xfrm flipV="1">
          <a:off x="15481300" y="5822982"/>
          <a:ext cx="838200" cy="1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100533</xdr:rowOff>
    </xdr:from>
    <xdr:to>
      <xdr:col>81</xdr:col>
      <xdr:colOff>50800</xdr:colOff>
      <xdr:row>34</xdr:row>
      <xdr:rowOff>129184</xdr:rowOff>
    </xdr:to>
    <xdr:cxnSp macro="">
      <xdr:nvCxnSpPr>
        <xdr:cNvPr id="518" name="直線コネクタ 517"/>
        <xdr:cNvCxnSpPr/>
      </xdr:nvCxnSpPr>
      <xdr:spPr>
        <a:xfrm>
          <a:off x="14592300" y="5929833"/>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100533</xdr:rowOff>
    </xdr:from>
    <xdr:to>
      <xdr:col>76</xdr:col>
      <xdr:colOff>114300</xdr:colOff>
      <xdr:row>34</xdr:row>
      <xdr:rowOff>139586</xdr:rowOff>
    </xdr:to>
    <xdr:cxnSp macro="">
      <xdr:nvCxnSpPr>
        <xdr:cNvPr id="521" name="直線コネクタ 520"/>
        <xdr:cNvCxnSpPr/>
      </xdr:nvCxnSpPr>
      <xdr:spPr>
        <a:xfrm flipV="1">
          <a:off x="13703300" y="5929833"/>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139586</xdr:rowOff>
    </xdr:from>
    <xdr:to>
      <xdr:col>71</xdr:col>
      <xdr:colOff>177800</xdr:colOff>
      <xdr:row>35</xdr:row>
      <xdr:rowOff>142424</xdr:rowOff>
    </xdr:to>
    <xdr:cxnSp macro="">
      <xdr:nvCxnSpPr>
        <xdr:cNvPr id="524" name="直線コネクタ 523"/>
        <xdr:cNvCxnSpPr/>
      </xdr:nvCxnSpPr>
      <xdr:spPr>
        <a:xfrm flipV="1">
          <a:off x="12814300" y="5968886"/>
          <a:ext cx="889000" cy="17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114332</xdr:rowOff>
    </xdr:from>
    <xdr:to>
      <xdr:col>85</xdr:col>
      <xdr:colOff>177800</xdr:colOff>
      <xdr:row>34</xdr:row>
      <xdr:rowOff>44482</xdr:rowOff>
    </xdr:to>
    <xdr:sp macro="" textlink="">
      <xdr:nvSpPr>
        <xdr:cNvPr id="534" name="楕円 533"/>
        <xdr:cNvSpPr/>
      </xdr:nvSpPr>
      <xdr:spPr>
        <a:xfrm>
          <a:off x="16268700" y="57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137209</xdr:rowOff>
    </xdr:from>
    <xdr:ext cx="534377" cy="259045"/>
    <xdr:sp macro="" textlink="">
      <xdr:nvSpPr>
        <xdr:cNvPr id="535" name="消防費該当値テキスト"/>
        <xdr:cNvSpPr txBox="1"/>
      </xdr:nvSpPr>
      <xdr:spPr>
        <a:xfrm>
          <a:off x="16370300" y="56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78384</xdr:rowOff>
    </xdr:from>
    <xdr:to>
      <xdr:col>81</xdr:col>
      <xdr:colOff>101600</xdr:colOff>
      <xdr:row>35</xdr:row>
      <xdr:rowOff>8534</xdr:rowOff>
    </xdr:to>
    <xdr:sp macro="" textlink="">
      <xdr:nvSpPr>
        <xdr:cNvPr id="536" name="楕円 535"/>
        <xdr:cNvSpPr/>
      </xdr:nvSpPr>
      <xdr:spPr>
        <a:xfrm>
          <a:off x="15430500" y="59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25061</xdr:rowOff>
    </xdr:from>
    <xdr:ext cx="534377" cy="259045"/>
    <xdr:sp macro="" textlink="">
      <xdr:nvSpPr>
        <xdr:cNvPr id="537" name="テキスト ボックス 536"/>
        <xdr:cNvSpPr txBox="1"/>
      </xdr:nvSpPr>
      <xdr:spPr>
        <a:xfrm>
          <a:off x="15214111" y="568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49733</xdr:rowOff>
    </xdr:from>
    <xdr:to>
      <xdr:col>76</xdr:col>
      <xdr:colOff>165100</xdr:colOff>
      <xdr:row>34</xdr:row>
      <xdr:rowOff>151333</xdr:rowOff>
    </xdr:to>
    <xdr:sp macro="" textlink="">
      <xdr:nvSpPr>
        <xdr:cNvPr id="538" name="楕円 537"/>
        <xdr:cNvSpPr/>
      </xdr:nvSpPr>
      <xdr:spPr>
        <a:xfrm>
          <a:off x="14541500" y="58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167860</xdr:rowOff>
    </xdr:from>
    <xdr:ext cx="534377" cy="259045"/>
    <xdr:sp macro="" textlink="">
      <xdr:nvSpPr>
        <xdr:cNvPr id="539" name="テキスト ボックス 538"/>
        <xdr:cNvSpPr txBox="1"/>
      </xdr:nvSpPr>
      <xdr:spPr>
        <a:xfrm>
          <a:off x="14325111" y="565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88786</xdr:rowOff>
    </xdr:from>
    <xdr:to>
      <xdr:col>72</xdr:col>
      <xdr:colOff>38100</xdr:colOff>
      <xdr:row>35</xdr:row>
      <xdr:rowOff>18936</xdr:rowOff>
    </xdr:to>
    <xdr:sp macro="" textlink="">
      <xdr:nvSpPr>
        <xdr:cNvPr id="540" name="楕円 539"/>
        <xdr:cNvSpPr/>
      </xdr:nvSpPr>
      <xdr:spPr>
        <a:xfrm>
          <a:off x="13652500" y="59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35463</xdr:rowOff>
    </xdr:from>
    <xdr:ext cx="534377" cy="259045"/>
    <xdr:sp macro="" textlink="">
      <xdr:nvSpPr>
        <xdr:cNvPr id="541" name="テキスト ボックス 540"/>
        <xdr:cNvSpPr txBox="1"/>
      </xdr:nvSpPr>
      <xdr:spPr>
        <a:xfrm>
          <a:off x="13436111" y="569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91624</xdr:rowOff>
    </xdr:from>
    <xdr:to>
      <xdr:col>67</xdr:col>
      <xdr:colOff>101600</xdr:colOff>
      <xdr:row>36</xdr:row>
      <xdr:rowOff>21774</xdr:rowOff>
    </xdr:to>
    <xdr:sp macro="" textlink="">
      <xdr:nvSpPr>
        <xdr:cNvPr id="542" name="楕円 541"/>
        <xdr:cNvSpPr/>
      </xdr:nvSpPr>
      <xdr:spPr>
        <a:xfrm>
          <a:off x="12763500" y="60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38301</xdr:rowOff>
    </xdr:from>
    <xdr:ext cx="534377" cy="259045"/>
    <xdr:sp macro="" textlink="">
      <xdr:nvSpPr>
        <xdr:cNvPr id="543" name="テキスト ボックス 542"/>
        <xdr:cNvSpPr txBox="1"/>
      </xdr:nvSpPr>
      <xdr:spPr>
        <a:xfrm>
          <a:off x="12547111" y="58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74206</xdr:rowOff>
    </xdr:from>
    <xdr:to>
      <xdr:col>85</xdr:col>
      <xdr:colOff>127000</xdr:colOff>
      <xdr:row>57</xdr:row>
      <xdr:rowOff>70414</xdr:rowOff>
    </xdr:to>
    <xdr:cxnSp macro="">
      <xdr:nvCxnSpPr>
        <xdr:cNvPr id="574" name="直線コネクタ 573"/>
        <xdr:cNvCxnSpPr/>
      </xdr:nvCxnSpPr>
      <xdr:spPr>
        <a:xfrm>
          <a:off x="15481300" y="9332506"/>
          <a:ext cx="838200" cy="5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74206</xdr:rowOff>
    </xdr:from>
    <xdr:to>
      <xdr:col>81</xdr:col>
      <xdr:colOff>50800</xdr:colOff>
      <xdr:row>56</xdr:row>
      <xdr:rowOff>16589</xdr:rowOff>
    </xdr:to>
    <xdr:cxnSp macro="">
      <xdr:nvCxnSpPr>
        <xdr:cNvPr id="577" name="直線コネクタ 576"/>
        <xdr:cNvCxnSpPr/>
      </xdr:nvCxnSpPr>
      <xdr:spPr>
        <a:xfrm flipV="1">
          <a:off x="14592300" y="9332506"/>
          <a:ext cx="889000" cy="28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16589</xdr:rowOff>
    </xdr:from>
    <xdr:to>
      <xdr:col>76</xdr:col>
      <xdr:colOff>114300</xdr:colOff>
      <xdr:row>57</xdr:row>
      <xdr:rowOff>89937</xdr:rowOff>
    </xdr:to>
    <xdr:cxnSp macro="">
      <xdr:nvCxnSpPr>
        <xdr:cNvPr id="580" name="直線コネクタ 579"/>
        <xdr:cNvCxnSpPr/>
      </xdr:nvCxnSpPr>
      <xdr:spPr>
        <a:xfrm flipV="1">
          <a:off x="13703300" y="9617789"/>
          <a:ext cx="889000" cy="24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89937</xdr:rowOff>
    </xdr:from>
    <xdr:to>
      <xdr:col>71</xdr:col>
      <xdr:colOff>177800</xdr:colOff>
      <xdr:row>57</xdr:row>
      <xdr:rowOff>104375</xdr:rowOff>
    </xdr:to>
    <xdr:cxnSp macro="">
      <xdr:nvCxnSpPr>
        <xdr:cNvPr id="583" name="直線コネクタ 582"/>
        <xdr:cNvCxnSpPr/>
      </xdr:nvCxnSpPr>
      <xdr:spPr>
        <a:xfrm flipV="1">
          <a:off x="12814300" y="9862587"/>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19614</xdr:rowOff>
    </xdr:from>
    <xdr:to>
      <xdr:col>85</xdr:col>
      <xdr:colOff>177800</xdr:colOff>
      <xdr:row>57</xdr:row>
      <xdr:rowOff>121214</xdr:rowOff>
    </xdr:to>
    <xdr:sp macro="" textlink="">
      <xdr:nvSpPr>
        <xdr:cNvPr id="593" name="楕円 592"/>
        <xdr:cNvSpPr/>
      </xdr:nvSpPr>
      <xdr:spPr>
        <a:xfrm>
          <a:off x="16268700" y="97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42491</xdr:rowOff>
    </xdr:from>
    <xdr:ext cx="599010" cy="259045"/>
    <xdr:sp macro="" textlink="">
      <xdr:nvSpPr>
        <xdr:cNvPr id="594" name="教育費該当値テキスト"/>
        <xdr:cNvSpPr txBox="1"/>
      </xdr:nvSpPr>
      <xdr:spPr>
        <a:xfrm>
          <a:off x="16370300" y="964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23406</xdr:rowOff>
    </xdr:from>
    <xdr:to>
      <xdr:col>81</xdr:col>
      <xdr:colOff>101600</xdr:colOff>
      <xdr:row>54</xdr:row>
      <xdr:rowOff>125006</xdr:rowOff>
    </xdr:to>
    <xdr:sp macro="" textlink="">
      <xdr:nvSpPr>
        <xdr:cNvPr id="595" name="楕円 594"/>
        <xdr:cNvSpPr/>
      </xdr:nvSpPr>
      <xdr:spPr>
        <a:xfrm>
          <a:off x="15430500" y="92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141533</xdr:rowOff>
    </xdr:from>
    <xdr:ext cx="599010" cy="259045"/>
    <xdr:sp macro="" textlink="">
      <xdr:nvSpPr>
        <xdr:cNvPr id="596" name="テキスト ボックス 595"/>
        <xdr:cNvSpPr txBox="1"/>
      </xdr:nvSpPr>
      <xdr:spPr>
        <a:xfrm>
          <a:off x="15181795" y="905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137239</xdr:rowOff>
    </xdr:from>
    <xdr:to>
      <xdr:col>76</xdr:col>
      <xdr:colOff>165100</xdr:colOff>
      <xdr:row>56</xdr:row>
      <xdr:rowOff>67389</xdr:rowOff>
    </xdr:to>
    <xdr:sp macro="" textlink="">
      <xdr:nvSpPr>
        <xdr:cNvPr id="597" name="楕円 596"/>
        <xdr:cNvSpPr/>
      </xdr:nvSpPr>
      <xdr:spPr>
        <a:xfrm>
          <a:off x="14541500" y="95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83916</xdr:rowOff>
    </xdr:from>
    <xdr:ext cx="599010" cy="259045"/>
    <xdr:sp macro="" textlink="">
      <xdr:nvSpPr>
        <xdr:cNvPr id="598" name="テキスト ボックス 597"/>
        <xdr:cNvSpPr txBox="1"/>
      </xdr:nvSpPr>
      <xdr:spPr>
        <a:xfrm>
          <a:off x="14292795" y="934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39137</xdr:rowOff>
    </xdr:from>
    <xdr:to>
      <xdr:col>72</xdr:col>
      <xdr:colOff>38100</xdr:colOff>
      <xdr:row>57</xdr:row>
      <xdr:rowOff>140737</xdr:rowOff>
    </xdr:to>
    <xdr:sp macro="" textlink="">
      <xdr:nvSpPr>
        <xdr:cNvPr id="599" name="楕円 598"/>
        <xdr:cNvSpPr/>
      </xdr:nvSpPr>
      <xdr:spPr>
        <a:xfrm>
          <a:off x="13652500" y="98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157264</xdr:rowOff>
    </xdr:from>
    <xdr:ext cx="599010" cy="259045"/>
    <xdr:sp macro="" textlink="">
      <xdr:nvSpPr>
        <xdr:cNvPr id="600" name="テキスト ボックス 599"/>
        <xdr:cNvSpPr txBox="1"/>
      </xdr:nvSpPr>
      <xdr:spPr>
        <a:xfrm>
          <a:off x="13403795" y="958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53575</xdr:rowOff>
    </xdr:from>
    <xdr:to>
      <xdr:col>67</xdr:col>
      <xdr:colOff>101600</xdr:colOff>
      <xdr:row>57</xdr:row>
      <xdr:rowOff>155175</xdr:rowOff>
    </xdr:to>
    <xdr:sp macro="" textlink="">
      <xdr:nvSpPr>
        <xdr:cNvPr id="601" name="楕円 600"/>
        <xdr:cNvSpPr/>
      </xdr:nvSpPr>
      <xdr:spPr>
        <a:xfrm>
          <a:off x="12763500" y="98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252</xdr:rowOff>
    </xdr:from>
    <xdr:ext cx="599010" cy="259045"/>
    <xdr:sp macro="" textlink="">
      <xdr:nvSpPr>
        <xdr:cNvPr id="602" name="テキスト ボックス 601"/>
        <xdr:cNvSpPr txBox="1"/>
      </xdr:nvSpPr>
      <xdr:spPr>
        <a:xfrm>
          <a:off x="12514795" y="960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69117</xdr:rowOff>
    </xdr:from>
    <xdr:to>
      <xdr:col>85</xdr:col>
      <xdr:colOff>127000</xdr:colOff>
      <xdr:row>78</xdr:row>
      <xdr:rowOff>69808</xdr:rowOff>
    </xdr:to>
    <xdr:cxnSp macro="">
      <xdr:nvCxnSpPr>
        <xdr:cNvPr id="629" name="直線コネクタ 628"/>
        <xdr:cNvCxnSpPr/>
      </xdr:nvCxnSpPr>
      <xdr:spPr>
        <a:xfrm>
          <a:off x="15481300" y="13442217"/>
          <a:ext cx="8382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69117</xdr:rowOff>
    </xdr:from>
    <xdr:to>
      <xdr:col>81</xdr:col>
      <xdr:colOff>50800</xdr:colOff>
      <xdr:row>78</xdr:row>
      <xdr:rowOff>139700</xdr:rowOff>
    </xdr:to>
    <xdr:cxnSp macro="">
      <xdr:nvCxnSpPr>
        <xdr:cNvPr id="632" name="直線コネクタ 631"/>
        <xdr:cNvCxnSpPr/>
      </xdr:nvCxnSpPr>
      <xdr:spPr>
        <a:xfrm flipV="1">
          <a:off x="14592300" y="13442217"/>
          <a:ext cx="889000" cy="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136854</xdr:rowOff>
    </xdr:from>
    <xdr:to>
      <xdr:col>76</xdr:col>
      <xdr:colOff>114300</xdr:colOff>
      <xdr:row>78</xdr:row>
      <xdr:rowOff>139700</xdr:rowOff>
    </xdr:to>
    <xdr:cxnSp macro="">
      <xdr:nvCxnSpPr>
        <xdr:cNvPr id="635" name="直線コネクタ 634"/>
        <xdr:cNvCxnSpPr/>
      </xdr:nvCxnSpPr>
      <xdr:spPr>
        <a:xfrm>
          <a:off x="13703300" y="13509954"/>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136854</xdr:rowOff>
    </xdr:from>
    <xdr:to>
      <xdr:col>71</xdr:col>
      <xdr:colOff>177800</xdr:colOff>
      <xdr:row>78</xdr:row>
      <xdr:rowOff>139700</xdr:rowOff>
    </xdr:to>
    <xdr:cxnSp macro="">
      <xdr:nvCxnSpPr>
        <xdr:cNvPr id="638" name="直線コネクタ 637"/>
        <xdr:cNvCxnSpPr/>
      </xdr:nvCxnSpPr>
      <xdr:spPr>
        <a:xfrm flipV="1">
          <a:off x="12814300" y="13509954"/>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19008</xdr:rowOff>
    </xdr:from>
    <xdr:to>
      <xdr:col>85</xdr:col>
      <xdr:colOff>177800</xdr:colOff>
      <xdr:row>78</xdr:row>
      <xdr:rowOff>120608</xdr:rowOff>
    </xdr:to>
    <xdr:sp macro="" textlink="">
      <xdr:nvSpPr>
        <xdr:cNvPr id="648" name="楕円 647"/>
        <xdr:cNvSpPr/>
      </xdr:nvSpPr>
      <xdr:spPr>
        <a:xfrm>
          <a:off x="16268700" y="133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149835</xdr:rowOff>
    </xdr:from>
    <xdr:ext cx="534377" cy="259045"/>
    <xdr:sp macro="" textlink="">
      <xdr:nvSpPr>
        <xdr:cNvPr id="649" name="災害復旧費該当値テキスト"/>
        <xdr:cNvSpPr txBox="1"/>
      </xdr:nvSpPr>
      <xdr:spPr>
        <a:xfrm>
          <a:off x="16370300" y="131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18317</xdr:rowOff>
    </xdr:from>
    <xdr:to>
      <xdr:col>81</xdr:col>
      <xdr:colOff>101600</xdr:colOff>
      <xdr:row>78</xdr:row>
      <xdr:rowOff>119917</xdr:rowOff>
    </xdr:to>
    <xdr:sp macro="" textlink="">
      <xdr:nvSpPr>
        <xdr:cNvPr id="650" name="楕円 649"/>
        <xdr:cNvSpPr/>
      </xdr:nvSpPr>
      <xdr:spPr>
        <a:xfrm>
          <a:off x="15430500" y="133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136444</xdr:rowOff>
    </xdr:from>
    <xdr:ext cx="534377" cy="259045"/>
    <xdr:sp macro="" textlink="">
      <xdr:nvSpPr>
        <xdr:cNvPr id="651" name="テキスト ボックス 650"/>
        <xdr:cNvSpPr txBox="1"/>
      </xdr:nvSpPr>
      <xdr:spPr>
        <a:xfrm>
          <a:off x="15214111" y="131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86054</xdr:rowOff>
    </xdr:from>
    <xdr:to>
      <xdr:col>72</xdr:col>
      <xdr:colOff>38100</xdr:colOff>
      <xdr:row>79</xdr:row>
      <xdr:rowOff>16204</xdr:rowOff>
    </xdr:to>
    <xdr:sp macro="" textlink="">
      <xdr:nvSpPr>
        <xdr:cNvPr id="654" name="楕円 653"/>
        <xdr:cNvSpPr/>
      </xdr:nvSpPr>
      <xdr:spPr>
        <a:xfrm>
          <a:off x="13652500" y="134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7331</xdr:rowOff>
    </xdr:from>
    <xdr:ext cx="469744" cy="259045"/>
    <xdr:sp macro="" textlink="">
      <xdr:nvSpPr>
        <xdr:cNvPr id="655" name="テキスト ボックス 654"/>
        <xdr:cNvSpPr txBox="1"/>
      </xdr:nvSpPr>
      <xdr:spPr>
        <a:xfrm>
          <a:off x="13468428" y="135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108460</xdr:rowOff>
    </xdr:from>
    <xdr:to>
      <xdr:col>85</xdr:col>
      <xdr:colOff>127000</xdr:colOff>
      <xdr:row>94</xdr:row>
      <xdr:rowOff>116712</xdr:rowOff>
    </xdr:to>
    <xdr:cxnSp macro="">
      <xdr:nvCxnSpPr>
        <xdr:cNvPr id="684" name="直線コネクタ 683"/>
        <xdr:cNvCxnSpPr/>
      </xdr:nvCxnSpPr>
      <xdr:spPr>
        <a:xfrm>
          <a:off x="15481300" y="16224760"/>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92156</xdr:rowOff>
    </xdr:from>
    <xdr:to>
      <xdr:col>81</xdr:col>
      <xdr:colOff>50800</xdr:colOff>
      <xdr:row>94</xdr:row>
      <xdr:rowOff>108460</xdr:rowOff>
    </xdr:to>
    <xdr:cxnSp macro="">
      <xdr:nvCxnSpPr>
        <xdr:cNvPr id="687" name="直線コネクタ 686"/>
        <xdr:cNvCxnSpPr/>
      </xdr:nvCxnSpPr>
      <xdr:spPr>
        <a:xfrm>
          <a:off x="14592300" y="16208456"/>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35006</xdr:rowOff>
    </xdr:from>
    <xdr:to>
      <xdr:col>76</xdr:col>
      <xdr:colOff>114300</xdr:colOff>
      <xdr:row>94</xdr:row>
      <xdr:rowOff>92156</xdr:rowOff>
    </xdr:to>
    <xdr:cxnSp macro="">
      <xdr:nvCxnSpPr>
        <xdr:cNvPr id="690" name="直線コネクタ 689"/>
        <xdr:cNvCxnSpPr/>
      </xdr:nvCxnSpPr>
      <xdr:spPr>
        <a:xfrm>
          <a:off x="13703300" y="161513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4798</xdr:rowOff>
    </xdr:from>
    <xdr:to>
      <xdr:col>71</xdr:col>
      <xdr:colOff>177800</xdr:colOff>
      <xdr:row>94</xdr:row>
      <xdr:rowOff>35006</xdr:rowOff>
    </xdr:to>
    <xdr:cxnSp macro="">
      <xdr:nvCxnSpPr>
        <xdr:cNvPr id="693" name="直線コネクタ 692"/>
        <xdr:cNvCxnSpPr/>
      </xdr:nvCxnSpPr>
      <xdr:spPr>
        <a:xfrm>
          <a:off x="12814300" y="16121098"/>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65912</xdr:rowOff>
    </xdr:from>
    <xdr:to>
      <xdr:col>85</xdr:col>
      <xdr:colOff>177800</xdr:colOff>
      <xdr:row>94</xdr:row>
      <xdr:rowOff>167512</xdr:rowOff>
    </xdr:to>
    <xdr:sp macro="" textlink="">
      <xdr:nvSpPr>
        <xdr:cNvPr id="703" name="楕円 702"/>
        <xdr:cNvSpPr/>
      </xdr:nvSpPr>
      <xdr:spPr>
        <a:xfrm>
          <a:off x="16268700" y="161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88789</xdr:rowOff>
    </xdr:from>
    <xdr:ext cx="599010" cy="259045"/>
    <xdr:sp macro="" textlink="">
      <xdr:nvSpPr>
        <xdr:cNvPr id="704" name="公債費該当値テキスト"/>
        <xdr:cNvSpPr txBox="1"/>
      </xdr:nvSpPr>
      <xdr:spPr>
        <a:xfrm>
          <a:off x="16370300" y="1603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57660</xdr:rowOff>
    </xdr:from>
    <xdr:to>
      <xdr:col>81</xdr:col>
      <xdr:colOff>101600</xdr:colOff>
      <xdr:row>94</xdr:row>
      <xdr:rowOff>159260</xdr:rowOff>
    </xdr:to>
    <xdr:sp macro="" textlink="">
      <xdr:nvSpPr>
        <xdr:cNvPr id="705" name="楕円 704"/>
        <xdr:cNvSpPr/>
      </xdr:nvSpPr>
      <xdr:spPr>
        <a:xfrm>
          <a:off x="15430500" y="161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4337</xdr:rowOff>
    </xdr:from>
    <xdr:ext cx="599010" cy="259045"/>
    <xdr:sp macro="" textlink="">
      <xdr:nvSpPr>
        <xdr:cNvPr id="706" name="テキスト ボックス 705"/>
        <xdr:cNvSpPr txBox="1"/>
      </xdr:nvSpPr>
      <xdr:spPr>
        <a:xfrm>
          <a:off x="15181795" y="1594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41356</xdr:rowOff>
    </xdr:from>
    <xdr:to>
      <xdr:col>76</xdr:col>
      <xdr:colOff>165100</xdr:colOff>
      <xdr:row>94</xdr:row>
      <xdr:rowOff>142956</xdr:rowOff>
    </xdr:to>
    <xdr:sp macro="" textlink="">
      <xdr:nvSpPr>
        <xdr:cNvPr id="707" name="楕円 706"/>
        <xdr:cNvSpPr/>
      </xdr:nvSpPr>
      <xdr:spPr>
        <a:xfrm>
          <a:off x="14541500" y="161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159483</xdr:rowOff>
    </xdr:from>
    <xdr:ext cx="599010" cy="259045"/>
    <xdr:sp macro="" textlink="">
      <xdr:nvSpPr>
        <xdr:cNvPr id="708" name="テキスト ボックス 707"/>
        <xdr:cNvSpPr txBox="1"/>
      </xdr:nvSpPr>
      <xdr:spPr>
        <a:xfrm>
          <a:off x="14292795" y="1593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155656</xdr:rowOff>
    </xdr:from>
    <xdr:to>
      <xdr:col>72</xdr:col>
      <xdr:colOff>38100</xdr:colOff>
      <xdr:row>94</xdr:row>
      <xdr:rowOff>85806</xdr:rowOff>
    </xdr:to>
    <xdr:sp macro="" textlink="">
      <xdr:nvSpPr>
        <xdr:cNvPr id="709" name="楕円 708"/>
        <xdr:cNvSpPr/>
      </xdr:nvSpPr>
      <xdr:spPr>
        <a:xfrm>
          <a:off x="13652500" y="161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102333</xdr:rowOff>
    </xdr:from>
    <xdr:ext cx="599010" cy="259045"/>
    <xdr:sp macro="" textlink="">
      <xdr:nvSpPr>
        <xdr:cNvPr id="710" name="テキスト ボックス 709"/>
        <xdr:cNvSpPr txBox="1"/>
      </xdr:nvSpPr>
      <xdr:spPr>
        <a:xfrm>
          <a:off x="13403795" y="1587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125448</xdr:rowOff>
    </xdr:from>
    <xdr:to>
      <xdr:col>67</xdr:col>
      <xdr:colOff>101600</xdr:colOff>
      <xdr:row>94</xdr:row>
      <xdr:rowOff>55598</xdr:rowOff>
    </xdr:to>
    <xdr:sp macro="" textlink="">
      <xdr:nvSpPr>
        <xdr:cNvPr id="711" name="楕円 710"/>
        <xdr:cNvSpPr/>
      </xdr:nvSpPr>
      <xdr:spPr>
        <a:xfrm>
          <a:off x="12763500" y="160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72125</xdr:rowOff>
    </xdr:from>
    <xdr:ext cx="599010" cy="259045"/>
    <xdr:sp macro="" textlink="">
      <xdr:nvSpPr>
        <xdr:cNvPr id="712" name="テキスト ボックス 711"/>
        <xdr:cNvSpPr txBox="1"/>
      </xdr:nvSpPr>
      <xdr:spPr>
        <a:xfrm>
          <a:off x="12514795" y="1584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36,155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年度より類似団体平均を上回り、平成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年度にかけても増加しているが、移住定住促進事業などの地域振興施策の促進や、商工施設長寿命化改修工事の実施が主な要因である。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67,665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年度にかけて増加しており、防災倉庫整備事業の実施が主な要因である。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113,716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ヵ年続いた鵡川中央小学校改築や給食センター整備事業などの大型事業の実施が完了したことが主な要因である。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155,028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円となっている。これまでの町債発行抑制により減少傾向にあるものの、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類似団体と比較すると高い水準にあ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り、大型事業に係る町債の償還が影響していることが主な要因である。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災害復旧事業費は、住民一人当たり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30,574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年度に発生した豪雨や台風により被災したことに伴う復旧事業の年度配置により、平成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年度においても災害復旧事業費が計上されている。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年度は、税収の伸びや、連年の大型事業の完了を踏まえた実施事業規模の調整により基金支消を抑制したこと、また、財政調整基金を積み増ししたことにより、標準財政規模を占める割合で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ポイント、実質単年度収支で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8.78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ポイント、それぞれ前年度から増加した。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今後は、合併特例措置分の終了による地方交付税の一層の減少を見据え、中長期財政運営指針に基づいた基金の保有と活用に努める。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北海道むかわ町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標準財政規模比の増減はある</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が</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、各会計黒字決算となって</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いる。</a:t>
          </a:r>
          <a:endParaRPr kumimoji="1" lang="en-US"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今後も</a:t>
          </a:r>
          <a:r>
            <a:rPr kumimoji="1" lang="ja-JP" altLang="en-US" sz="1400" b="0" i="0" u="none" strike="noStrike" kern="0" cap="none" spc="0" normalizeH="0" baseline="0" noProof="0">
              <a:ln>
                <a:noFill/>
              </a:ln>
              <a:solidFill>
                <a:prstClr val="black"/>
              </a:solidFill>
              <a:effectLst/>
              <a:uLnTx/>
              <a:uFillTx/>
              <a:latin typeface="+mn-lt"/>
              <a:ea typeface="ＭＳ Ｐゴシック"/>
              <a:cs typeface="+mn-cs"/>
            </a:rPr>
            <a:t>、税収対策の強化を図るほか、優良な財源確保に</a:t>
          </a:r>
          <a:r>
            <a:rPr kumimoji="1" lang="ja-JP" altLang="ja-JP" sz="1400" b="0" i="0" u="none" strike="noStrike" kern="0" cap="none" spc="0" normalizeH="0" baseline="0" noProof="0">
              <a:ln>
                <a:noFill/>
              </a:ln>
              <a:solidFill>
                <a:prstClr val="black"/>
              </a:solidFill>
              <a:effectLst/>
              <a:uLnTx/>
              <a:uFillTx/>
              <a:latin typeface="+mn-lt"/>
              <a:ea typeface="ＭＳ Ｐゴシック"/>
              <a:cs typeface="+mn-cs"/>
            </a:rPr>
            <a:t>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8533838</v>
      </c>
      <c r="BO4" s="403"/>
      <c r="BP4" s="403"/>
      <c r="BQ4" s="403"/>
      <c r="BR4" s="403"/>
      <c r="BS4" s="403"/>
      <c r="BT4" s="403"/>
      <c r="BU4" s="404"/>
      <c r="BV4" s="402">
        <v>10380060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2.5</v>
      </c>
      <c r="CU4" s="584"/>
      <c r="CV4" s="584"/>
      <c r="CW4" s="584"/>
      <c r="CX4" s="584"/>
      <c r="CY4" s="584"/>
      <c r="CZ4" s="584"/>
      <c r="DA4" s="585"/>
      <c r="DB4" s="583">
        <v>2.7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8304582</v>
      </c>
      <c r="BO5" s="408"/>
      <c r="BP5" s="408"/>
      <c r="BQ5" s="408"/>
      <c r="BR5" s="408"/>
      <c r="BS5" s="408"/>
      <c r="BT5" s="408"/>
      <c r="BU5" s="409"/>
      <c r="BV5" s="407">
        <v>10120941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87.6</v>
      </c>
      <c r="CU5" s="378"/>
      <c r="CV5" s="378"/>
      <c r="CW5" s="378"/>
      <c r="CX5" s="378"/>
      <c r="CY5" s="378"/>
      <c r="CZ5" s="378"/>
      <c r="DA5" s="379"/>
      <c r="DB5" s="377">
        <v>83.1</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229256</v>
      </c>
      <c r="BO6" s="408"/>
      <c r="BP6" s="408"/>
      <c r="BQ6" s="408"/>
      <c r="BR6" s="408"/>
      <c r="BS6" s="408"/>
      <c r="BT6" s="408"/>
      <c r="BU6" s="409"/>
      <c r="BV6" s="407">
        <v>259119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91.1</v>
      </c>
      <c r="CU6" s="558"/>
      <c r="CV6" s="558"/>
      <c r="CW6" s="558"/>
      <c r="CX6" s="558"/>
      <c r="CY6" s="558"/>
      <c r="CZ6" s="558"/>
      <c r="DA6" s="559"/>
      <c r="DB6" s="557">
        <v>86.4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91377</v>
      </c>
      <c r="BO7" s="408"/>
      <c r="BP7" s="408"/>
      <c r="BQ7" s="408"/>
      <c r="BR7" s="408"/>
      <c r="BS7" s="408"/>
      <c r="BT7" s="408"/>
      <c r="BU7" s="409"/>
      <c r="BV7" s="407">
        <v>102953</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5487797</v>
      </c>
      <c r="CU7" s="408"/>
      <c r="CV7" s="408"/>
      <c r="CW7" s="408"/>
      <c r="CX7" s="408"/>
      <c r="CY7" s="408"/>
      <c r="CZ7" s="408"/>
      <c r="DA7" s="409"/>
      <c r="DB7" s="407">
        <v>5706929</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137879</v>
      </c>
      <c r="BO8" s="408"/>
      <c r="BP8" s="408"/>
      <c r="BQ8" s="408"/>
      <c r="BR8" s="408"/>
      <c r="BS8" s="408"/>
      <c r="BT8" s="408"/>
      <c r="BU8" s="409"/>
      <c r="BV8" s="407">
        <v>156166</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v>
      </c>
      <c r="CU8" s="521"/>
      <c r="CV8" s="521"/>
      <c r="CW8" s="521"/>
      <c r="CX8" s="521"/>
      <c r="CY8" s="521"/>
      <c r="CZ8" s="521"/>
      <c r="DA8" s="522"/>
      <c r="DB8" s="520">
        <v>0.2</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8596</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-18287</v>
      </c>
      <c r="BO9" s="408"/>
      <c r="BP9" s="408"/>
      <c r="BQ9" s="408"/>
      <c r="BR9" s="408"/>
      <c r="BS9" s="408"/>
      <c r="BT9" s="408"/>
      <c r="BU9" s="409"/>
      <c r="BV9" s="407">
        <v>-20880</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20</v>
      </c>
      <c r="CU9" s="378"/>
      <c r="CV9" s="378"/>
      <c r="CW9" s="378"/>
      <c r="CX9" s="378"/>
      <c r="CY9" s="378"/>
      <c r="CZ9" s="378"/>
      <c r="DA9" s="379"/>
      <c r="DB9" s="377">
        <v>18.3</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9746</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4565</v>
      </c>
      <c r="BO10" s="408"/>
      <c r="BP10" s="408"/>
      <c r="BQ10" s="408"/>
      <c r="BR10" s="408"/>
      <c r="BS10" s="408"/>
      <c r="BT10" s="408"/>
      <c r="BU10" s="409"/>
      <c r="BV10" s="407">
        <v>5489</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113</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8378</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500000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130</v>
      </c>
      <c r="N13" s="508"/>
      <c r="O13" s="508"/>
      <c r="P13" s="508"/>
      <c r="Q13" s="509"/>
      <c r="R13" s="510">
        <v>8305</v>
      </c>
      <c r="S13" s="511"/>
      <c r="T13" s="511"/>
      <c r="U13" s="511"/>
      <c r="V13" s="512"/>
      <c r="W13" s="498" t="s">
        <v>131</v>
      </c>
      <c r="X13" s="420"/>
      <c r="Y13" s="420"/>
      <c r="Z13" s="420"/>
      <c r="AA13" s="420"/>
      <c r="AB13" s="421"/>
      <c r="AC13" s="383">
        <v>1477</v>
      </c>
      <c r="AD13" s="384"/>
      <c r="AE13" s="384"/>
      <c r="AF13" s="384"/>
      <c r="AG13" s="385"/>
      <c r="AH13" s="383">
        <v>1586</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-13722</v>
      </c>
      <c r="BO13" s="408"/>
      <c r="BP13" s="408"/>
      <c r="BQ13" s="408"/>
      <c r="BR13" s="408"/>
      <c r="BS13" s="408"/>
      <c r="BT13" s="408"/>
      <c r="BU13" s="409"/>
      <c r="BV13" s="407">
        <v>-515391</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9.1999999999999993</v>
      </c>
      <c r="CU13" s="378"/>
      <c r="CV13" s="378"/>
      <c r="CW13" s="378"/>
      <c r="CX13" s="378"/>
      <c r="CY13" s="378"/>
      <c r="CZ13" s="378"/>
      <c r="DA13" s="379"/>
      <c r="DB13" s="377">
        <v>10.4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8564</v>
      </c>
      <c r="S14" s="511"/>
      <c r="T14" s="511"/>
      <c r="U14" s="511"/>
      <c r="V14" s="512"/>
      <c r="W14" s="513"/>
      <c r="X14" s="423"/>
      <c r="Y14" s="423"/>
      <c r="Z14" s="423"/>
      <c r="AA14" s="423"/>
      <c r="AB14" s="424"/>
      <c r="AC14" s="503">
        <v>33.1</v>
      </c>
      <c r="AD14" s="504"/>
      <c r="AE14" s="504"/>
      <c r="AF14" s="504"/>
      <c r="AG14" s="505"/>
      <c r="AH14" s="503">
        <v>31.9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138</v>
      </c>
      <c r="CU14" s="515"/>
      <c r="CV14" s="515"/>
      <c r="CW14" s="515"/>
      <c r="CX14" s="515"/>
      <c r="CY14" s="515"/>
      <c r="CZ14" s="515"/>
      <c r="DA14" s="516"/>
      <c r="DB14" s="514" t="s">
        <v>139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130</v>
      </c>
      <c r="N15" s="508"/>
      <c r="O15" s="508"/>
      <c r="P15" s="508"/>
      <c r="Q15" s="509"/>
      <c r="R15" s="510">
        <v>8503</v>
      </c>
      <c r="S15" s="511"/>
      <c r="T15" s="511"/>
      <c r="U15" s="511"/>
      <c r="V15" s="512"/>
      <c r="W15" s="498" t="s">
        <v>140</v>
      </c>
      <c r="X15" s="420"/>
      <c r="Y15" s="420"/>
      <c r="Z15" s="420"/>
      <c r="AA15" s="420"/>
      <c r="AB15" s="421"/>
      <c r="AC15" s="383">
        <v>781</v>
      </c>
      <c r="AD15" s="384"/>
      <c r="AE15" s="384"/>
      <c r="AF15" s="384"/>
      <c r="AG15" s="385"/>
      <c r="AH15" s="383">
        <v>1007</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1040148</v>
      </c>
      <c r="BO15" s="403"/>
      <c r="BP15" s="403"/>
      <c r="BQ15" s="403"/>
      <c r="BR15" s="403"/>
      <c r="BS15" s="403"/>
      <c r="BT15" s="403"/>
      <c r="BU15" s="404"/>
      <c r="BV15" s="402">
        <v>1004163</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17.5</v>
      </c>
      <c r="AD16" s="504"/>
      <c r="AE16" s="504"/>
      <c r="AF16" s="504"/>
      <c r="AG16" s="505"/>
      <c r="AH16" s="503">
        <v>20.3</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4937034</v>
      </c>
      <c r="BO16" s="408"/>
      <c r="BP16" s="408"/>
      <c r="BQ16" s="408"/>
      <c r="BR16" s="408"/>
      <c r="BS16" s="408"/>
      <c r="BT16" s="408"/>
      <c r="BU16" s="409"/>
      <c r="BV16" s="407">
        <v>5078412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2202</v>
      </c>
      <c r="AD17" s="384"/>
      <c r="AE17" s="384"/>
      <c r="AF17" s="384"/>
      <c r="AG17" s="385"/>
      <c r="AH17" s="383">
        <v>2373</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1299814</v>
      </c>
      <c r="BO17" s="408"/>
      <c r="BP17" s="408"/>
      <c r="BQ17" s="408"/>
      <c r="BR17" s="408"/>
      <c r="BS17" s="408"/>
      <c r="BT17" s="408"/>
      <c r="BU17" s="409"/>
      <c r="BV17" s="407">
        <v>1244290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711.36</v>
      </c>
      <c r="M18" s="472"/>
      <c r="N18" s="472"/>
      <c r="O18" s="472"/>
      <c r="P18" s="472"/>
      <c r="Q18" s="472"/>
      <c r="R18" s="473"/>
      <c r="S18" s="473"/>
      <c r="T18" s="473"/>
      <c r="U18" s="473"/>
      <c r="V18" s="474"/>
      <c r="W18" s="488"/>
      <c r="X18" s="489"/>
      <c r="Y18" s="489"/>
      <c r="Z18" s="489"/>
      <c r="AA18" s="489"/>
      <c r="AB18" s="499"/>
      <c r="AC18" s="371">
        <v>49.4</v>
      </c>
      <c r="AD18" s="372"/>
      <c r="AE18" s="372"/>
      <c r="AF18" s="372"/>
      <c r="AG18" s="475"/>
      <c r="AH18" s="371">
        <v>47.8</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4824713</v>
      </c>
      <c r="BO18" s="408"/>
      <c r="BP18" s="408"/>
      <c r="BQ18" s="408"/>
      <c r="BR18" s="408"/>
      <c r="BS18" s="408"/>
      <c r="BT18" s="408"/>
      <c r="BU18" s="409"/>
      <c r="BV18" s="407">
        <v>4749450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12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6083915</v>
      </c>
      <c r="BO19" s="408"/>
      <c r="BP19" s="408"/>
      <c r="BQ19" s="408"/>
      <c r="BR19" s="408"/>
      <c r="BS19" s="408"/>
      <c r="BT19" s="408"/>
      <c r="BU19" s="409"/>
      <c r="BV19" s="407">
        <v>6835703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3784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9989537</v>
      </c>
      <c r="BO23" s="408"/>
      <c r="BP23" s="408"/>
      <c r="BQ23" s="408"/>
      <c r="BR23" s="408"/>
      <c r="BS23" s="408"/>
      <c r="BT23" s="408"/>
      <c r="BU23" s="409"/>
      <c r="BV23" s="407">
        <v>10552285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7000</v>
      </c>
      <c r="R24" s="384"/>
      <c r="S24" s="384"/>
      <c r="T24" s="384"/>
      <c r="U24" s="384"/>
      <c r="V24" s="385"/>
      <c r="W24" s="449"/>
      <c r="X24" s="440"/>
      <c r="Y24" s="441"/>
      <c r="Z24" s="380" t="s">
        <v>164</v>
      </c>
      <c r="AA24" s="381"/>
      <c r="AB24" s="381"/>
      <c r="AC24" s="381"/>
      <c r="AD24" s="381"/>
      <c r="AE24" s="381"/>
      <c r="AF24" s="381"/>
      <c r="AG24" s="382"/>
      <c r="AH24" s="383">
        <v>135</v>
      </c>
      <c r="AI24" s="384"/>
      <c r="AJ24" s="384"/>
      <c r="AK24" s="384"/>
      <c r="AL24" s="385"/>
      <c r="AM24" s="383">
        <v>420120</v>
      </c>
      <c r="AN24" s="384"/>
      <c r="AO24" s="384"/>
      <c r="AP24" s="384"/>
      <c r="AQ24" s="384"/>
      <c r="AR24" s="385"/>
      <c r="AS24" s="383">
        <v>3112</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7415840</v>
      </c>
      <c r="BO24" s="408"/>
      <c r="BP24" s="408"/>
      <c r="BQ24" s="408"/>
      <c r="BR24" s="408"/>
      <c r="BS24" s="408"/>
      <c r="BT24" s="408"/>
      <c r="BU24" s="409"/>
      <c r="BV24" s="407">
        <v>7891990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5940</v>
      </c>
      <c r="R25" s="384"/>
      <c r="S25" s="384"/>
      <c r="T25" s="384"/>
      <c r="U25" s="384"/>
      <c r="V25" s="385"/>
      <c r="W25" s="449"/>
      <c r="X25" s="440"/>
      <c r="Y25" s="441"/>
      <c r="Z25" s="380" t="s">
        <v>167</v>
      </c>
      <c r="AA25" s="381"/>
      <c r="AB25" s="381"/>
      <c r="AC25" s="381"/>
      <c r="AD25" s="381"/>
      <c r="AE25" s="381"/>
      <c r="AF25" s="381"/>
      <c r="AG25" s="382"/>
      <c r="AH25" s="383" t="s">
        <v>138</v>
      </c>
      <c r="AI25" s="384"/>
      <c r="AJ25" s="384"/>
      <c r="AK25" s="384"/>
      <c r="AL25" s="385"/>
      <c r="AM25" s="383" t="s">
        <v>121</v>
      </c>
      <c r="AN25" s="384"/>
      <c r="AO25" s="384"/>
      <c r="AP25" s="384"/>
      <c r="AQ25" s="384"/>
      <c r="AR25" s="385"/>
      <c r="AS25" s="383" t="s">
        <v>138</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31098</v>
      </c>
      <c r="BO25" s="403"/>
      <c r="BP25" s="403"/>
      <c r="BQ25" s="403"/>
      <c r="BR25" s="403"/>
      <c r="BS25" s="403"/>
      <c r="BT25" s="403"/>
      <c r="BU25" s="404"/>
      <c r="BV25" s="402">
        <v>53931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5440</v>
      </c>
      <c r="R26" s="384"/>
      <c r="S26" s="384"/>
      <c r="T26" s="384"/>
      <c r="U26" s="384"/>
      <c r="V26" s="385"/>
      <c r="W26" s="449"/>
      <c r="X26" s="440"/>
      <c r="Y26" s="441"/>
      <c r="Z26" s="380" t="s">
        <v>170</v>
      </c>
      <c r="AA26" s="462"/>
      <c r="AB26" s="462"/>
      <c r="AC26" s="462"/>
      <c r="AD26" s="462"/>
      <c r="AE26" s="462"/>
      <c r="AF26" s="462"/>
      <c r="AG26" s="463"/>
      <c r="AH26" s="383">
        <v>2</v>
      </c>
      <c r="AI26" s="384"/>
      <c r="AJ26" s="384"/>
      <c r="AK26" s="384"/>
      <c r="AL26" s="385"/>
      <c r="AM26" s="383" t="s">
        <v>171</v>
      </c>
      <c r="AN26" s="384"/>
      <c r="AO26" s="384"/>
      <c r="AP26" s="384"/>
      <c r="AQ26" s="384"/>
      <c r="AR26" s="385"/>
      <c r="AS26" s="383" t="s">
        <v>172</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138</v>
      </c>
      <c r="BO26" s="408"/>
      <c r="BP26" s="408"/>
      <c r="BQ26" s="408"/>
      <c r="BR26" s="408"/>
      <c r="BS26" s="408"/>
      <c r="BT26" s="408"/>
      <c r="BU26" s="409"/>
      <c r="BV26" s="407" t="s">
        <v>121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2650</v>
      </c>
      <c r="R27" s="384"/>
      <c r="S27" s="384"/>
      <c r="T27" s="384"/>
      <c r="U27" s="384"/>
      <c r="V27" s="385"/>
      <c r="W27" s="449"/>
      <c r="X27" s="440"/>
      <c r="Y27" s="441"/>
      <c r="Z27" s="380" t="s">
        <v>175</v>
      </c>
      <c r="AA27" s="381"/>
      <c r="AB27" s="381"/>
      <c r="AC27" s="381"/>
      <c r="AD27" s="381"/>
      <c r="AE27" s="381"/>
      <c r="AF27" s="381"/>
      <c r="AG27" s="382"/>
      <c r="AH27" s="383" t="s">
        <v>121</v>
      </c>
      <c r="AI27" s="384"/>
      <c r="AJ27" s="384"/>
      <c r="AK27" s="384"/>
      <c r="AL27" s="385"/>
      <c r="AM27" s="383" t="s">
        <v>121</v>
      </c>
      <c r="AN27" s="384"/>
      <c r="AO27" s="384"/>
      <c r="AP27" s="384"/>
      <c r="AQ27" s="384"/>
      <c r="AR27" s="385"/>
      <c r="AS27" s="383" t="s">
        <v>138</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138</v>
      </c>
      <c r="BO27" s="411"/>
      <c r="BP27" s="411"/>
      <c r="BQ27" s="411"/>
      <c r="BR27" s="411"/>
      <c r="BS27" s="411"/>
      <c r="BT27" s="411"/>
      <c r="BU27" s="412"/>
      <c r="BV27" s="410" t="s">
        <v>121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2100</v>
      </c>
      <c r="R28" s="384"/>
      <c r="S28" s="384"/>
      <c r="T28" s="384"/>
      <c r="U28" s="384"/>
      <c r="V28" s="385"/>
      <c r="W28" s="449"/>
      <c r="X28" s="440"/>
      <c r="Y28" s="441"/>
      <c r="Z28" s="380" t="s">
        <v>178</v>
      </c>
      <c r="AA28" s="381"/>
      <c r="AB28" s="381"/>
      <c r="AC28" s="381"/>
      <c r="AD28" s="381"/>
      <c r="AE28" s="381"/>
      <c r="AF28" s="381"/>
      <c r="AG28" s="382"/>
      <c r="AH28" s="383" t="s">
        <v>138</v>
      </c>
      <c r="AI28" s="384"/>
      <c r="AJ28" s="384"/>
      <c r="AK28" s="384"/>
      <c r="AL28" s="385"/>
      <c r="AM28" s="383" t="s">
        <v>179</v>
      </c>
      <c r="AN28" s="384"/>
      <c r="AO28" s="384"/>
      <c r="AP28" s="384"/>
      <c r="AQ28" s="384"/>
      <c r="AR28" s="385"/>
      <c r="AS28" s="383" t="s">
        <v>121</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1500584</v>
      </c>
      <c r="BO28" s="403"/>
      <c r="BP28" s="403"/>
      <c r="BQ28" s="403"/>
      <c r="BR28" s="403"/>
      <c r="BS28" s="403"/>
      <c r="BT28" s="403"/>
      <c r="BU28" s="404"/>
      <c r="BV28" s="402">
        <v>1416019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12</v>
      </c>
      <c r="M29" s="384"/>
      <c r="N29" s="384"/>
      <c r="O29" s="384"/>
      <c r="P29" s="385"/>
      <c r="Q29" s="383">
        <v>1770</v>
      </c>
      <c r="R29" s="384"/>
      <c r="S29" s="384"/>
      <c r="T29" s="384"/>
      <c r="U29" s="384"/>
      <c r="V29" s="385"/>
      <c r="W29" s="450"/>
      <c r="X29" s="451"/>
      <c r="Y29" s="452"/>
      <c r="Z29" s="380" t="s">
        <v>182</v>
      </c>
      <c r="AA29" s="381"/>
      <c r="AB29" s="381"/>
      <c r="AC29" s="381"/>
      <c r="AD29" s="381"/>
      <c r="AE29" s="381"/>
      <c r="AF29" s="381"/>
      <c r="AG29" s="382"/>
      <c r="AH29" s="383">
        <v>135</v>
      </c>
      <c r="AI29" s="384"/>
      <c r="AJ29" s="384"/>
      <c r="AK29" s="384"/>
      <c r="AL29" s="385"/>
      <c r="AM29" s="383">
        <v>420120</v>
      </c>
      <c r="AN29" s="384"/>
      <c r="AO29" s="384"/>
      <c r="AP29" s="384"/>
      <c r="AQ29" s="384"/>
      <c r="AR29" s="385"/>
      <c r="AS29" s="383">
        <v>3112</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700885</v>
      </c>
      <c r="BO29" s="408"/>
      <c r="BP29" s="408"/>
      <c r="BQ29" s="408"/>
      <c r="BR29" s="408"/>
      <c r="BS29" s="408"/>
      <c r="BT29" s="408"/>
      <c r="BU29" s="409"/>
      <c r="BV29" s="407">
        <v>698754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97.2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3227117</v>
      </c>
      <c r="BO30" s="411"/>
      <c r="BP30" s="411"/>
      <c r="BQ30" s="411"/>
      <c r="BR30" s="411"/>
      <c r="BS30" s="411"/>
      <c r="BT30" s="411"/>
      <c r="BU30" s="412"/>
      <c r="BV30" s="410">
        <v>3307258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198</v>
      </c>
      <c r="CP33" s="370"/>
      <c r="CQ33" s="369" t="s">
        <v>199</v>
      </c>
      <c r="CR33" s="369"/>
      <c r="CS33" s="369"/>
      <c r="CT33" s="369"/>
      <c r="CU33" s="369"/>
      <c r="CV33" s="369"/>
      <c r="CW33" s="369"/>
      <c r="CX33" s="369"/>
      <c r="CY33" s="369"/>
      <c r="CZ33" s="369"/>
      <c r="DA33" s="369"/>
      <c r="DB33" s="369"/>
      <c r="DC33" s="369"/>
      <c r="DD33" s="369"/>
      <c r="DE33" s="369"/>
      <c r="DF33" s="195"/>
      <c r="DG33" s="368" t="s">
        <v>200</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国民健康保険特別会計（保険事業勘定）</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上水道事業会計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平取町外2町衛生施設組合</v>
      </c>
      <c r="BZ34" s="365"/>
      <c r="CA34" s="365"/>
      <c r="CB34" s="365"/>
      <c r="CC34" s="365"/>
      <c r="CD34" s="365"/>
      <c r="CE34" s="365"/>
      <c r="CF34" s="365"/>
      <c r="CG34" s="365"/>
      <c r="CH34" s="365"/>
      <c r="CI34" s="365"/>
      <c r="CJ34" s="365"/>
      <c r="CK34" s="365"/>
      <c r="CL34" s="365"/>
      <c r="CM34" s="365"/>
      <c r="CN34" s="193"/>
      <c r="CO34" s="366">
        <f>IF(CQ34="","",MAX(C34:D43,U34:V43,AM34:AN43,BE34:BF43,BW34:BX43)+1)</f>
        <v>12</v>
      </c>
      <c r="CP34" s="366"/>
      <c r="CQ34" s="365" t="str">
        <f>IF('各会計、関係団体の財政状況及び健全化判断比率'!BS7="","",'各会計、関係団体の財政状況及び健全化判断比率'!BS7)</f>
        <v>果夢工房</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国民健康保険特別会計（直診勘定）</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IF('各会計、関係団体の財政状況及び健全化判断比率'!B33="","",'各会計、関係団体の財政状況及び健全化判断比率'!B33)</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胆振東部消防組合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f t="shared" si="0"/>
        <v>8</v>
      </c>
      <c r="AN36" s="366"/>
      <c r="AO36" s="365" t="str">
        <f>IF('各会計、関係団体の財政状況及び健全化判断比率'!B34="","",'各会計、関係団体の財政状況及び健全化判断比率'!B34)</f>
        <v>病院事業会計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胆振東部日高西部衛生組合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JuoNJfpgECeGXAXd/DILTOE5s2YahMngh4BqYDCJ3ieWAmCiYy7xGlkoK+Vf/AHu2MjMI9w/gEvaD+jjhkStUg==" saltValue="tFI2G5DXJu4Bdv6E5ShD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556</v>
      </c>
      <c r="D34" s="1186"/>
      <c r="E34" s="1187"/>
      <c r="F34" s="32">
        <v>2.91</v>
      </c>
      <c r="G34" s="33">
        <v>3.48</v>
      </c>
      <c r="H34" s="33">
        <v>2.96</v>
      </c>
      <c r="I34" s="33">
        <v>2.73</v>
      </c>
      <c r="J34" s="34">
        <v>2.5099999999999998</v>
      </c>
      <c r="K34" s="22"/>
      <c r="L34" s="22"/>
      <c r="M34" s="22"/>
      <c r="N34" s="22"/>
      <c r="O34" s="22"/>
      <c r="P34" s="22"/>
    </row>
    <row r="35" spans="1:16" ht="39" customHeight="1">
      <c r="A35" s="22"/>
      <c r="B35" s="35"/>
      <c r="C35" s="1180" t="s">
        <v>557</v>
      </c>
      <c r="D35" s="1181"/>
      <c r="E35" s="1182"/>
      <c r="F35" s="36">
        <v>3.81</v>
      </c>
      <c r="G35" s="37">
        <v>1.4</v>
      </c>
      <c r="H35" s="37">
        <v>2.0699999999999998</v>
      </c>
      <c r="I35" s="37">
        <v>2.02</v>
      </c>
      <c r="J35" s="38">
        <v>2.35</v>
      </c>
      <c r="K35" s="22"/>
      <c r="L35" s="22"/>
      <c r="M35" s="22"/>
      <c r="N35" s="22"/>
      <c r="O35" s="22"/>
      <c r="P35" s="22"/>
    </row>
    <row r="36" spans="1:16" ht="39" customHeight="1">
      <c r="A36" s="22"/>
      <c r="B36" s="35"/>
      <c r="C36" s="1180" t="s">
        <v>558</v>
      </c>
      <c r="D36" s="1181"/>
      <c r="E36" s="1182"/>
      <c r="F36" s="36">
        <v>2.5</v>
      </c>
      <c r="G36" s="37">
        <v>2.48</v>
      </c>
      <c r="H36" s="37">
        <v>2.1800000000000002</v>
      </c>
      <c r="I36" s="37">
        <v>1.99</v>
      </c>
      <c r="J36" s="38">
        <v>1.76</v>
      </c>
      <c r="K36" s="22"/>
      <c r="L36" s="22"/>
      <c r="M36" s="22"/>
      <c r="N36" s="22"/>
      <c r="O36" s="22"/>
      <c r="P36" s="22"/>
    </row>
    <row r="37" spans="1:16" ht="39" customHeight="1">
      <c r="A37" s="22"/>
      <c r="B37" s="35"/>
      <c r="C37" s="1180" t="s">
        <v>559</v>
      </c>
      <c r="D37" s="1181"/>
      <c r="E37" s="1182"/>
      <c r="F37" s="36">
        <v>1.03</v>
      </c>
      <c r="G37" s="37">
        <v>0.97</v>
      </c>
      <c r="H37" s="37">
        <v>1.1299999999999999</v>
      </c>
      <c r="I37" s="37">
        <v>1.36</v>
      </c>
      <c r="J37" s="38">
        <v>1.31</v>
      </c>
      <c r="K37" s="22"/>
      <c r="L37" s="22"/>
      <c r="M37" s="22"/>
      <c r="N37" s="22"/>
      <c r="O37" s="22"/>
      <c r="P37" s="22"/>
    </row>
    <row r="38" spans="1:16" ht="39" customHeight="1">
      <c r="A38" s="22"/>
      <c r="B38" s="35"/>
      <c r="C38" s="1180" t="s">
        <v>560</v>
      </c>
      <c r="D38" s="1181"/>
      <c r="E38" s="1182"/>
      <c r="F38" s="36">
        <v>0.69</v>
      </c>
      <c r="G38" s="37">
        <v>0.13</v>
      </c>
      <c r="H38" s="37">
        <v>1.49</v>
      </c>
      <c r="I38" s="37">
        <v>0.56999999999999995</v>
      </c>
      <c r="J38" s="38">
        <v>0.96</v>
      </c>
      <c r="K38" s="22"/>
      <c r="L38" s="22"/>
      <c r="M38" s="22"/>
      <c r="N38" s="22"/>
      <c r="O38" s="22"/>
      <c r="P38" s="22"/>
    </row>
    <row r="39" spans="1:16" ht="39" customHeight="1">
      <c r="A39" s="22"/>
      <c r="B39" s="35"/>
      <c r="C39" s="1180" t="s">
        <v>561</v>
      </c>
      <c r="D39" s="1181"/>
      <c r="E39" s="1182"/>
      <c r="F39" s="36">
        <v>0</v>
      </c>
      <c r="G39" s="37">
        <v>0.01</v>
      </c>
      <c r="H39" s="37">
        <v>0</v>
      </c>
      <c r="I39" s="37">
        <v>0</v>
      </c>
      <c r="J39" s="38">
        <v>0.86</v>
      </c>
      <c r="K39" s="22"/>
      <c r="L39" s="22"/>
      <c r="M39" s="22"/>
      <c r="N39" s="22"/>
      <c r="O39" s="22"/>
      <c r="P39" s="22"/>
    </row>
    <row r="40" spans="1:16" ht="39" customHeight="1">
      <c r="A40" s="22"/>
      <c r="B40" s="35"/>
      <c r="C40" s="1180" t="s">
        <v>562</v>
      </c>
      <c r="D40" s="1181"/>
      <c r="E40" s="1182"/>
      <c r="F40" s="36">
        <v>0.12</v>
      </c>
      <c r="G40" s="37">
        <v>0.42</v>
      </c>
      <c r="H40" s="37">
        <v>0.6</v>
      </c>
      <c r="I40" s="37">
        <v>0.36</v>
      </c>
      <c r="J40" s="38">
        <v>0.01</v>
      </c>
      <c r="K40" s="22"/>
      <c r="L40" s="22"/>
      <c r="M40" s="22"/>
      <c r="N40" s="22"/>
      <c r="O40" s="22"/>
      <c r="P40" s="22"/>
    </row>
    <row r="41" spans="1:16" ht="39" customHeight="1">
      <c r="A41" s="22"/>
      <c r="B41" s="35"/>
      <c r="C41" s="1180" t="s">
        <v>563</v>
      </c>
      <c r="D41" s="1181"/>
      <c r="E41" s="1182"/>
      <c r="F41" s="36">
        <v>0</v>
      </c>
      <c r="G41" s="37">
        <v>0.01</v>
      </c>
      <c r="H41" s="37">
        <v>0</v>
      </c>
      <c r="I41" s="37">
        <v>0.01</v>
      </c>
      <c r="J41" s="38">
        <v>0</v>
      </c>
      <c r="K41" s="22"/>
      <c r="L41" s="22"/>
      <c r="M41" s="22"/>
      <c r="N41" s="22"/>
      <c r="O41" s="22"/>
      <c r="P41" s="22"/>
    </row>
    <row r="42" spans="1:16" ht="39" customHeight="1">
      <c r="A42" s="22"/>
      <c r="B42" s="39"/>
      <c r="C42" s="1180" t="s">
        <v>564</v>
      </c>
      <c r="D42" s="1181"/>
      <c r="E42" s="1182"/>
      <c r="F42" s="36" t="s">
        <v>506</v>
      </c>
      <c r="G42" s="37" t="s">
        <v>506</v>
      </c>
      <c r="H42" s="37" t="s">
        <v>506</v>
      </c>
      <c r="I42" s="37" t="s">
        <v>506</v>
      </c>
      <c r="J42" s="38" t="s">
        <v>506</v>
      </c>
      <c r="K42" s="22"/>
      <c r="L42" s="22"/>
      <c r="M42" s="22"/>
      <c r="N42" s="22"/>
      <c r="O42" s="22"/>
      <c r="P42" s="22"/>
    </row>
    <row r="43" spans="1:16" ht="39" customHeight="1" thickBot="1">
      <c r="A43" s="22"/>
      <c r="B43" s="40"/>
      <c r="C43" s="1183" t="s">
        <v>565</v>
      </c>
      <c r="D43" s="1184"/>
      <c r="E43" s="1185"/>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fJ0fEp/h47hpdRTl8VDJ61pyzMnB+IdNVZEypqjXXqGGQadlNZqtvwGc7bT/GX+o+iGpfyuwNWmKJOjnFr9g==" saltValue="lFbqHScXWJrEy3I7xxxV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1588</v>
      </c>
      <c r="L45" s="60">
        <v>1556</v>
      </c>
      <c r="M45" s="60">
        <v>1400</v>
      </c>
      <c r="N45" s="60">
        <v>1343</v>
      </c>
      <c r="O45" s="61">
        <v>1299</v>
      </c>
      <c r="P45" s="48"/>
      <c r="Q45" s="48"/>
      <c r="R45" s="48"/>
      <c r="S45" s="48"/>
      <c r="T45" s="48"/>
      <c r="U45" s="48"/>
    </row>
    <row r="46" spans="1:21" ht="30.75" customHeight="1">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c r="A48" s="48"/>
      <c r="B48" s="1198"/>
      <c r="C48" s="1199"/>
      <c r="D48" s="62"/>
      <c r="E48" s="1190" t="s">
        <v>15</v>
      </c>
      <c r="F48" s="1190"/>
      <c r="G48" s="1190"/>
      <c r="H48" s="1190"/>
      <c r="I48" s="1190"/>
      <c r="J48" s="1191"/>
      <c r="K48" s="63">
        <v>228</v>
      </c>
      <c r="L48" s="64">
        <v>299</v>
      </c>
      <c r="M48" s="64">
        <v>300</v>
      </c>
      <c r="N48" s="64">
        <v>283</v>
      </c>
      <c r="O48" s="65">
        <v>262</v>
      </c>
      <c r="P48" s="48"/>
      <c r="Q48" s="48"/>
      <c r="R48" s="48"/>
      <c r="S48" s="48"/>
      <c r="T48" s="48"/>
      <c r="U48" s="48"/>
    </row>
    <row r="49" spans="1:21" ht="30.75" customHeight="1">
      <c r="A49" s="48"/>
      <c r="B49" s="1198"/>
      <c r="C49" s="1199"/>
      <c r="D49" s="62"/>
      <c r="E49" s="1190" t="s">
        <v>16</v>
      </c>
      <c r="F49" s="1190"/>
      <c r="G49" s="1190"/>
      <c r="H49" s="1190"/>
      <c r="I49" s="1190"/>
      <c r="J49" s="1191"/>
      <c r="K49" s="63">
        <v>33</v>
      </c>
      <c r="L49" s="64">
        <v>42</v>
      </c>
      <c r="M49" s="64">
        <v>51</v>
      </c>
      <c r="N49" s="64">
        <v>44</v>
      </c>
      <c r="O49" s="65">
        <v>35</v>
      </c>
      <c r="P49" s="48"/>
      <c r="Q49" s="48"/>
      <c r="R49" s="48"/>
      <c r="S49" s="48"/>
      <c r="T49" s="48"/>
      <c r="U49" s="48"/>
    </row>
    <row r="50" spans="1:21" ht="30.75" customHeight="1">
      <c r="A50" s="48"/>
      <c r="B50" s="1198"/>
      <c r="C50" s="1199"/>
      <c r="D50" s="62"/>
      <c r="E50" s="1190" t="s">
        <v>17</v>
      </c>
      <c r="F50" s="1190"/>
      <c r="G50" s="1190"/>
      <c r="H50" s="1190"/>
      <c r="I50" s="1190"/>
      <c r="J50" s="1191"/>
      <c r="K50" s="63">
        <v>14</v>
      </c>
      <c r="L50" s="64">
        <v>8</v>
      </c>
      <c r="M50" s="64">
        <v>7</v>
      </c>
      <c r="N50" s="64">
        <v>4</v>
      </c>
      <c r="O50" s="65">
        <v>4</v>
      </c>
      <c r="P50" s="48"/>
      <c r="Q50" s="48"/>
      <c r="R50" s="48"/>
      <c r="S50" s="48"/>
      <c r="T50" s="48"/>
      <c r="U50" s="48"/>
    </row>
    <row r="51" spans="1:21" ht="30.75" customHeight="1">
      <c r="A51" s="48"/>
      <c r="B51" s="1200"/>
      <c r="C51" s="1201"/>
      <c r="D51" s="66"/>
      <c r="E51" s="1190" t="s">
        <v>18</v>
      </c>
      <c r="F51" s="1190"/>
      <c r="G51" s="1190"/>
      <c r="H51" s="1190"/>
      <c r="I51" s="1190"/>
      <c r="J51" s="1191"/>
      <c r="K51" s="63" t="s">
        <v>506</v>
      </c>
      <c r="L51" s="64" t="s">
        <v>506</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1257</v>
      </c>
      <c r="L52" s="64">
        <v>1292</v>
      </c>
      <c r="M52" s="64">
        <v>1303</v>
      </c>
      <c r="N52" s="64">
        <v>1279</v>
      </c>
      <c r="O52" s="65">
        <v>1196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606</v>
      </c>
      <c r="L53" s="69">
        <v>613</v>
      </c>
      <c r="M53" s="69">
        <v>455</v>
      </c>
      <c r="N53" s="69">
        <v>395</v>
      </c>
      <c r="O53" s="70">
        <v>404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TaiqxCUztjqPczotfqKi/5/affpx3phpul7KFnXEoeglRTSFe+ie5N+T/t6IrJU8AhaG8LkDowO6NoAITyqyw==" saltValue="9HhffPf5v1aprXJRrTfz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16" t="s">
        <v>24</v>
      </c>
      <c r="C41" s="1217"/>
      <c r="D41" s="81"/>
      <c r="E41" s="1218" t="s">
        <v>25</v>
      </c>
      <c r="F41" s="1218"/>
      <c r="G41" s="1218"/>
      <c r="H41" s="1219"/>
      <c r="I41" s="82">
        <v>11449</v>
      </c>
      <c r="J41" s="83">
        <v>10746</v>
      </c>
      <c r="K41" s="83">
        <v>10556</v>
      </c>
      <c r="L41" s="83">
        <v>10552</v>
      </c>
      <c r="M41" s="84">
        <v>9990</v>
      </c>
    </row>
    <row r="42" spans="2:13" ht="27.75" customHeight="1">
      <c r="B42" s="1206"/>
      <c r="C42" s="1207"/>
      <c r="D42" s="85"/>
      <c r="E42" s="1210" t="s">
        <v>26</v>
      </c>
      <c r="F42" s="1210"/>
      <c r="G42" s="1210"/>
      <c r="H42" s="1211"/>
      <c r="I42" s="86">
        <v>79</v>
      </c>
      <c r="J42" s="87">
        <v>54</v>
      </c>
      <c r="K42" s="87">
        <v>42</v>
      </c>
      <c r="L42" s="87">
        <v>26</v>
      </c>
      <c r="M42" s="88">
        <v>19</v>
      </c>
    </row>
    <row r="43" spans="2:13" ht="27.75" customHeight="1">
      <c r="B43" s="1206"/>
      <c r="C43" s="1207"/>
      <c r="D43" s="85"/>
      <c r="E43" s="1210" t="s">
        <v>27</v>
      </c>
      <c r="F43" s="1210"/>
      <c r="G43" s="1210"/>
      <c r="H43" s="1211"/>
      <c r="I43" s="86">
        <v>2249</v>
      </c>
      <c r="J43" s="87">
        <v>2705</v>
      </c>
      <c r="K43" s="87">
        <v>2384</v>
      </c>
      <c r="L43" s="87">
        <v>2172</v>
      </c>
      <c r="M43" s="88">
        <v>1959</v>
      </c>
    </row>
    <row r="44" spans="2:13" ht="27.75" customHeight="1">
      <c r="B44" s="1206"/>
      <c r="C44" s="1207"/>
      <c r="D44" s="85"/>
      <c r="E44" s="1210" t="s">
        <v>28</v>
      </c>
      <c r="F44" s="1210"/>
      <c r="G44" s="1210"/>
      <c r="H44" s="1211"/>
      <c r="I44" s="86">
        <v>337</v>
      </c>
      <c r="J44" s="87">
        <v>307</v>
      </c>
      <c r="K44" s="87">
        <v>294</v>
      </c>
      <c r="L44" s="87">
        <v>250</v>
      </c>
      <c r="M44" s="88">
        <v>303</v>
      </c>
    </row>
    <row r="45" spans="2:13" ht="27.75" customHeight="1">
      <c r="B45" s="1206"/>
      <c r="C45" s="1207"/>
      <c r="D45" s="85"/>
      <c r="E45" s="1210" t="s">
        <v>29</v>
      </c>
      <c r="F45" s="1210"/>
      <c r="G45" s="1210"/>
      <c r="H45" s="1211"/>
      <c r="I45" s="86">
        <v>1965</v>
      </c>
      <c r="J45" s="87">
        <v>1893</v>
      </c>
      <c r="K45" s="87">
        <v>1734</v>
      </c>
      <c r="L45" s="87">
        <v>1842</v>
      </c>
      <c r="M45" s="88">
        <v>1691</v>
      </c>
    </row>
    <row r="46" spans="2:13" ht="27.75" customHeight="1">
      <c r="B46" s="1206"/>
      <c r="C46" s="1207"/>
      <c r="D46" s="89"/>
      <c r="E46" s="1210" t="s">
        <v>30</v>
      </c>
      <c r="F46" s="1210"/>
      <c r="G46" s="1210"/>
      <c r="H46" s="1211"/>
      <c r="I46" s="86" t="s">
        <v>506</v>
      </c>
      <c r="J46" s="87" t="s">
        <v>506</v>
      </c>
      <c r="K46" s="87" t="s">
        <v>506</v>
      </c>
      <c r="L46" s="87" t="s">
        <v>506</v>
      </c>
      <c r="M46" s="88" t="s">
        <v>506</v>
      </c>
    </row>
    <row r="47" spans="2:13" ht="27.75" customHeight="1">
      <c r="B47" s="1206"/>
      <c r="C47" s="1207"/>
      <c r="D47" s="90"/>
      <c r="E47" s="1220" t="s">
        <v>31</v>
      </c>
      <c r="F47" s="1221"/>
      <c r="G47" s="1221"/>
      <c r="H47" s="1222"/>
      <c r="I47" s="86" t="s">
        <v>506</v>
      </c>
      <c r="J47" s="87" t="s">
        <v>506</v>
      </c>
      <c r="K47" s="87" t="s">
        <v>506</v>
      </c>
      <c r="L47" s="87" t="s">
        <v>506</v>
      </c>
      <c r="M47" s="88" t="s">
        <v>506</v>
      </c>
    </row>
    <row r="48" spans="2:13" ht="27.75" customHeight="1">
      <c r="B48" s="1206"/>
      <c r="C48" s="1207"/>
      <c r="D48" s="85"/>
      <c r="E48" s="1210" t="s">
        <v>32</v>
      </c>
      <c r="F48" s="1210"/>
      <c r="G48" s="1210"/>
      <c r="H48" s="1211"/>
      <c r="I48" s="86" t="s">
        <v>506</v>
      </c>
      <c r="J48" s="87" t="s">
        <v>506</v>
      </c>
      <c r="K48" s="87" t="s">
        <v>506</v>
      </c>
      <c r="L48" s="87" t="s">
        <v>506</v>
      </c>
      <c r="M48" s="88" t="s">
        <v>506</v>
      </c>
    </row>
    <row r="49" spans="2:13" ht="27.75" customHeight="1">
      <c r="B49" s="1208"/>
      <c r="C49" s="1209"/>
      <c r="D49" s="85"/>
      <c r="E49" s="1210" t="s">
        <v>33</v>
      </c>
      <c r="F49" s="1210"/>
      <c r="G49" s="1210"/>
      <c r="H49" s="1211"/>
      <c r="I49" s="86" t="s">
        <v>506</v>
      </c>
      <c r="J49" s="87" t="s">
        <v>506</v>
      </c>
      <c r="K49" s="87" t="s">
        <v>506</v>
      </c>
      <c r="L49" s="87" t="s">
        <v>506</v>
      </c>
      <c r="M49" s="88" t="s">
        <v>506</v>
      </c>
    </row>
    <row r="50" spans="2:13" ht="27.75" customHeight="1">
      <c r="B50" s="1204" t="s">
        <v>34</v>
      </c>
      <c r="C50" s="1205"/>
      <c r="D50" s="91"/>
      <c r="E50" s="1210" t="s">
        <v>35</v>
      </c>
      <c r="F50" s="1210"/>
      <c r="G50" s="1210"/>
      <c r="H50" s="1211"/>
      <c r="I50" s="86">
        <v>4271</v>
      </c>
      <c r="J50" s="87">
        <v>4615</v>
      </c>
      <c r="K50" s="87">
        <v>5042</v>
      </c>
      <c r="L50" s="87">
        <v>4605</v>
      </c>
      <c r="M50" s="88">
        <v>4648</v>
      </c>
    </row>
    <row r="51" spans="2:13" ht="27.75" customHeight="1">
      <c r="B51" s="1206"/>
      <c r="C51" s="1207"/>
      <c r="D51" s="85"/>
      <c r="E51" s="1210" t="s">
        <v>36</v>
      </c>
      <c r="F51" s="1210"/>
      <c r="G51" s="1210"/>
      <c r="H51" s="1211"/>
      <c r="I51" s="86">
        <v>765</v>
      </c>
      <c r="J51" s="87">
        <v>702</v>
      </c>
      <c r="K51" s="87">
        <v>705</v>
      </c>
      <c r="L51" s="87">
        <v>622</v>
      </c>
      <c r="M51" s="88">
        <v>536</v>
      </c>
    </row>
    <row r="52" spans="2:13" ht="27.75" customHeight="1">
      <c r="B52" s="1208"/>
      <c r="C52" s="1209"/>
      <c r="D52" s="85"/>
      <c r="E52" s="1210" t="s">
        <v>37</v>
      </c>
      <c r="F52" s="1210"/>
      <c r="G52" s="1210"/>
      <c r="H52" s="1211"/>
      <c r="I52" s="86">
        <v>9827</v>
      </c>
      <c r="J52" s="87">
        <v>10061</v>
      </c>
      <c r="K52" s="87">
        <v>9801</v>
      </c>
      <c r="L52" s="87">
        <v>9724</v>
      </c>
      <c r="M52" s="88">
        <v>9111</v>
      </c>
    </row>
    <row r="53" spans="2:13" ht="27.75" customHeight="1" thickBot="1">
      <c r="B53" s="1212" t="s">
        <v>38</v>
      </c>
      <c r="C53" s="1213"/>
      <c r="D53" s="92"/>
      <c r="E53" s="1214" t="s">
        <v>39</v>
      </c>
      <c r="F53" s="1214"/>
      <c r="G53" s="1214"/>
      <c r="H53" s="1215"/>
      <c r="I53" s="93">
        <v>1216</v>
      </c>
      <c r="J53" s="94">
        <v>327</v>
      </c>
      <c r="K53" s="94">
        <v>-539</v>
      </c>
      <c r="L53" s="94">
        <v>-109</v>
      </c>
      <c r="M53" s="95">
        <v>-333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rbQNkFxdyRBn57/MN8zmTm4slDHTld5Ke1cjdgjJ5B0DIWKYK1u1Nf4n6G603U4cWJtrTuA9/1kXCeI1oSwpw==" saltValue="NTCDlJJweCmE8Fjm1Iz7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1821</v>
      </c>
      <c r="G55" s="107">
        <v>1416</v>
      </c>
      <c r="H55" s="108">
        <v>1501</v>
      </c>
    </row>
    <row r="56" spans="2:8" ht="52.5" customHeight="1">
      <c r="B56" s="109"/>
      <c r="C56" s="1233" t="s">
        <v>43</v>
      </c>
      <c r="D56" s="1233"/>
      <c r="E56" s="1234"/>
      <c r="F56" s="110">
        <v>697</v>
      </c>
      <c r="G56" s="110">
        <v>699</v>
      </c>
      <c r="H56" s="111">
        <v>701</v>
      </c>
    </row>
    <row r="57" spans="2:8" ht="53.25" customHeight="1">
      <c r="B57" s="109"/>
      <c r="C57" s="1235" t="s">
        <v>44</v>
      </c>
      <c r="D57" s="1235"/>
      <c r="E57" s="1236"/>
      <c r="F57" s="112">
        <v>3416</v>
      </c>
      <c r="G57" s="112">
        <v>3307</v>
      </c>
      <c r="H57" s="113">
        <v>3227</v>
      </c>
    </row>
    <row r="58" spans="2:8" ht="45.75" customHeight="1">
      <c r="B58" s="114"/>
      <c r="C58" s="1223" t="s">
        <v>570</v>
      </c>
      <c r="D58" s="1224"/>
      <c r="E58" s="1225"/>
      <c r="F58" s="115">
        <v>1029</v>
      </c>
      <c r="G58" s="115">
        <v>959</v>
      </c>
      <c r="H58" s="116">
        <v>881</v>
      </c>
    </row>
    <row r="59" spans="2:8" ht="45.75" customHeight="1">
      <c r="B59" s="114"/>
      <c r="C59" s="1223" t="s">
        <v>571</v>
      </c>
      <c r="D59" s="1224"/>
      <c r="E59" s="1225"/>
      <c r="F59" s="115">
        <v>504</v>
      </c>
      <c r="G59" s="115">
        <v>656</v>
      </c>
      <c r="H59" s="116">
        <v>658</v>
      </c>
    </row>
    <row r="60" spans="2:8" ht="45.75" customHeight="1">
      <c r="B60" s="114"/>
      <c r="C60" s="1223" t="s">
        <v>572</v>
      </c>
      <c r="D60" s="1224"/>
      <c r="E60" s="1225"/>
      <c r="F60" s="115">
        <v>200</v>
      </c>
      <c r="G60" s="115">
        <v>401</v>
      </c>
      <c r="H60" s="116">
        <v>402</v>
      </c>
    </row>
    <row r="61" spans="2:8" ht="45.75" customHeight="1">
      <c r="B61" s="114"/>
      <c r="C61" s="1223" t="s">
        <v>573</v>
      </c>
      <c r="D61" s="1224"/>
      <c r="E61" s="1225"/>
      <c r="F61" s="115">
        <v>243</v>
      </c>
      <c r="G61" s="115">
        <v>243</v>
      </c>
      <c r="H61" s="116">
        <v>244</v>
      </c>
    </row>
    <row r="62" spans="2:8" ht="45.75" customHeight="1" thickBot="1">
      <c r="B62" s="117"/>
      <c r="C62" s="1226" t="s">
        <v>574</v>
      </c>
      <c r="D62" s="1227"/>
      <c r="E62" s="1228"/>
      <c r="F62" s="118">
        <v>207</v>
      </c>
      <c r="G62" s="118">
        <v>207</v>
      </c>
      <c r="H62" s="119">
        <v>208</v>
      </c>
    </row>
    <row r="63" spans="2:8" ht="52.5" customHeight="1" thickBot="1">
      <c r="B63" s="120"/>
      <c r="C63" s="1229" t="s">
        <v>45</v>
      </c>
      <c r="D63" s="1229"/>
      <c r="E63" s="1230"/>
      <c r="F63" s="121">
        <v>5933</v>
      </c>
      <c r="G63" s="121">
        <v>5422</v>
      </c>
      <c r="H63" s="122">
        <v>5429</v>
      </c>
    </row>
    <row r="64" spans="2:8" ht="15" customHeight="1"/>
    <row r="65" ht="0" hidden="1" customHeight="1"/>
    <row r="66" ht="0" hidden="1" customHeight="1"/>
  </sheetData>
  <sheetProtection algorithmName="SHA-512" hashValue="wupj79fDan2jYK6pGt+sbpxgzwVN0frF7IkebM9jN29Pw/OPqvQpEE8DQA61eFaYyYmLSI3qvifIvLZ4mfejPw==" saltValue="hTunncRxbTBjIz1RbfyS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177271</v>
      </c>
      <c r="E3" s="141"/>
      <c r="F3" s="142">
        <v>174587</v>
      </c>
      <c r="G3" s="143"/>
      <c r="H3" s="144"/>
    </row>
    <row r="4" spans="1:8">
      <c r="A4" s="145"/>
      <c r="B4" s="146"/>
      <c r="C4" s="147"/>
      <c r="D4" s="148">
        <v>46686</v>
      </c>
      <c r="E4" s="149"/>
      <c r="F4" s="150">
        <v>79695</v>
      </c>
      <c r="G4" s="151"/>
      <c r="H4" s="152"/>
    </row>
    <row r="5" spans="1:8">
      <c r="A5" s="133" t="s">
        <v>541</v>
      </c>
      <c r="B5" s="138"/>
      <c r="C5" s="139"/>
      <c r="D5" s="140">
        <v>148538</v>
      </c>
      <c r="E5" s="141"/>
      <c r="F5" s="142">
        <v>175675</v>
      </c>
      <c r="G5" s="143"/>
      <c r="H5" s="144"/>
    </row>
    <row r="6" spans="1:8">
      <c r="A6" s="145"/>
      <c r="B6" s="146"/>
      <c r="C6" s="147"/>
      <c r="D6" s="148">
        <v>55961</v>
      </c>
      <c r="E6" s="149"/>
      <c r="F6" s="150">
        <v>87698</v>
      </c>
      <c r="G6" s="151"/>
      <c r="H6" s="152"/>
    </row>
    <row r="7" spans="1:8">
      <c r="A7" s="133" t="s">
        <v>542</v>
      </c>
      <c r="B7" s="138"/>
      <c r="C7" s="139"/>
      <c r="D7" s="140">
        <v>212184</v>
      </c>
      <c r="E7" s="141"/>
      <c r="F7" s="142">
        <v>162193</v>
      </c>
      <c r="G7" s="143"/>
      <c r="H7" s="144"/>
    </row>
    <row r="8" spans="1:8">
      <c r="A8" s="145"/>
      <c r="B8" s="146"/>
      <c r="C8" s="147"/>
      <c r="D8" s="148">
        <v>32860</v>
      </c>
      <c r="E8" s="149"/>
      <c r="F8" s="150">
        <v>79985</v>
      </c>
      <c r="G8" s="151"/>
      <c r="H8" s="152"/>
    </row>
    <row r="9" spans="1:8">
      <c r="A9" s="133" t="s">
        <v>543</v>
      </c>
      <c r="B9" s="138"/>
      <c r="C9" s="139"/>
      <c r="D9" s="140">
        <v>275160</v>
      </c>
      <c r="E9" s="141"/>
      <c r="F9" s="142">
        <v>168868</v>
      </c>
      <c r="G9" s="143"/>
      <c r="H9" s="144"/>
    </row>
    <row r="10" spans="1:8">
      <c r="A10" s="145"/>
      <c r="B10" s="146"/>
      <c r="C10" s="147"/>
      <c r="D10" s="148">
        <v>53867</v>
      </c>
      <c r="E10" s="149"/>
      <c r="F10" s="150">
        <v>79360</v>
      </c>
      <c r="G10" s="151"/>
      <c r="H10" s="152"/>
    </row>
    <row r="11" spans="1:8">
      <c r="A11" s="133" t="s">
        <v>544</v>
      </c>
      <c r="B11" s="138"/>
      <c r="C11" s="139"/>
      <c r="D11" s="140">
        <v>123486</v>
      </c>
      <c r="E11" s="141"/>
      <c r="F11" s="142">
        <v>202870</v>
      </c>
      <c r="G11" s="143"/>
      <c r="H11" s="144"/>
    </row>
    <row r="12" spans="1:8">
      <c r="A12" s="145"/>
      <c r="B12" s="146"/>
      <c r="C12" s="153"/>
      <c r="D12" s="148">
        <v>65730</v>
      </c>
      <c r="E12" s="149"/>
      <c r="F12" s="150">
        <v>79735</v>
      </c>
      <c r="G12" s="151"/>
      <c r="H12" s="152"/>
    </row>
    <row r="13" spans="1:8">
      <c r="A13" s="133"/>
      <c r="B13" s="138"/>
      <c r="C13" s="154"/>
      <c r="D13" s="155">
        <v>187328</v>
      </c>
      <c r="E13" s="156"/>
      <c r="F13" s="157">
        <v>176839</v>
      </c>
      <c r="G13" s="158"/>
      <c r="H13" s="144"/>
    </row>
    <row r="14" spans="1:8">
      <c r="A14" s="145"/>
      <c r="B14" s="146"/>
      <c r="C14" s="147"/>
      <c r="D14" s="148">
        <v>51021</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2.92</v>
      </c>
      <c r="C19" s="159">
        <f>ROUND(VALUE(SUBSTITUTE(実質収支比率等に係る経年分析!G$48,"▲","-")),2)</f>
        <v>3.48</v>
      </c>
      <c r="D19" s="159">
        <f>ROUND(VALUE(SUBSTITUTE(実質収支比率等に係る経年分析!H$48,"▲","-")),2)</f>
        <v>2.96</v>
      </c>
      <c r="E19" s="159">
        <f>ROUND(VALUE(SUBSTITUTE(実質収支比率等に係る経年分析!I$48,"▲","-")),2)</f>
        <v>2.74</v>
      </c>
      <c r="F19" s="159">
        <f>ROUND(VALUE(SUBSTITUTE(実質収支比率等に係る経年分析!J$48,"▲","-")),2)</f>
        <v>2.5099999999999998</v>
      </c>
    </row>
    <row r="20" spans="1:11">
      <c r="A20" s="159" t="s">
        <v>49</v>
      </c>
      <c r="B20" s="159">
        <f>ROUND(VALUE(SUBSTITUTE(実質収支比率等に係る経年分析!F$47,"▲","-")),2)</f>
        <v>19.399999999999999</v>
      </c>
      <c r="C20" s="159">
        <f>ROUND(VALUE(SUBSTITUTE(実質収支比率等に係る経年分析!G$47,"▲","-")),2)</f>
        <v>25.42</v>
      </c>
      <c r="D20" s="159">
        <f>ROUND(VALUE(SUBSTITUTE(実質収支比率等に係る経年分析!H$47,"▲","-")),2)</f>
        <v>30.48</v>
      </c>
      <c r="E20" s="159">
        <f>ROUND(VALUE(SUBSTITUTE(実質収支比率等に係る経年分析!I$47,"▲","-")),2)</f>
        <v>24.81</v>
      </c>
      <c r="F20" s="159">
        <f>ROUND(VALUE(SUBSTITUTE(実質収支比率等に係る経年分析!J$47,"▲","-")),2)</f>
        <v>27.34</v>
      </c>
    </row>
    <row r="21" spans="1:11">
      <c r="A21" s="159" t="s">
        <v>50</v>
      </c>
      <c r="B21" s="159">
        <f>IF(ISNUMBER(VALUE(SUBSTITUTE(実質収支比率等に係る経年分析!F$49,"▲","-"))),ROUND(VALUE(SUBSTITUTE(実質収支比率等に係る経年分析!F$49,"▲","-")),2),NA())</f>
        <v>3.2</v>
      </c>
      <c r="C21" s="159">
        <f>IF(ISNUMBER(VALUE(SUBSTITUTE(実質収支比率等に係る経年分析!G$49,"▲","-"))),ROUND(VALUE(SUBSTITUTE(実質収支比率等に係る経年分析!G$49,"▲","-")),2),NA())</f>
        <v>4.5</v>
      </c>
      <c r="D21" s="159">
        <f>IF(ISNUMBER(VALUE(SUBSTITUTE(実質収支比率等に係る経年分析!H$49,"▲","-"))),ROUND(VALUE(SUBSTITUTE(実質収支比率等に係る経年分析!H$49,"▲","-")),2),NA())</f>
        <v>2.82</v>
      </c>
      <c r="E21" s="159">
        <f>IF(ISNUMBER(VALUE(SUBSTITUTE(実質収支比率等に係る経年分析!I$49,"▲","-"))),ROUND(VALUE(SUBSTITUTE(実質収支比率等に係る経年分析!I$49,"▲","-")),2),NA())</f>
        <v>-9.0299999999999994</v>
      </c>
      <c r="F21" s="159">
        <f>IF(ISNUMBER(VALUE(SUBSTITUTE(実質収支比率等に係る経年分析!J$49,"▲","-"))),ROUND(VALUE(SUBSTITUTE(実質収支比率等に係る経年分析!J$49,"▲","-")),2),NA())</f>
        <v>-0.25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国民健康保険特別会計（直診勘定）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0.86</v>
      </c>
    </row>
    <row r="32" spans="1:11">
      <c r="A32" s="160" t="str">
        <f>IF(連結実質赤字比率に係る赤字・黒字の構成分析!C$38="",NA(),連結実質赤字比率に係る赤字・黒字の構成分析!C$38)</f>
        <v>国民健康保険特別会計（保険事業勘定）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0.56999999999999995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0.96</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1.31</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2.1800000000000002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1.76</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2.0699999999999998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2.5099999999999998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1257</v>
      </c>
      <c r="E42" s="161"/>
      <c r="F42" s="161"/>
      <c r="G42" s="161">
        <f>'実質公債費比率（分子）の構造'!L$52</f>
        <v>1292</v>
      </c>
      <c r="H42" s="161"/>
      <c r="I42" s="161"/>
      <c r="J42" s="161">
        <f>'実質公債費比率（分子）の構造'!M$52</f>
        <v>1303</v>
      </c>
      <c r="K42" s="161"/>
      <c r="L42" s="161"/>
      <c r="M42" s="161">
        <f>'実質公債費比率（分子）の構造'!N$52</f>
        <v>1279</v>
      </c>
      <c r="N42" s="161"/>
      <c r="O42" s="161"/>
      <c r="P42" s="161">
        <f>'実質公債費比率（分子）の構造'!O$52</f>
        <v>1196</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14</v>
      </c>
      <c r="C44" s="161"/>
      <c r="D44" s="161"/>
      <c r="E44" s="161">
        <f>'実質公債費比率（分子）の構造'!L$50</f>
        <v>8</v>
      </c>
      <c r="F44" s="161"/>
      <c r="G44" s="161"/>
      <c r="H44" s="161">
        <f>'実質公債費比率（分子）の構造'!M$50</f>
        <v>7</v>
      </c>
      <c r="I44" s="161"/>
      <c r="J44" s="161"/>
      <c r="K44" s="161">
        <f>'実質公債費比率（分子）の構造'!N$50</f>
        <v>4</v>
      </c>
      <c r="L44" s="161"/>
      <c r="M44" s="161"/>
      <c r="N44" s="161">
        <f>'実質公債費比率（分子）の構造'!O$50</f>
        <v>4</v>
      </c>
      <c r="O44" s="161"/>
      <c r="P44" s="161"/>
    </row>
    <row r="45" spans="1:16">
      <c r="A45" s="161" t="s">
        <v>60</v>
      </c>
      <c r="B45" s="161">
        <f>'実質公債費比率（分子）の構造'!K$49</f>
        <v>33</v>
      </c>
      <c r="C45" s="161"/>
      <c r="D45" s="161"/>
      <c r="E45" s="161">
        <f>'実質公債費比率（分子）の構造'!L$49</f>
        <v>42</v>
      </c>
      <c r="F45" s="161"/>
      <c r="G45" s="161"/>
      <c r="H45" s="161">
        <f>'実質公債費比率（分子）の構造'!M$49</f>
        <v>51</v>
      </c>
      <c r="I45" s="161"/>
      <c r="J45" s="161"/>
      <c r="K45" s="161">
        <f>'実質公債費比率（分子）の構造'!N$49</f>
        <v>44</v>
      </c>
      <c r="L45" s="161"/>
      <c r="M45" s="161"/>
      <c r="N45" s="161">
        <f>'実質公債費比率（分子）の構造'!O$49</f>
        <v>35</v>
      </c>
      <c r="O45" s="161"/>
      <c r="P45" s="161"/>
    </row>
    <row r="46" spans="1:16">
      <c r="A46" s="161" t="s">
        <v>61</v>
      </c>
      <c r="B46" s="161">
        <f>'実質公債費比率（分子）の構造'!K$48</f>
        <v>228</v>
      </c>
      <c r="C46" s="161"/>
      <c r="D46" s="161"/>
      <c r="E46" s="161">
        <f>'実質公債費比率（分子）の構造'!L$48</f>
        <v>299</v>
      </c>
      <c r="F46" s="161"/>
      <c r="G46" s="161"/>
      <c r="H46" s="161">
        <f>'実質公債費比率（分子）の構造'!M$48</f>
        <v>300</v>
      </c>
      <c r="I46" s="161"/>
      <c r="J46" s="161"/>
      <c r="K46" s="161">
        <f>'実質公債費比率（分子）の構造'!N$48</f>
        <v>283</v>
      </c>
      <c r="L46" s="161"/>
      <c r="M46" s="161"/>
      <c r="N46" s="161">
        <f>'実質公債費比率（分子）の構造'!O$48</f>
        <v>262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1588</v>
      </c>
      <c r="C49" s="161"/>
      <c r="D49" s="161"/>
      <c r="E49" s="161">
        <f>'実質公債費比率（分子）の構造'!L$45</f>
        <v>1556</v>
      </c>
      <c r="F49" s="161"/>
      <c r="G49" s="161"/>
      <c r="H49" s="161">
        <f>'実質公債費比率（分子）の構造'!M$45</f>
        <v>1400</v>
      </c>
      <c r="I49" s="161"/>
      <c r="J49" s="161"/>
      <c r="K49" s="161">
        <f>'実質公債費比率（分子）の構造'!N$45</f>
        <v>1343</v>
      </c>
      <c r="L49" s="161"/>
      <c r="M49" s="161"/>
      <c r="N49" s="161">
        <f>'実質公債費比率（分子）の構造'!O$45</f>
        <v>1299</v>
      </c>
      <c r="O49" s="161"/>
      <c r="P49" s="161"/>
    </row>
    <row r="50" spans="1:16">
      <c r="A50" s="161" t="s">
        <v>65</v>
      </c>
      <c r="B50" s="161" t="e">
        <f>NA()</f>
        <v>#N/A</v>
      </c>
      <c r="C50" s="161">
        <f>IF(ISNUMBER('実質公債費比率（分子）の構造'!K$53),'実質公債費比率（分子）の構造'!K$53,NA())</f>
        <v>606</v>
      </c>
      <c r="D50" s="161" t="e">
        <f>NA()</f>
        <v>#N/A</v>
      </c>
      <c r="E50" s="161" t="e">
        <f>NA()</f>
        <v>#N/A</v>
      </c>
      <c r="F50" s="161">
        <f>IF(ISNUMBER('実質公債費比率（分子）の構造'!L$53),'実質公債費比率（分子）の構造'!L$53,NA())</f>
        <v>613</v>
      </c>
      <c r="G50" s="161" t="e">
        <f>NA()</f>
        <v>#N/A</v>
      </c>
      <c r="H50" s="161" t="e">
        <f>NA()</f>
        <v>#N/A</v>
      </c>
      <c r="I50" s="161">
        <f>IF(ISNUMBER('実質公債費比率（分子）の構造'!M$53),'実質公債費比率（分子）の構造'!M$53,NA())</f>
        <v>455</v>
      </c>
      <c r="J50" s="161" t="e">
        <f>NA()</f>
        <v>#N/A</v>
      </c>
      <c r="K50" s="161" t="e">
        <f>NA()</f>
        <v>#N/A</v>
      </c>
      <c r="L50" s="161">
        <f>IF(ISNUMBER('実質公債費比率（分子）の構造'!N$53),'実質公債費比率（分子）の構造'!N$53,NA())</f>
        <v>395</v>
      </c>
      <c r="M50" s="161" t="e">
        <f>NA()</f>
        <v>#N/A</v>
      </c>
      <c r="N50" s="161" t="e">
        <f>NA()</f>
        <v>#N/A</v>
      </c>
      <c r="O50" s="161">
        <f>IF(ISNUMBER('実質公債費比率（分子）の構造'!O$53),'実質公債費比率（分子）の構造'!O$53,NA())</f>
        <v>404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9827</v>
      </c>
      <c r="E56" s="160"/>
      <c r="F56" s="160"/>
      <c r="G56" s="160">
        <f>'将来負担比率（分子）の構造'!J$52</f>
        <v>10061</v>
      </c>
      <c r="H56" s="160"/>
      <c r="I56" s="160"/>
      <c r="J56" s="160">
        <f>'将来負担比率（分子）の構造'!K$52</f>
        <v>9801</v>
      </c>
      <c r="K56" s="160"/>
      <c r="L56" s="160"/>
      <c r="M56" s="160">
        <f>'将来負担比率（分子）の構造'!L$52</f>
        <v>9724</v>
      </c>
      <c r="N56" s="160"/>
      <c r="O56" s="160"/>
      <c r="P56" s="160">
        <f>'将来負担比率（分子）の構造'!M$52</f>
        <v>9111</v>
      </c>
    </row>
    <row r="57" spans="1:16">
      <c r="A57" s="160" t="s">
        <v>36</v>
      </c>
      <c r="B57" s="160"/>
      <c r="C57" s="160"/>
      <c r="D57" s="160">
        <f>'将来負担比率（分子）の構造'!I$51</f>
        <v>765</v>
      </c>
      <c r="E57" s="160"/>
      <c r="F57" s="160"/>
      <c r="G57" s="160">
        <f>'将来負担比率（分子）の構造'!J$51</f>
        <v>702</v>
      </c>
      <c r="H57" s="160"/>
      <c r="I57" s="160"/>
      <c r="J57" s="160">
        <f>'将来負担比率（分子）の構造'!K$51</f>
        <v>705</v>
      </c>
      <c r="K57" s="160"/>
      <c r="L57" s="160"/>
      <c r="M57" s="160">
        <f>'将来負担比率（分子）の構造'!L$51</f>
        <v>622</v>
      </c>
      <c r="N57" s="160"/>
      <c r="O57" s="160"/>
      <c r="P57" s="160">
        <f>'将来負担比率（分子）の構造'!M$51</f>
        <v>536</v>
      </c>
    </row>
    <row r="58" spans="1:16">
      <c r="A58" s="160" t="s">
        <v>35</v>
      </c>
      <c r="B58" s="160"/>
      <c r="C58" s="160"/>
      <c r="D58" s="160">
        <f>'将来負担比率（分子）の構造'!I$50</f>
        <v>4271</v>
      </c>
      <c r="E58" s="160"/>
      <c r="F58" s="160"/>
      <c r="G58" s="160">
        <f>'将来負担比率（分子）の構造'!J$50</f>
        <v>4615</v>
      </c>
      <c r="H58" s="160"/>
      <c r="I58" s="160"/>
      <c r="J58" s="160">
        <f>'将来負担比率（分子）の構造'!K$50</f>
        <v>5042</v>
      </c>
      <c r="K58" s="160"/>
      <c r="L58" s="160"/>
      <c r="M58" s="160">
        <f>'将来負担比率（分子）の構造'!L$50</f>
        <v>4605</v>
      </c>
      <c r="N58" s="160"/>
      <c r="O58" s="160"/>
      <c r="P58" s="160">
        <f>'将来負担比率（分子）の構造'!M$50</f>
        <v>4648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1965</v>
      </c>
      <c r="C62" s="160"/>
      <c r="D62" s="160"/>
      <c r="E62" s="160">
        <f>'将来負担比率（分子）の構造'!J$45</f>
        <v>1893</v>
      </c>
      <c r="F62" s="160"/>
      <c r="G62" s="160"/>
      <c r="H62" s="160">
        <f>'将来負担比率（分子）の構造'!K$45</f>
        <v>1734</v>
      </c>
      <c r="I62" s="160"/>
      <c r="J62" s="160"/>
      <c r="K62" s="160">
        <f>'将来負担比率（分子）の構造'!L$45</f>
        <v>1842</v>
      </c>
      <c r="L62" s="160"/>
      <c r="M62" s="160"/>
      <c r="N62" s="160">
        <f>'将来負担比率（分子）の構造'!M$45</f>
        <v>1691</v>
      </c>
      <c r="O62" s="160"/>
      <c r="P62" s="160"/>
    </row>
    <row r="63" spans="1:16">
      <c r="A63" s="160" t="s">
        <v>28</v>
      </c>
      <c r="B63" s="160">
        <f>'将来負担比率（分子）の構造'!I$44</f>
        <v>337</v>
      </c>
      <c r="C63" s="160"/>
      <c r="D63" s="160"/>
      <c r="E63" s="160">
        <f>'将来負担比率（分子）の構造'!J$44</f>
        <v>307</v>
      </c>
      <c r="F63" s="160"/>
      <c r="G63" s="160"/>
      <c r="H63" s="160">
        <f>'将来負担比率（分子）の構造'!K$44</f>
        <v>294</v>
      </c>
      <c r="I63" s="160"/>
      <c r="J63" s="160"/>
      <c r="K63" s="160">
        <f>'将来負担比率（分子）の構造'!L$44</f>
        <v>250</v>
      </c>
      <c r="L63" s="160"/>
      <c r="M63" s="160"/>
      <c r="N63" s="160">
        <f>'将来負担比率（分子）の構造'!M$44</f>
        <v>303</v>
      </c>
      <c r="O63" s="160"/>
      <c r="P63" s="160"/>
    </row>
    <row r="64" spans="1:16">
      <c r="A64" s="160" t="s">
        <v>27</v>
      </c>
      <c r="B64" s="160">
        <f>'将来負担比率（分子）の構造'!I$43</f>
        <v>2249</v>
      </c>
      <c r="C64" s="160"/>
      <c r="D64" s="160"/>
      <c r="E64" s="160">
        <f>'将来負担比率（分子）の構造'!J$43</f>
        <v>2705</v>
      </c>
      <c r="F64" s="160"/>
      <c r="G64" s="160"/>
      <c r="H64" s="160">
        <f>'将来負担比率（分子）の構造'!K$43</f>
        <v>2384</v>
      </c>
      <c r="I64" s="160"/>
      <c r="J64" s="160"/>
      <c r="K64" s="160">
        <f>'将来負担比率（分子）の構造'!L$43</f>
        <v>2172</v>
      </c>
      <c r="L64" s="160"/>
      <c r="M64" s="160"/>
      <c r="N64" s="160">
        <f>'将来負担比率（分子）の構造'!M$43</f>
        <v>1959</v>
      </c>
      <c r="O64" s="160"/>
      <c r="P64" s="160"/>
    </row>
    <row r="65" spans="1:16">
      <c r="A65" s="160" t="s">
        <v>26</v>
      </c>
      <c r="B65" s="160">
        <f>'将来負担比率（分子）の構造'!I$42</f>
        <v>79</v>
      </c>
      <c r="C65" s="160"/>
      <c r="D65" s="160"/>
      <c r="E65" s="160">
        <f>'将来負担比率（分子）の構造'!J$42</f>
        <v>54</v>
      </c>
      <c r="F65" s="160"/>
      <c r="G65" s="160"/>
      <c r="H65" s="160">
        <f>'将来負担比率（分子）の構造'!K$42</f>
        <v>42</v>
      </c>
      <c r="I65" s="160"/>
      <c r="J65" s="160"/>
      <c r="K65" s="160">
        <f>'将来負担比率（分子）の構造'!L$42</f>
        <v>26</v>
      </c>
      <c r="L65" s="160"/>
      <c r="M65" s="160"/>
      <c r="N65" s="160">
        <f>'将来負担比率（分子）の構造'!M$42</f>
        <v>19</v>
      </c>
      <c r="O65" s="160"/>
      <c r="P65" s="160"/>
    </row>
    <row r="66" spans="1:16">
      <c r="A66" s="160" t="s">
        <v>25</v>
      </c>
      <c r="B66" s="160">
        <f>'将来負担比率（分子）の構造'!I$41</f>
        <v>11449</v>
      </c>
      <c r="C66" s="160"/>
      <c r="D66" s="160"/>
      <c r="E66" s="160">
        <f>'将来負担比率（分子）の構造'!J$41</f>
        <v>10746</v>
      </c>
      <c r="F66" s="160"/>
      <c r="G66" s="160"/>
      <c r="H66" s="160">
        <f>'将来負担比率（分子）の構造'!K$41</f>
        <v>10556</v>
      </c>
      <c r="I66" s="160"/>
      <c r="J66" s="160"/>
      <c r="K66" s="160">
        <f>'将来負担比率（分子）の構造'!L$41</f>
        <v>10552</v>
      </c>
      <c r="L66" s="160"/>
      <c r="M66" s="160"/>
      <c r="N66" s="160">
        <f>'将来負担比率（分子）の構造'!M$41</f>
        <v>9990</v>
      </c>
      <c r="O66" s="160"/>
      <c r="P66" s="160"/>
    </row>
    <row r="67" spans="1:16">
      <c r="A67" s="160" t="s">
        <v>69</v>
      </c>
      <c r="B67" s="160" t="e">
        <f>NA()</f>
        <v>#N/A</v>
      </c>
      <c r="C67" s="160">
        <f>IF(ISNUMBER('将来負担比率（分子）の構造'!I$53), IF('将来負担比率（分子）の構造'!I$53 &lt; 0, 0, '将来負担比率（分子）の構造'!I$53), NA())</f>
        <v>1216</v>
      </c>
      <c r="D67" s="160" t="e">
        <f>NA()</f>
        <v>#N/A</v>
      </c>
      <c r="E67" s="160" t="e">
        <f>NA()</f>
        <v>#N/A</v>
      </c>
      <c r="F67" s="160">
        <f>IF(ISNUMBER('将来負担比率（分子）の構造'!J$53), IF('将来負担比率（分子）の構造'!J$53 &lt; 0, 0, '将来負担比率（分子）の構造'!J$53), NA())</f>
        <v>327</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1821</v>
      </c>
      <c r="C72" s="164">
        <f>基金残高に係る経年分析!G55</f>
        <v>1416</v>
      </c>
      <c r="D72" s="164">
        <f>基金残高に係る経年分析!H55</f>
        <v>1501</v>
      </c>
    </row>
    <row r="73" spans="1:16">
      <c r="A73" s="163" t="s">
        <v>72</v>
      </c>
      <c r="B73" s="164">
        <f>基金残高に係る経年分析!F56</f>
        <v>697</v>
      </c>
      <c r="C73" s="164">
        <f>基金残高に係る経年分析!G56</f>
        <v>699</v>
      </c>
      <c r="D73" s="164">
        <f>基金残高に係る経年分析!H56</f>
        <v>701</v>
      </c>
    </row>
    <row r="74" spans="1:16">
      <c r="A74" s="163" t="s">
        <v>73</v>
      </c>
      <c r="B74" s="164">
        <f>基金残高に係る経年分析!F57</f>
        <v>3416</v>
      </c>
      <c r="C74" s="164">
        <f>基金残高に係る経年分析!G57</f>
        <v>3307</v>
      </c>
      <c r="D74" s="164">
        <f>基金残高に係る経年分析!H57</f>
        <v>3227</v>
      </c>
    </row>
  </sheetData>
  <sheetProtection algorithmName="SHA-512" hashValue="44S8OAZFlpKbApzry0yddVCS4N8nui4uSyOwNzPaYe5CgNzL9NTEmUkqm6UySzJaSbdhbm+TbHuKYM1hanJi3Q==" saltValue="FB6rfcwERoLuMyXnfZ/W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210</v>
      </c>
      <c r="DI1" s="736"/>
      <c r="DJ1" s="736"/>
      <c r="DK1" s="736"/>
      <c r="DL1" s="736"/>
      <c r="DM1" s="736"/>
      <c r="DN1" s="737"/>
      <c r="DO1" s="205"/>
      <c r="DP1" s="735" t="s">
        <v>211</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214</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215</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216</v>
      </c>
      <c r="S4" s="678"/>
      <c r="T4" s="678"/>
      <c r="U4" s="678"/>
      <c r="V4" s="678"/>
      <c r="W4" s="678"/>
      <c r="X4" s="678"/>
      <c r="Y4" s="679"/>
      <c r="Z4" s="677" t="s">
        <v>217</v>
      </c>
      <c r="AA4" s="678"/>
      <c r="AB4" s="678"/>
      <c r="AC4" s="679"/>
      <c r="AD4" s="677" t="s">
        <v>218</v>
      </c>
      <c r="AE4" s="678"/>
      <c r="AF4" s="678"/>
      <c r="AG4" s="678"/>
      <c r="AH4" s="678"/>
      <c r="AI4" s="678"/>
      <c r="AJ4" s="678"/>
      <c r="AK4" s="679"/>
      <c r="AL4" s="677" t="s">
        <v>217</v>
      </c>
      <c r="AM4" s="678"/>
      <c r="AN4" s="678"/>
      <c r="AO4" s="679"/>
      <c r="AP4" s="738" t="s">
        <v>219</v>
      </c>
      <c r="AQ4" s="738"/>
      <c r="AR4" s="738"/>
      <c r="AS4" s="738"/>
      <c r="AT4" s="738"/>
      <c r="AU4" s="738"/>
      <c r="AV4" s="738"/>
      <c r="AW4" s="738"/>
      <c r="AX4" s="738"/>
      <c r="AY4" s="738"/>
      <c r="AZ4" s="738"/>
      <c r="BA4" s="738"/>
      <c r="BB4" s="738"/>
      <c r="BC4" s="738"/>
      <c r="BD4" s="738"/>
      <c r="BE4" s="738"/>
      <c r="BF4" s="738"/>
      <c r="BG4" s="738" t="s">
        <v>220</v>
      </c>
      <c r="BH4" s="738"/>
      <c r="BI4" s="738"/>
      <c r="BJ4" s="738"/>
      <c r="BK4" s="738"/>
      <c r="BL4" s="738"/>
      <c r="BM4" s="738"/>
      <c r="BN4" s="738"/>
      <c r="BO4" s="738" t="s">
        <v>217</v>
      </c>
      <c r="BP4" s="738"/>
      <c r="BQ4" s="738"/>
      <c r="BR4" s="738"/>
      <c r="BS4" s="738" t="s">
        <v>221</v>
      </c>
      <c r="BT4" s="738"/>
      <c r="BU4" s="738"/>
      <c r="BV4" s="738"/>
      <c r="BW4" s="738"/>
      <c r="BX4" s="738"/>
      <c r="BY4" s="738"/>
      <c r="BZ4" s="738"/>
      <c r="CA4" s="738"/>
      <c r="CB4" s="738"/>
      <c r="CD4" s="720" t="s">
        <v>222</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223</v>
      </c>
      <c r="C5" s="703"/>
      <c r="D5" s="703"/>
      <c r="E5" s="703"/>
      <c r="F5" s="703"/>
      <c r="G5" s="703"/>
      <c r="H5" s="703"/>
      <c r="I5" s="703"/>
      <c r="J5" s="703"/>
      <c r="K5" s="703"/>
      <c r="L5" s="703"/>
      <c r="M5" s="703"/>
      <c r="N5" s="703"/>
      <c r="O5" s="703"/>
      <c r="P5" s="703"/>
      <c r="Q5" s="704"/>
      <c r="R5" s="668">
        <v>972026</v>
      </c>
      <c r="S5" s="669"/>
      <c r="T5" s="669"/>
      <c r="U5" s="669"/>
      <c r="V5" s="669"/>
      <c r="W5" s="669"/>
      <c r="X5" s="669"/>
      <c r="Y5" s="715"/>
      <c r="Z5" s="733">
        <v>11.4</v>
      </c>
      <c r="AA5" s="733"/>
      <c r="AB5" s="733"/>
      <c r="AC5" s="733"/>
      <c r="AD5" s="734">
        <v>972026</v>
      </c>
      <c r="AE5" s="734"/>
      <c r="AF5" s="734"/>
      <c r="AG5" s="734"/>
      <c r="AH5" s="734"/>
      <c r="AI5" s="734"/>
      <c r="AJ5" s="734"/>
      <c r="AK5" s="734"/>
      <c r="AL5" s="716">
        <v>18.399999999999999</v>
      </c>
      <c r="AM5" s="685"/>
      <c r="AN5" s="685"/>
      <c r="AO5" s="717"/>
      <c r="AP5" s="702" t="s">
        <v>224</v>
      </c>
      <c r="AQ5" s="703"/>
      <c r="AR5" s="703"/>
      <c r="AS5" s="703"/>
      <c r="AT5" s="703"/>
      <c r="AU5" s="703"/>
      <c r="AV5" s="703"/>
      <c r="AW5" s="703"/>
      <c r="AX5" s="703"/>
      <c r="AY5" s="703"/>
      <c r="AZ5" s="703"/>
      <c r="BA5" s="703"/>
      <c r="BB5" s="703"/>
      <c r="BC5" s="703"/>
      <c r="BD5" s="703"/>
      <c r="BE5" s="703"/>
      <c r="BF5" s="704"/>
      <c r="BG5" s="603">
        <v>971630</v>
      </c>
      <c r="BH5" s="606"/>
      <c r="BI5" s="606"/>
      <c r="BJ5" s="606"/>
      <c r="BK5" s="606"/>
      <c r="BL5" s="606"/>
      <c r="BM5" s="606"/>
      <c r="BN5" s="607"/>
      <c r="BO5" s="665">
        <v>100</v>
      </c>
      <c r="BP5" s="665"/>
      <c r="BQ5" s="665"/>
      <c r="BR5" s="665"/>
      <c r="BS5" s="666" t="s">
        <v>225</v>
      </c>
      <c r="BT5" s="666"/>
      <c r="BU5" s="666"/>
      <c r="BV5" s="666"/>
      <c r="BW5" s="666"/>
      <c r="BX5" s="666"/>
      <c r="BY5" s="666"/>
      <c r="BZ5" s="666"/>
      <c r="CA5" s="666"/>
      <c r="CB5" s="707"/>
      <c r="CD5" s="720" t="s">
        <v>219</v>
      </c>
      <c r="CE5" s="721"/>
      <c r="CF5" s="721"/>
      <c r="CG5" s="721"/>
      <c r="CH5" s="721"/>
      <c r="CI5" s="721"/>
      <c r="CJ5" s="721"/>
      <c r="CK5" s="721"/>
      <c r="CL5" s="721"/>
      <c r="CM5" s="721"/>
      <c r="CN5" s="721"/>
      <c r="CO5" s="721"/>
      <c r="CP5" s="721"/>
      <c r="CQ5" s="722"/>
      <c r="CR5" s="720" t="s">
        <v>226</v>
      </c>
      <c r="CS5" s="721"/>
      <c r="CT5" s="721"/>
      <c r="CU5" s="721"/>
      <c r="CV5" s="721"/>
      <c r="CW5" s="721"/>
      <c r="CX5" s="721"/>
      <c r="CY5" s="722"/>
      <c r="CZ5" s="720" t="s">
        <v>217</v>
      </c>
      <c r="DA5" s="721"/>
      <c r="DB5" s="721"/>
      <c r="DC5" s="722"/>
      <c r="DD5" s="720" t="s">
        <v>227</v>
      </c>
      <c r="DE5" s="721"/>
      <c r="DF5" s="721"/>
      <c r="DG5" s="721"/>
      <c r="DH5" s="721"/>
      <c r="DI5" s="721"/>
      <c r="DJ5" s="721"/>
      <c r="DK5" s="721"/>
      <c r="DL5" s="721"/>
      <c r="DM5" s="721"/>
      <c r="DN5" s="721"/>
      <c r="DO5" s="721"/>
      <c r="DP5" s="722"/>
      <c r="DQ5" s="720" t="s">
        <v>228</v>
      </c>
      <c r="DR5" s="721"/>
      <c r="DS5" s="721"/>
      <c r="DT5" s="721"/>
      <c r="DU5" s="721"/>
      <c r="DV5" s="721"/>
      <c r="DW5" s="721"/>
      <c r="DX5" s="721"/>
      <c r="DY5" s="721"/>
      <c r="DZ5" s="721"/>
      <c r="EA5" s="721"/>
      <c r="EB5" s="721"/>
      <c r="EC5" s="722"/>
    </row>
    <row r="6" spans="2:143" ht="11.25" customHeight="1">
      <c r="B6" s="600" t="s">
        <v>229</v>
      </c>
      <c r="C6" s="601"/>
      <c r="D6" s="601"/>
      <c r="E6" s="601"/>
      <c r="F6" s="601"/>
      <c r="G6" s="601"/>
      <c r="H6" s="601"/>
      <c r="I6" s="601"/>
      <c r="J6" s="601"/>
      <c r="K6" s="601"/>
      <c r="L6" s="601"/>
      <c r="M6" s="601"/>
      <c r="N6" s="601"/>
      <c r="O6" s="601"/>
      <c r="P6" s="601"/>
      <c r="Q6" s="602"/>
      <c r="R6" s="603">
        <v>128345</v>
      </c>
      <c r="S6" s="606"/>
      <c r="T6" s="606"/>
      <c r="U6" s="606"/>
      <c r="V6" s="606"/>
      <c r="W6" s="606"/>
      <c r="X6" s="606"/>
      <c r="Y6" s="607"/>
      <c r="Z6" s="665">
        <v>1.5</v>
      </c>
      <c r="AA6" s="665"/>
      <c r="AB6" s="665"/>
      <c r="AC6" s="665"/>
      <c r="AD6" s="666">
        <v>128345</v>
      </c>
      <c r="AE6" s="666"/>
      <c r="AF6" s="666"/>
      <c r="AG6" s="666"/>
      <c r="AH6" s="666"/>
      <c r="AI6" s="666"/>
      <c r="AJ6" s="666"/>
      <c r="AK6" s="666"/>
      <c r="AL6" s="608">
        <v>2.4</v>
      </c>
      <c r="AM6" s="609"/>
      <c r="AN6" s="609"/>
      <c r="AO6" s="667"/>
      <c r="AP6" s="600" t="s">
        <v>230</v>
      </c>
      <c r="AQ6" s="601"/>
      <c r="AR6" s="601"/>
      <c r="AS6" s="601"/>
      <c r="AT6" s="601"/>
      <c r="AU6" s="601"/>
      <c r="AV6" s="601"/>
      <c r="AW6" s="601"/>
      <c r="AX6" s="601"/>
      <c r="AY6" s="601"/>
      <c r="AZ6" s="601"/>
      <c r="BA6" s="601"/>
      <c r="BB6" s="601"/>
      <c r="BC6" s="601"/>
      <c r="BD6" s="601"/>
      <c r="BE6" s="601"/>
      <c r="BF6" s="602"/>
      <c r="BG6" s="603">
        <v>971630</v>
      </c>
      <c r="BH6" s="606"/>
      <c r="BI6" s="606"/>
      <c r="BJ6" s="606"/>
      <c r="BK6" s="606"/>
      <c r="BL6" s="606"/>
      <c r="BM6" s="606"/>
      <c r="BN6" s="607"/>
      <c r="BO6" s="665">
        <v>100</v>
      </c>
      <c r="BP6" s="665"/>
      <c r="BQ6" s="665"/>
      <c r="BR6" s="665"/>
      <c r="BS6" s="666" t="s">
        <v>225</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03">
        <v>77802</v>
      </c>
      <c r="CS6" s="606"/>
      <c r="CT6" s="606"/>
      <c r="CU6" s="606"/>
      <c r="CV6" s="606"/>
      <c r="CW6" s="606"/>
      <c r="CX6" s="606"/>
      <c r="CY6" s="607"/>
      <c r="CZ6" s="716">
        <v>0.9</v>
      </c>
      <c r="DA6" s="685"/>
      <c r="DB6" s="685"/>
      <c r="DC6" s="719"/>
      <c r="DD6" s="611" t="s">
        <v>232</v>
      </c>
      <c r="DE6" s="606"/>
      <c r="DF6" s="606"/>
      <c r="DG6" s="606"/>
      <c r="DH6" s="606"/>
      <c r="DI6" s="606"/>
      <c r="DJ6" s="606"/>
      <c r="DK6" s="606"/>
      <c r="DL6" s="606"/>
      <c r="DM6" s="606"/>
      <c r="DN6" s="606"/>
      <c r="DO6" s="606"/>
      <c r="DP6" s="607"/>
      <c r="DQ6" s="611">
        <v>77802</v>
      </c>
      <c r="DR6" s="606"/>
      <c r="DS6" s="606"/>
      <c r="DT6" s="606"/>
      <c r="DU6" s="606"/>
      <c r="DV6" s="606"/>
      <c r="DW6" s="606"/>
      <c r="DX6" s="606"/>
      <c r="DY6" s="606"/>
      <c r="DZ6" s="606"/>
      <c r="EA6" s="606"/>
      <c r="EB6" s="606"/>
      <c r="EC6" s="646"/>
    </row>
    <row r="7" spans="2:143" ht="11.25" customHeight="1">
      <c r="B7" s="600" t="s">
        <v>233</v>
      </c>
      <c r="C7" s="601"/>
      <c r="D7" s="601"/>
      <c r="E7" s="601"/>
      <c r="F7" s="601"/>
      <c r="G7" s="601"/>
      <c r="H7" s="601"/>
      <c r="I7" s="601"/>
      <c r="J7" s="601"/>
      <c r="K7" s="601"/>
      <c r="L7" s="601"/>
      <c r="M7" s="601"/>
      <c r="N7" s="601"/>
      <c r="O7" s="601"/>
      <c r="P7" s="601"/>
      <c r="Q7" s="602"/>
      <c r="R7" s="603">
        <v>1595</v>
      </c>
      <c r="S7" s="606"/>
      <c r="T7" s="606"/>
      <c r="U7" s="606"/>
      <c r="V7" s="606"/>
      <c r="W7" s="606"/>
      <c r="X7" s="606"/>
      <c r="Y7" s="607"/>
      <c r="Z7" s="665">
        <v>0</v>
      </c>
      <c r="AA7" s="665"/>
      <c r="AB7" s="665"/>
      <c r="AC7" s="665"/>
      <c r="AD7" s="666">
        <v>1595</v>
      </c>
      <c r="AE7" s="666"/>
      <c r="AF7" s="666"/>
      <c r="AG7" s="666"/>
      <c r="AH7" s="666"/>
      <c r="AI7" s="666"/>
      <c r="AJ7" s="666"/>
      <c r="AK7" s="666"/>
      <c r="AL7" s="608">
        <v>0</v>
      </c>
      <c r="AM7" s="609"/>
      <c r="AN7" s="609"/>
      <c r="AO7" s="667"/>
      <c r="AP7" s="600" t="s">
        <v>234</v>
      </c>
      <c r="AQ7" s="601"/>
      <c r="AR7" s="601"/>
      <c r="AS7" s="601"/>
      <c r="AT7" s="601"/>
      <c r="AU7" s="601"/>
      <c r="AV7" s="601"/>
      <c r="AW7" s="601"/>
      <c r="AX7" s="601"/>
      <c r="AY7" s="601"/>
      <c r="AZ7" s="601"/>
      <c r="BA7" s="601"/>
      <c r="BB7" s="601"/>
      <c r="BC7" s="601"/>
      <c r="BD7" s="601"/>
      <c r="BE7" s="601"/>
      <c r="BF7" s="602"/>
      <c r="BG7" s="603">
        <v>398048</v>
      </c>
      <c r="BH7" s="606"/>
      <c r="BI7" s="606"/>
      <c r="BJ7" s="606"/>
      <c r="BK7" s="606"/>
      <c r="BL7" s="606"/>
      <c r="BM7" s="606"/>
      <c r="BN7" s="607"/>
      <c r="BO7" s="665">
        <v>41</v>
      </c>
      <c r="BP7" s="665"/>
      <c r="BQ7" s="665"/>
      <c r="BR7" s="665"/>
      <c r="BS7" s="666" t="s">
        <v>121</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3">
        <v>1011692</v>
      </c>
      <c r="CS7" s="606"/>
      <c r="CT7" s="606"/>
      <c r="CU7" s="606"/>
      <c r="CV7" s="606"/>
      <c r="CW7" s="606"/>
      <c r="CX7" s="606"/>
      <c r="CY7" s="607"/>
      <c r="CZ7" s="665">
        <v>12.2</v>
      </c>
      <c r="DA7" s="665"/>
      <c r="DB7" s="665"/>
      <c r="DC7" s="665"/>
      <c r="DD7" s="611">
        <v>72230</v>
      </c>
      <c r="DE7" s="606"/>
      <c r="DF7" s="606"/>
      <c r="DG7" s="606"/>
      <c r="DH7" s="606"/>
      <c r="DI7" s="606"/>
      <c r="DJ7" s="606"/>
      <c r="DK7" s="606"/>
      <c r="DL7" s="606"/>
      <c r="DM7" s="606"/>
      <c r="DN7" s="606"/>
      <c r="DO7" s="606"/>
      <c r="DP7" s="607"/>
      <c r="DQ7" s="611">
        <v>873141</v>
      </c>
      <c r="DR7" s="606"/>
      <c r="DS7" s="606"/>
      <c r="DT7" s="606"/>
      <c r="DU7" s="606"/>
      <c r="DV7" s="606"/>
      <c r="DW7" s="606"/>
      <c r="DX7" s="606"/>
      <c r="DY7" s="606"/>
      <c r="DZ7" s="606"/>
      <c r="EA7" s="606"/>
      <c r="EB7" s="606"/>
      <c r="EC7" s="646"/>
    </row>
    <row r="8" spans="2:143" ht="11.25" customHeight="1">
      <c r="B8" s="600" t="s">
        <v>236</v>
      </c>
      <c r="C8" s="601"/>
      <c r="D8" s="601"/>
      <c r="E8" s="601"/>
      <c r="F8" s="601"/>
      <c r="G8" s="601"/>
      <c r="H8" s="601"/>
      <c r="I8" s="601"/>
      <c r="J8" s="601"/>
      <c r="K8" s="601"/>
      <c r="L8" s="601"/>
      <c r="M8" s="601"/>
      <c r="N8" s="601"/>
      <c r="O8" s="601"/>
      <c r="P8" s="601"/>
      <c r="Q8" s="602"/>
      <c r="R8" s="603">
        <v>2272</v>
      </c>
      <c r="S8" s="606"/>
      <c r="T8" s="606"/>
      <c r="U8" s="606"/>
      <c r="V8" s="606"/>
      <c r="W8" s="606"/>
      <c r="X8" s="606"/>
      <c r="Y8" s="607"/>
      <c r="Z8" s="665">
        <v>0</v>
      </c>
      <c r="AA8" s="665"/>
      <c r="AB8" s="665"/>
      <c r="AC8" s="665"/>
      <c r="AD8" s="666">
        <v>2272</v>
      </c>
      <c r="AE8" s="666"/>
      <c r="AF8" s="666"/>
      <c r="AG8" s="666"/>
      <c r="AH8" s="666"/>
      <c r="AI8" s="666"/>
      <c r="AJ8" s="666"/>
      <c r="AK8" s="666"/>
      <c r="AL8" s="608">
        <v>0</v>
      </c>
      <c r="AM8" s="609"/>
      <c r="AN8" s="609"/>
      <c r="AO8" s="667"/>
      <c r="AP8" s="600" t="s">
        <v>237</v>
      </c>
      <c r="AQ8" s="601"/>
      <c r="AR8" s="601"/>
      <c r="AS8" s="601"/>
      <c r="AT8" s="601"/>
      <c r="AU8" s="601"/>
      <c r="AV8" s="601"/>
      <c r="AW8" s="601"/>
      <c r="AX8" s="601"/>
      <c r="AY8" s="601"/>
      <c r="AZ8" s="601"/>
      <c r="BA8" s="601"/>
      <c r="BB8" s="601"/>
      <c r="BC8" s="601"/>
      <c r="BD8" s="601"/>
      <c r="BE8" s="601"/>
      <c r="BF8" s="602"/>
      <c r="BG8" s="603">
        <v>13969</v>
      </c>
      <c r="BH8" s="606"/>
      <c r="BI8" s="606"/>
      <c r="BJ8" s="606"/>
      <c r="BK8" s="606"/>
      <c r="BL8" s="606"/>
      <c r="BM8" s="606"/>
      <c r="BN8" s="607"/>
      <c r="BO8" s="665">
        <v>1.4</v>
      </c>
      <c r="BP8" s="665"/>
      <c r="BQ8" s="665"/>
      <c r="BR8" s="665"/>
      <c r="BS8" s="611" t="s">
        <v>121</v>
      </c>
      <c r="BT8" s="606"/>
      <c r="BU8" s="606"/>
      <c r="BV8" s="606"/>
      <c r="BW8" s="606"/>
      <c r="BX8" s="606"/>
      <c r="BY8" s="606"/>
      <c r="BZ8" s="606"/>
      <c r="CA8" s="606"/>
      <c r="CB8" s="646"/>
      <c r="CD8" s="647" t="s">
        <v>238</v>
      </c>
      <c r="CE8" s="644"/>
      <c r="CF8" s="644"/>
      <c r="CG8" s="644"/>
      <c r="CH8" s="644"/>
      <c r="CI8" s="644"/>
      <c r="CJ8" s="644"/>
      <c r="CK8" s="644"/>
      <c r="CL8" s="644"/>
      <c r="CM8" s="644"/>
      <c r="CN8" s="644"/>
      <c r="CO8" s="644"/>
      <c r="CP8" s="644"/>
      <c r="CQ8" s="645"/>
      <c r="CR8" s="603">
        <v>1335424</v>
      </c>
      <c r="CS8" s="606"/>
      <c r="CT8" s="606"/>
      <c r="CU8" s="606"/>
      <c r="CV8" s="606"/>
      <c r="CW8" s="606"/>
      <c r="CX8" s="606"/>
      <c r="CY8" s="607"/>
      <c r="CZ8" s="665">
        <v>16.100000000000001</v>
      </c>
      <c r="DA8" s="665"/>
      <c r="DB8" s="665"/>
      <c r="DC8" s="665"/>
      <c r="DD8" s="611">
        <v>10687</v>
      </c>
      <c r="DE8" s="606"/>
      <c r="DF8" s="606"/>
      <c r="DG8" s="606"/>
      <c r="DH8" s="606"/>
      <c r="DI8" s="606"/>
      <c r="DJ8" s="606"/>
      <c r="DK8" s="606"/>
      <c r="DL8" s="606"/>
      <c r="DM8" s="606"/>
      <c r="DN8" s="606"/>
      <c r="DO8" s="606"/>
      <c r="DP8" s="607"/>
      <c r="DQ8" s="611">
        <v>778770</v>
      </c>
      <c r="DR8" s="606"/>
      <c r="DS8" s="606"/>
      <c r="DT8" s="606"/>
      <c r="DU8" s="606"/>
      <c r="DV8" s="606"/>
      <c r="DW8" s="606"/>
      <c r="DX8" s="606"/>
      <c r="DY8" s="606"/>
      <c r="DZ8" s="606"/>
      <c r="EA8" s="606"/>
      <c r="EB8" s="606"/>
      <c r="EC8" s="646"/>
    </row>
    <row r="9" spans="2:143" ht="11.25" customHeight="1">
      <c r="B9" s="600" t="s">
        <v>239</v>
      </c>
      <c r="C9" s="601"/>
      <c r="D9" s="601"/>
      <c r="E9" s="601"/>
      <c r="F9" s="601"/>
      <c r="G9" s="601"/>
      <c r="H9" s="601"/>
      <c r="I9" s="601"/>
      <c r="J9" s="601"/>
      <c r="K9" s="601"/>
      <c r="L9" s="601"/>
      <c r="M9" s="601"/>
      <c r="N9" s="601"/>
      <c r="O9" s="601"/>
      <c r="P9" s="601"/>
      <c r="Q9" s="602"/>
      <c r="R9" s="603">
        <v>2303</v>
      </c>
      <c r="S9" s="606"/>
      <c r="T9" s="606"/>
      <c r="U9" s="606"/>
      <c r="V9" s="606"/>
      <c r="W9" s="606"/>
      <c r="X9" s="606"/>
      <c r="Y9" s="607"/>
      <c r="Z9" s="665">
        <v>0</v>
      </c>
      <c r="AA9" s="665"/>
      <c r="AB9" s="665"/>
      <c r="AC9" s="665"/>
      <c r="AD9" s="666">
        <v>2303</v>
      </c>
      <c r="AE9" s="666"/>
      <c r="AF9" s="666"/>
      <c r="AG9" s="666"/>
      <c r="AH9" s="666"/>
      <c r="AI9" s="666"/>
      <c r="AJ9" s="666"/>
      <c r="AK9" s="666"/>
      <c r="AL9" s="608">
        <v>0</v>
      </c>
      <c r="AM9" s="609"/>
      <c r="AN9" s="609"/>
      <c r="AO9" s="667"/>
      <c r="AP9" s="600" t="s">
        <v>240</v>
      </c>
      <c r="AQ9" s="601"/>
      <c r="AR9" s="601"/>
      <c r="AS9" s="601"/>
      <c r="AT9" s="601"/>
      <c r="AU9" s="601"/>
      <c r="AV9" s="601"/>
      <c r="AW9" s="601"/>
      <c r="AX9" s="601"/>
      <c r="AY9" s="601"/>
      <c r="AZ9" s="601"/>
      <c r="BA9" s="601"/>
      <c r="BB9" s="601"/>
      <c r="BC9" s="601"/>
      <c r="BD9" s="601"/>
      <c r="BE9" s="601"/>
      <c r="BF9" s="602"/>
      <c r="BG9" s="603">
        <v>328255</v>
      </c>
      <c r="BH9" s="606"/>
      <c r="BI9" s="606"/>
      <c r="BJ9" s="606"/>
      <c r="BK9" s="606"/>
      <c r="BL9" s="606"/>
      <c r="BM9" s="606"/>
      <c r="BN9" s="607"/>
      <c r="BO9" s="665">
        <v>33.799999999999997</v>
      </c>
      <c r="BP9" s="665"/>
      <c r="BQ9" s="665"/>
      <c r="BR9" s="665"/>
      <c r="BS9" s="611" t="s">
        <v>225</v>
      </c>
      <c r="BT9" s="606"/>
      <c r="BU9" s="606"/>
      <c r="BV9" s="606"/>
      <c r="BW9" s="606"/>
      <c r="BX9" s="606"/>
      <c r="BY9" s="606"/>
      <c r="BZ9" s="606"/>
      <c r="CA9" s="606"/>
      <c r="CB9" s="646"/>
      <c r="CD9" s="647" t="s">
        <v>241</v>
      </c>
      <c r="CE9" s="644"/>
      <c r="CF9" s="644"/>
      <c r="CG9" s="644"/>
      <c r="CH9" s="644"/>
      <c r="CI9" s="644"/>
      <c r="CJ9" s="644"/>
      <c r="CK9" s="644"/>
      <c r="CL9" s="644"/>
      <c r="CM9" s="644"/>
      <c r="CN9" s="644"/>
      <c r="CO9" s="644"/>
      <c r="CP9" s="644"/>
      <c r="CQ9" s="645"/>
      <c r="CR9" s="603">
        <v>893843</v>
      </c>
      <c r="CS9" s="606"/>
      <c r="CT9" s="606"/>
      <c r="CU9" s="606"/>
      <c r="CV9" s="606"/>
      <c r="CW9" s="606"/>
      <c r="CX9" s="606"/>
      <c r="CY9" s="607"/>
      <c r="CZ9" s="665">
        <v>10.8</v>
      </c>
      <c r="DA9" s="665"/>
      <c r="DB9" s="665"/>
      <c r="DC9" s="665"/>
      <c r="DD9" s="611">
        <v>6596</v>
      </c>
      <c r="DE9" s="606"/>
      <c r="DF9" s="606"/>
      <c r="DG9" s="606"/>
      <c r="DH9" s="606"/>
      <c r="DI9" s="606"/>
      <c r="DJ9" s="606"/>
      <c r="DK9" s="606"/>
      <c r="DL9" s="606"/>
      <c r="DM9" s="606"/>
      <c r="DN9" s="606"/>
      <c r="DO9" s="606"/>
      <c r="DP9" s="607"/>
      <c r="DQ9" s="611">
        <v>878016</v>
      </c>
      <c r="DR9" s="606"/>
      <c r="DS9" s="606"/>
      <c r="DT9" s="606"/>
      <c r="DU9" s="606"/>
      <c r="DV9" s="606"/>
      <c r="DW9" s="606"/>
      <c r="DX9" s="606"/>
      <c r="DY9" s="606"/>
      <c r="DZ9" s="606"/>
      <c r="EA9" s="606"/>
      <c r="EB9" s="606"/>
      <c r="EC9" s="646"/>
    </row>
    <row r="10" spans="2:143" ht="11.25" customHeight="1">
      <c r="B10" s="600" t="s">
        <v>242</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225</v>
      </c>
      <c r="AA10" s="665"/>
      <c r="AB10" s="665"/>
      <c r="AC10" s="665"/>
      <c r="AD10" s="666" t="s">
        <v>232</v>
      </c>
      <c r="AE10" s="666"/>
      <c r="AF10" s="666"/>
      <c r="AG10" s="666"/>
      <c r="AH10" s="666"/>
      <c r="AI10" s="666"/>
      <c r="AJ10" s="666"/>
      <c r="AK10" s="666"/>
      <c r="AL10" s="608" t="s">
        <v>138</v>
      </c>
      <c r="AM10" s="609"/>
      <c r="AN10" s="609"/>
      <c r="AO10" s="667"/>
      <c r="AP10" s="600" t="s">
        <v>243</v>
      </c>
      <c r="AQ10" s="601"/>
      <c r="AR10" s="601"/>
      <c r="AS10" s="601"/>
      <c r="AT10" s="601"/>
      <c r="AU10" s="601"/>
      <c r="AV10" s="601"/>
      <c r="AW10" s="601"/>
      <c r="AX10" s="601"/>
      <c r="AY10" s="601"/>
      <c r="AZ10" s="601"/>
      <c r="BA10" s="601"/>
      <c r="BB10" s="601"/>
      <c r="BC10" s="601"/>
      <c r="BD10" s="601"/>
      <c r="BE10" s="601"/>
      <c r="BF10" s="602"/>
      <c r="BG10" s="603">
        <v>27640</v>
      </c>
      <c r="BH10" s="606"/>
      <c r="BI10" s="606"/>
      <c r="BJ10" s="606"/>
      <c r="BK10" s="606"/>
      <c r="BL10" s="606"/>
      <c r="BM10" s="606"/>
      <c r="BN10" s="607"/>
      <c r="BO10" s="665">
        <v>2.8</v>
      </c>
      <c r="BP10" s="665"/>
      <c r="BQ10" s="665"/>
      <c r="BR10" s="665"/>
      <c r="BS10" s="611" t="s">
        <v>225</v>
      </c>
      <c r="BT10" s="606"/>
      <c r="BU10" s="606"/>
      <c r="BV10" s="606"/>
      <c r="BW10" s="606"/>
      <c r="BX10" s="606"/>
      <c r="BY10" s="606"/>
      <c r="BZ10" s="606"/>
      <c r="CA10" s="606"/>
      <c r="CB10" s="646"/>
      <c r="CD10" s="647" t="s">
        <v>244</v>
      </c>
      <c r="CE10" s="644"/>
      <c r="CF10" s="644"/>
      <c r="CG10" s="644"/>
      <c r="CH10" s="644"/>
      <c r="CI10" s="644"/>
      <c r="CJ10" s="644"/>
      <c r="CK10" s="644"/>
      <c r="CL10" s="644"/>
      <c r="CM10" s="644"/>
      <c r="CN10" s="644"/>
      <c r="CO10" s="644"/>
      <c r="CP10" s="644"/>
      <c r="CQ10" s="645"/>
      <c r="CR10" s="603" t="s">
        <v>225</v>
      </c>
      <c r="CS10" s="606"/>
      <c r="CT10" s="606"/>
      <c r="CU10" s="606"/>
      <c r="CV10" s="606"/>
      <c r="CW10" s="606"/>
      <c r="CX10" s="606"/>
      <c r="CY10" s="607"/>
      <c r="CZ10" s="665" t="s">
        <v>225</v>
      </c>
      <c r="DA10" s="665"/>
      <c r="DB10" s="665"/>
      <c r="DC10" s="665"/>
      <c r="DD10" s="611" t="s">
        <v>225</v>
      </c>
      <c r="DE10" s="606"/>
      <c r="DF10" s="606"/>
      <c r="DG10" s="606"/>
      <c r="DH10" s="606"/>
      <c r="DI10" s="606"/>
      <c r="DJ10" s="606"/>
      <c r="DK10" s="606"/>
      <c r="DL10" s="606"/>
      <c r="DM10" s="606"/>
      <c r="DN10" s="606"/>
      <c r="DO10" s="606"/>
      <c r="DP10" s="607"/>
      <c r="DQ10" s="611" t="s">
        <v>225</v>
      </c>
      <c r="DR10" s="606"/>
      <c r="DS10" s="606"/>
      <c r="DT10" s="606"/>
      <c r="DU10" s="606"/>
      <c r="DV10" s="606"/>
      <c r="DW10" s="606"/>
      <c r="DX10" s="606"/>
      <c r="DY10" s="606"/>
      <c r="DZ10" s="606"/>
      <c r="EA10" s="606"/>
      <c r="EB10" s="606"/>
      <c r="EC10" s="646"/>
    </row>
    <row r="11" spans="2:143" ht="11.25" customHeight="1">
      <c r="B11" s="600" t="s">
        <v>245</v>
      </c>
      <c r="C11" s="601"/>
      <c r="D11" s="601"/>
      <c r="E11" s="601"/>
      <c r="F11" s="601"/>
      <c r="G11" s="601"/>
      <c r="H11" s="601"/>
      <c r="I11" s="601"/>
      <c r="J11" s="601"/>
      <c r="K11" s="601"/>
      <c r="L11" s="601"/>
      <c r="M11" s="601"/>
      <c r="N11" s="601"/>
      <c r="O11" s="601"/>
      <c r="P11" s="601"/>
      <c r="Q11" s="602"/>
      <c r="R11" s="603" t="s">
        <v>225</v>
      </c>
      <c r="S11" s="606"/>
      <c r="T11" s="606"/>
      <c r="U11" s="606"/>
      <c r="V11" s="606"/>
      <c r="W11" s="606"/>
      <c r="X11" s="606"/>
      <c r="Y11" s="607"/>
      <c r="Z11" s="665" t="s">
        <v>121</v>
      </c>
      <c r="AA11" s="665"/>
      <c r="AB11" s="665"/>
      <c r="AC11" s="665"/>
      <c r="AD11" s="666" t="s">
        <v>232</v>
      </c>
      <c r="AE11" s="666"/>
      <c r="AF11" s="666"/>
      <c r="AG11" s="666"/>
      <c r="AH11" s="666"/>
      <c r="AI11" s="666"/>
      <c r="AJ11" s="666"/>
      <c r="AK11" s="666"/>
      <c r="AL11" s="608" t="s">
        <v>121</v>
      </c>
      <c r="AM11" s="609"/>
      <c r="AN11" s="609"/>
      <c r="AO11" s="667"/>
      <c r="AP11" s="600" t="s">
        <v>246</v>
      </c>
      <c r="AQ11" s="601"/>
      <c r="AR11" s="601"/>
      <c r="AS11" s="601"/>
      <c r="AT11" s="601"/>
      <c r="AU11" s="601"/>
      <c r="AV11" s="601"/>
      <c r="AW11" s="601"/>
      <c r="AX11" s="601"/>
      <c r="AY11" s="601"/>
      <c r="AZ11" s="601"/>
      <c r="BA11" s="601"/>
      <c r="BB11" s="601"/>
      <c r="BC11" s="601"/>
      <c r="BD11" s="601"/>
      <c r="BE11" s="601"/>
      <c r="BF11" s="602"/>
      <c r="BG11" s="603">
        <v>28184</v>
      </c>
      <c r="BH11" s="606"/>
      <c r="BI11" s="606"/>
      <c r="BJ11" s="606"/>
      <c r="BK11" s="606"/>
      <c r="BL11" s="606"/>
      <c r="BM11" s="606"/>
      <c r="BN11" s="607"/>
      <c r="BO11" s="665">
        <v>2.9</v>
      </c>
      <c r="BP11" s="665"/>
      <c r="BQ11" s="665"/>
      <c r="BR11" s="665"/>
      <c r="BS11" s="611" t="s">
        <v>225</v>
      </c>
      <c r="BT11" s="606"/>
      <c r="BU11" s="606"/>
      <c r="BV11" s="606"/>
      <c r="BW11" s="606"/>
      <c r="BX11" s="606"/>
      <c r="BY11" s="606"/>
      <c r="BZ11" s="606"/>
      <c r="CA11" s="606"/>
      <c r="CB11" s="646"/>
      <c r="CD11" s="647" t="s">
        <v>247</v>
      </c>
      <c r="CE11" s="644"/>
      <c r="CF11" s="644"/>
      <c r="CG11" s="644"/>
      <c r="CH11" s="644"/>
      <c r="CI11" s="644"/>
      <c r="CJ11" s="644"/>
      <c r="CK11" s="644"/>
      <c r="CL11" s="644"/>
      <c r="CM11" s="644"/>
      <c r="CN11" s="644"/>
      <c r="CO11" s="644"/>
      <c r="CP11" s="644"/>
      <c r="CQ11" s="645"/>
      <c r="CR11" s="603">
        <v>980178</v>
      </c>
      <c r="CS11" s="606"/>
      <c r="CT11" s="606"/>
      <c r="CU11" s="606"/>
      <c r="CV11" s="606"/>
      <c r="CW11" s="606"/>
      <c r="CX11" s="606"/>
      <c r="CY11" s="607"/>
      <c r="CZ11" s="665">
        <v>11.8</v>
      </c>
      <c r="DA11" s="665"/>
      <c r="DB11" s="665"/>
      <c r="DC11" s="665"/>
      <c r="DD11" s="611">
        <v>439451</v>
      </c>
      <c r="DE11" s="606"/>
      <c r="DF11" s="606"/>
      <c r="DG11" s="606"/>
      <c r="DH11" s="606"/>
      <c r="DI11" s="606"/>
      <c r="DJ11" s="606"/>
      <c r="DK11" s="606"/>
      <c r="DL11" s="606"/>
      <c r="DM11" s="606"/>
      <c r="DN11" s="606"/>
      <c r="DO11" s="606"/>
      <c r="DP11" s="607"/>
      <c r="DQ11" s="611">
        <v>248156</v>
      </c>
      <c r="DR11" s="606"/>
      <c r="DS11" s="606"/>
      <c r="DT11" s="606"/>
      <c r="DU11" s="606"/>
      <c r="DV11" s="606"/>
      <c r="DW11" s="606"/>
      <c r="DX11" s="606"/>
      <c r="DY11" s="606"/>
      <c r="DZ11" s="606"/>
      <c r="EA11" s="606"/>
      <c r="EB11" s="606"/>
      <c r="EC11" s="646"/>
    </row>
    <row r="12" spans="2:143" ht="11.25" customHeight="1">
      <c r="B12" s="600" t="s">
        <v>248</v>
      </c>
      <c r="C12" s="601"/>
      <c r="D12" s="601"/>
      <c r="E12" s="601"/>
      <c r="F12" s="601"/>
      <c r="G12" s="601"/>
      <c r="H12" s="601"/>
      <c r="I12" s="601"/>
      <c r="J12" s="601"/>
      <c r="K12" s="601"/>
      <c r="L12" s="601"/>
      <c r="M12" s="601"/>
      <c r="N12" s="601"/>
      <c r="O12" s="601"/>
      <c r="P12" s="601"/>
      <c r="Q12" s="602"/>
      <c r="R12" s="603">
        <v>167847</v>
      </c>
      <c r="S12" s="606"/>
      <c r="T12" s="606"/>
      <c r="U12" s="606"/>
      <c r="V12" s="606"/>
      <c r="W12" s="606"/>
      <c r="X12" s="606"/>
      <c r="Y12" s="607"/>
      <c r="Z12" s="665">
        <v>2</v>
      </c>
      <c r="AA12" s="665"/>
      <c r="AB12" s="665"/>
      <c r="AC12" s="665"/>
      <c r="AD12" s="666">
        <v>167847</v>
      </c>
      <c r="AE12" s="666"/>
      <c r="AF12" s="666"/>
      <c r="AG12" s="666"/>
      <c r="AH12" s="666"/>
      <c r="AI12" s="666"/>
      <c r="AJ12" s="666"/>
      <c r="AK12" s="666"/>
      <c r="AL12" s="608">
        <v>3.2</v>
      </c>
      <c r="AM12" s="609"/>
      <c r="AN12" s="609"/>
      <c r="AO12" s="667"/>
      <c r="AP12" s="600" t="s">
        <v>249</v>
      </c>
      <c r="AQ12" s="601"/>
      <c r="AR12" s="601"/>
      <c r="AS12" s="601"/>
      <c r="AT12" s="601"/>
      <c r="AU12" s="601"/>
      <c r="AV12" s="601"/>
      <c r="AW12" s="601"/>
      <c r="AX12" s="601"/>
      <c r="AY12" s="601"/>
      <c r="AZ12" s="601"/>
      <c r="BA12" s="601"/>
      <c r="BB12" s="601"/>
      <c r="BC12" s="601"/>
      <c r="BD12" s="601"/>
      <c r="BE12" s="601"/>
      <c r="BF12" s="602"/>
      <c r="BG12" s="603">
        <v>472673</v>
      </c>
      <c r="BH12" s="606"/>
      <c r="BI12" s="606"/>
      <c r="BJ12" s="606"/>
      <c r="BK12" s="606"/>
      <c r="BL12" s="606"/>
      <c r="BM12" s="606"/>
      <c r="BN12" s="607"/>
      <c r="BO12" s="665">
        <v>48.6</v>
      </c>
      <c r="BP12" s="665"/>
      <c r="BQ12" s="665"/>
      <c r="BR12" s="665"/>
      <c r="BS12" s="611" t="s">
        <v>225</v>
      </c>
      <c r="BT12" s="606"/>
      <c r="BU12" s="606"/>
      <c r="BV12" s="606"/>
      <c r="BW12" s="606"/>
      <c r="BX12" s="606"/>
      <c r="BY12" s="606"/>
      <c r="BZ12" s="606"/>
      <c r="CA12" s="606"/>
      <c r="CB12" s="646"/>
      <c r="CD12" s="647" t="s">
        <v>250</v>
      </c>
      <c r="CE12" s="644"/>
      <c r="CF12" s="644"/>
      <c r="CG12" s="644"/>
      <c r="CH12" s="644"/>
      <c r="CI12" s="644"/>
      <c r="CJ12" s="644"/>
      <c r="CK12" s="644"/>
      <c r="CL12" s="644"/>
      <c r="CM12" s="644"/>
      <c r="CN12" s="644"/>
      <c r="CO12" s="644"/>
      <c r="CP12" s="644"/>
      <c r="CQ12" s="645"/>
      <c r="CR12" s="603">
        <v>302909</v>
      </c>
      <c r="CS12" s="606"/>
      <c r="CT12" s="606"/>
      <c r="CU12" s="606"/>
      <c r="CV12" s="606"/>
      <c r="CW12" s="606"/>
      <c r="CX12" s="606"/>
      <c r="CY12" s="607"/>
      <c r="CZ12" s="665">
        <v>3.6</v>
      </c>
      <c r="DA12" s="665"/>
      <c r="DB12" s="665"/>
      <c r="DC12" s="665"/>
      <c r="DD12" s="611">
        <v>66895</v>
      </c>
      <c r="DE12" s="606"/>
      <c r="DF12" s="606"/>
      <c r="DG12" s="606"/>
      <c r="DH12" s="606"/>
      <c r="DI12" s="606"/>
      <c r="DJ12" s="606"/>
      <c r="DK12" s="606"/>
      <c r="DL12" s="606"/>
      <c r="DM12" s="606"/>
      <c r="DN12" s="606"/>
      <c r="DO12" s="606"/>
      <c r="DP12" s="607"/>
      <c r="DQ12" s="611">
        <v>130379</v>
      </c>
      <c r="DR12" s="606"/>
      <c r="DS12" s="606"/>
      <c r="DT12" s="606"/>
      <c r="DU12" s="606"/>
      <c r="DV12" s="606"/>
      <c r="DW12" s="606"/>
      <c r="DX12" s="606"/>
      <c r="DY12" s="606"/>
      <c r="DZ12" s="606"/>
      <c r="EA12" s="606"/>
      <c r="EB12" s="606"/>
      <c r="EC12" s="646"/>
    </row>
    <row r="13" spans="2:143" ht="11.25" customHeight="1">
      <c r="B13" s="600" t="s">
        <v>251</v>
      </c>
      <c r="C13" s="601"/>
      <c r="D13" s="601"/>
      <c r="E13" s="601"/>
      <c r="F13" s="601"/>
      <c r="G13" s="601"/>
      <c r="H13" s="601"/>
      <c r="I13" s="601"/>
      <c r="J13" s="601"/>
      <c r="K13" s="601"/>
      <c r="L13" s="601"/>
      <c r="M13" s="601"/>
      <c r="N13" s="601"/>
      <c r="O13" s="601"/>
      <c r="P13" s="601"/>
      <c r="Q13" s="602"/>
      <c r="R13" s="603">
        <v>2542</v>
      </c>
      <c r="S13" s="606"/>
      <c r="T13" s="606"/>
      <c r="U13" s="606"/>
      <c r="V13" s="606"/>
      <c r="W13" s="606"/>
      <c r="X13" s="606"/>
      <c r="Y13" s="607"/>
      <c r="Z13" s="665">
        <v>0</v>
      </c>
      <c r="AA13" s="665"/>
      <c r="AB13" s="665"/>
      <c r="AC13" s="665"/>
      <c r="AD13" s="666">
        <v>2542</v>
      </c>
      <c r="AE13" s="666"/>
      <c r="AF13" s="666"/>
      <c r="AG13" s="666"/>
      <c r="AH13" s="666"/>
      <c r="AI13" s="666"/>
      <c r="AJ13" s="666"/>
      <c r="AK13" s="666"/>
      <c r="AL13" s="608">
        <v>0</v>
      </c>
      <c r="AM13" s="609"/>
      <c r="AN13" s="609"/>
      <c r="AO13" s="667"/>
      <c r="AP13" s="600" t="s">
        <v>252</v>
      </c>
      <c r="AQ13" s="601"/>
      <c r="AR13" s="601"/>
      <c r="AS13" s="601"/>
      <c r="AT13" s="601"/>
      <c r="AU13" s="601"/>
      <c r="AV13" s="601"/>
      <c r="AW13" s="601"/>
      <c r="AX13" s="601"/>
      <c r="AY13" s="601"/>
      <c r="AZ13" s="601"/>
      <c r="BA13" s="601"/>
      <c r="BB13" s="601"/>
      <c r="BC13" s="601"/>
      <c r="BD13" s="601"/>
      <c r="BE13" s="601"/>
      <c r="BF13" s="602"/>
      <c r="BG13" s="603">
        <v>467342</v>
      </c>
      <c r="BH13" s="606"/>
      <c r="BI13" s="606"/>
      <c r="BJ13" s="606"/>
      <c r="BK13" s="606"/>
      <c r="BL13" s="606"/>
      <c r="BM13" s="606"/>
      <c r="BN13" s="607"/>
      <c r="BO13" s="665">
        <v>48.1</v>
      </c>
      <c r="BP13" s="665"/>
      <c r="BQ13" s="665"/>
      <c r="BR13" s="665"/>
      <c r="BS13" s="611" t="s">
        <v>121</v>
      </c>
      <c r="BT13" s="606"/>
      <c r="BU13" s="606"/>
      <c r="BV13" s="606"/>
      <c r="BW13" s="606"/>
      <c r="BX13" s="606"/>
      <c r="BY13" s="606"/>
      <c r="BZ13" s="606"/>
      <c r="CA13" s="606"/>
      <c r="CB13" s="646"/>
      <c r="CD13" s="647" t="s">
        <v>253</v>
      </c>
      <c r="CE13" s="644"/>
      <c r="CF13" s="644"/>
      <c r="CG13" s="644"/>
      <c r="CH13" s="644"/>
      <c r="CI13" s="644"/>
      <c r="CJ13" s="644"/>
      <c r="CK13" s="644"/>
      <c r="CL13" s="644"/>
      <c r="CM13" s="644"/>
      <c r="CN13" s="644"/>
      <c r="CO13" s="644"/>
      <c r="CP13" s="644"/>
      <c r="CQ13" s="645"/>
      <c r="CR13" s="603">
        <v>628149</v>
      </c>
      <c r="CS13" s="606"/>
      <c r="CT13" s="606"/>
      <c r="CU13" s="606"/>
      <c r="CV13" s="606"/>
      <c r="CW13" s="606"/>
      <c r="CX13" s="606"/>
      <c r="CY13" s="607"/>
      <c r="CZ13" s="665">
        <v>7.6</v>
      </c>
      <c r="DA13" s="665"/>
      <c r="DB13" s="665"/>
      <c r="DC13" s="665"/>
      <c r="DD13" s="611">
        <v>188873</v>
      </c>
      <c r="DE13" s="606"/>
      <c r="DF13" s="606"/>
      <c r="DG13" s="606"/>
      <c r="DH13" s="606"/>
      <c r="DI13" s="606"/>
      <c r="DJ13" s="606"/>
      <c r="DK13" s="606"/>
      <c r="DL13" s="606"/>
      <c r="DM13" s="606"/>
      <c r="DN13" s="606"/>
      <c r="DO13" s="606"/>
      <c r="DP13" s="607"/>
      <c r="DQ13" s="611">
        <v>436114</v>
      </c>
      <c r="DR13" s="606"/>
      <c r="DS13" s="606"/>
      <c r="DT13" s="606"/>
      <c r="DU13" s="606"/>
      <c r="DV13" s="606"/>
      <c r="DW13" s="606"/>
      <c r="DX13" s="606"/>
      <c r="DY13" s="606"/>
      <c r="DZ13" s="606"/>
      <c r="EA13" s="606"/>
      <c r="EB13" s="606"/>
      <c r="EC13" s="646"/>
    </row>
    <row r="14" spans="2:143" ht="11.25" customHeight="1">
      <c r="B14" s="600" t="s">
        <v>254</v>
      </c>
      <c r="C14" s="601"/>
      <c r="D14" s="601"/>
      <c r="E14" s="601"/>
      <c r="F14" s="601"/>
      <c r="G14" s="601"/>
      <c r="H14" s="601"/>
      <c r="I14" s="601"/>
      <c r="J14" s="601"/>
      <c r="K14" s="601"/>
      <c r="L14" s="601"/>
      <c r="M14" s="601"/>
      <c r="N14" s="601"/>
      <c r="O14" s="601"/>
      <c r="P14" s="601"/>
      <c r="Q14" s="602"/>
      <c r="R14" s="603" t="s">
        <v>225</v>
      </c>
      <c r="S14" s="606"/>
      <c r="T14" s="606"/>
      <c r="U14" s="606"/>
      <c r="V14" s="606"/>
      <c r="W14" s="606"/>
      <c r="X14" s="606"/>
      <c r="Y14" s="607"/>
      <c r="Z14" s="665" t="s">
        <v>121</v>
      </c>
      <c r="AA14" s="665"/>
      <c r="AB14" s="665"/>
      <c r="AC14" s="665"/>
      <c r="AD14" s="666" t="s">
        <v>225</v>
      </c>
      <c r="AE14" s="666"/>
      <c r="AF14" s="666"/>
      <c r="AG14" s="666"/>
      <c r="AH14" s="666"/>
      <c r="AI14" s="666"/>
      <c r="AJ14" s="666"/>
      <c r="AK14" s="666"/>
      <c r="AL14" s="608" t="s">
        <v>121</v>
      </c>
      <c r="AM14" s="609"/>
      <c r="AN14" s="609"/>
      <c r="AO14" s="667"/>
      <c r="AP14" s="600" t="s">
        <v>255</v>
      </c>
      <c r="AQ14" s="601"/>
      <c r="AR14" s="601"/>
      <c r="AS14" s="601"/>
      <c r="AT14" s="601"/>
      <c r="AU14" s="601"/>
      <c r="AV14" s="601"/>
      <c r="AW14" s="601"/>
      <c r="AX14" s="601"/>
      <c r="AY14" s="601"/>
      <c r="AZ14" s="601"/>
      <c r="BA14" s="601"/>
      <c r="BB14" s="601"/>
      <c r="BC14" s="601"/>
      <c r="BD14" s="601"/>
      <c r="BE14" s="601"/>
      <c r="BF14" s="602"/>
      <c r="BG14" s="603">
        <v>23751</v>
      </c>
      <c r="BH14" s="606"/>
      <c r="BI14" s="606"/>
      <c r="BJ14" s="606"/>
      <c r="BK14" s="606"/>
      <c r="BL14" s="606"/>
      <c r="BM14" s="606"/>
      <c r="BN14" s="607"/>
      <c r="BO14" s="665">
        <v>2.4</v>
      </c>
      <c r="BP14" s="665"/>
      <c r="BQ14" s="665"/>
      <c r="BR14" s="665"/>
      <c r="BS14" s="611" t="s">
        <v>225</v>
      </c>
      <c r="BT14" s="606"/>
      <c r="BU14" s="606"/>
      <c r="BV14" s="606"/>
      <c r="BW14" s="606"/>
      <c r="BX14" s="606"/>
      <c r="BY14" s="606"/>
      <c r="BZ14" s="606"/>
      <c r="CA14" s="606"/>
      <c r="CB14" s="646"/>
      <c r="CD14" s="647" t="s">
        <v>256</v>
      </c>
      <c r="CE14" s="644"/>
      <c r="CF14" s="644"/>
      <c r="CG14" s="644"/>
      <c r="CH14" s="644"/>
      <c r="CI14" s="644"/>
      <c r="CJ14" s="644"/>
      <c r="CK14" s="644"/>
      <c r="CL14" s="644"/>
      <c r="CM14" s="644"/>
      <c r="CN14" s="644"/>
      <c r="CO14" s="644"/>
      <c r="CP14" s="644"/>
      <c r="CQ14" s="645"/>
      <c r="CR14" s="603">
        <v>566894</v>
      </c>
      <c r="CS14" s="606"/>
      <c r="CT14" s="606"/>
      <c r="CU14" s="606"/>
      <c r="CV14" s="606"/>
      <c r="CW14" s="606"/>
      <c r="CX14" s="606"/>
      <c r="CY14" s="607"/>
      <c r="CZ14" s="665">
        <v>6.8</v>
      </c>
      <c r="DA14" s="665"/>
      <c r="DB14" s="665"/>
      <c r="DC14" s="665"/>
      <c r="DD14" s="611">
        <v>60806</v>
      </c>
      <c r="DE14" s="606"/>
      <c r="DF14" s="606"/>
      <c r="DG14" s="606"/>
      <c r="DH14" s="606"/>
      <c r="DI14" s="606"/>
      <c r="DJ14" s="606"/>
      <c r="DK14" s="606"/>
      <c r="DL14" s="606"/>
      <c r="DM14" s="606"/>
      <c r="DN14" s="606"/>
      <c r="DO14" s="606"/>
      <c r="DP14" s="607"/>
      <c r="DQ14" s="611">
        <v>478536</v>
      </c>
      <c r="DR14" s="606"/>
      <c r="DS14" s="606"/>
      <c r="DT14" s="606"/>
      <c r="DU14" s="606"/>
      <c r="DV14" s="606"/>
      <c r="DW14" s="606"/>
      <c r="DX14" s="606"/>
      <c r="DY14" s="606"/>
      <c r="DZ14" s="606"/>
      <c r="EA14" s="606"/>
      <c r="EB14" s="606"/>
      <c r="EC14" s="646"/>
    </row>
    <row r="15" spans="2:143" ht="11.25" customHeight="1">
      <c r="B15" s="600" t="s">
        <v>257</v>
      </c>
      <c r="C15" s="601"/>
      <c r="D15" s="601"/>
      <c r="E15" s="601"/>
      <c r="F15" s="601"/>
      <c r="G15" s="601"/>
      <c r="H15" s="601"/>
      <c r="I15" s="601"/>
      <c r="J15" s="601"/>
      <c r="K15" s="601"/>
      <c r="L15" s="601"/>
      <c r="M15" s="601"/>
      <c r="N15" s="601"/>
      <c r="O15" s="601"/>
      <c r="P15" s="601"/>
      <c r="Q15" s="602"/>
      <c r="R15" s="603">
        <v>32375</v>
      </c>
      <c r="S15" s="606"/>
      <c r="T15" s="606"/>
      <c r="U15" s="606"/>
      <c r="V15" s="606"/>
      <c r="W15" s="606"/>
      <c r="X15" s="606"/>
      <c r="Y15" s="607"/>
      <c r="Z15" s="665">
        <v>0.4</v>
      </c>
      <c r="AA15" s="665"/>
      <c r="AB15" s="665"/>
      <c r="AC15" s="665"/>
      <c r="AD15" s="666">
        <v>32375</v>
      </c>
      <c r="AE15" s="666"/>
      <c r="AF15" s="666"/>
      <c r="AG15" s="666"/>
      <c r="AH15" s="666"/>
      <c r="AI15" s="666"/>
      <c r="AJ15" s="666"/>
      <c r="AK15" s="666"/>
      <c r="AL15" s="608">
        <v>0.6</v>
      </c>
      <c r="AM15" s="609"/>
      <c r="AN15" s="609"/>
      <c r="AO15" s="667"/>
      <c r="AP15" s="600" t="s">
        <v>258</v>
      </c>
      <c r="AQ15" s="601"/>
      <c r="AR15" s="601"/>
      <c r="AS15" s="601"/>
      <c r="AT15" s="601"/>
      <c r="AU15" s="601"/>
      <c r="AV15" s="601"/>
      <c r="AW15" s="601"/>
      <c r="AX15" s="601"/>
      <c r="AY15" s="601"/>
      <c r="AZ15" s="601"/>
      <c r="BA15" s="601"/>
      <c r="BB15" s="601"/>
      <c r="BC15" s="601"/>
      <c r="BD15" s="601"/>
      <c r="BE15" s="601"/>
      <c r="BF15" s="602"/>
      <c r="BG15" s="603">
        <v>77158</v>
      </c>
      <c r="BH15" s="606"/>
      <c r="BI15" s="606"/>
      <c r="BJ15" s="606"/>
      <c r="BK15" s="606"/>
      <c r="BL15" s="606"/>
      <c r="BM15" s="606"/>
      <c r="BN15" s="607"/>
      <c r="BO15" s="665">
        <v>7.9</v>
      </c>
      <c r="BP15" s="665"/>
      <c r="BQ15" s="665"/>
      <c r="BR15" s="665"/>
      <c r="BS15" s="611" t="s">
        <v>121</v>
      </c>
      <c r="BT15" s="606"/>
      <c r="BU15" s="606"/>
      <c r="BV15" s="606"/>
      <c r="BW15" s="606"/>
      <c r="BX15" s="606"/>
      <c r="BY15" s="606"/>
      <c r="BZ15" s="606"/>
      <c r="CA15" s="606"/>
      <c r="CB15" s="646"/>
      <c r="CD15" s="647" t="s">
        <v>259</v>
      </c>
      <c r="CE15" s="644"/>
      <c r="CF15" s="644"/>
      <c r="CG15" s="644"/>
      <c r="CH15" s="644"/>
      <c r="CI15" s="644"/>
      <c r="CJ15" s="644"/>
      <c r="CK15" s="644"/>
      <c r="CL15" s="644"/>
      <c r="CM15" s="644"/>
      <c r="CN15" s="644"/>
      <c r="CO15" s="644"/>
      <c r="CP15" s="644"/>
      <c r="CQ15" s="645"/>
      <c r="CR15" s="603">
        <v>952715</v>
      </c>
      <c r="CS15" s="606"/>
      <c r="CT15" s="606"/>
      <c r="CU15" s="606"/>
      <c r="CV15" s="606"/>
      <c r="CW15" s="606"/>
      <c r="CX15" s="606"/>
      <c r="CY15" s="607"/>
      <c r="CZ15" s="665">
        <v>11.5</v>
      </c>
      <c r="DA15" s="665"/>
      <c r="DB15" s="665"/>
      <c r="DC15" s="665"/>
      <c r="DD15" s="611">
        <v>189026</v>
      </c>
      <c r="DE15" s="606"/>
      <c r="DF15" s="606"/>
      <c r="DG15" s="606"/>
      <c r="DH15" s="606"/>
      <c r="DI15" s="606"/>
      <c r="DJ15" s="606"/>
      <c r="DK15" s="606"/>
      <c r="DL15" s="606"/>
      <c r="DM15" s="606"/>
      <c r="DN15" s="606"/>
      <c r="DO15" s="606"/>
      <c r="DP15" s="607"/>
      <c r="DQ15" s="611">
        <v>734695</v>
      </c>
      <c r="DR15" s="606"/>
      <c r="DS15" s="606"/>
      <c r="DT15" s="606"/>
      <c r="DU15" s="606"/>
      <c r="DV15" s="606"/>
      <c r="DW15" s="606"/>
      <c r="DX15" s="606"/>
      <c r="DY15" s="606"/>
      <c r="DZ15" s="606"/>
      <c r="EA15" s="606"/>
      <c r="EB15" s="606"/>
      <c r="EC15" s="646"/>
    </row>
    <row r="16" spans="2:143" ht="11.25" customHeight="1">
      <c r="B16" s="600" t="s">
        <v>260</v>
      </c>
      <c r="C16" s="601"/>
      <c r="D16" s="601"/>
      <c r="E16" s="601"/>
      <c r="F16" s="601"/>
      <c r="G16" s="601"/>
      <c r="H16" s="601"/>
      <c r="I16" s="601"/>
      <c r="J16" s="601"/>
      <c r="K16" s="601"/>
      <c r="L16" s="601"/>
      <c r="M16" s="601"/>
      <c r="N16" s="601"/>
      <c r="O16" s="601"/>
      <c r="P16" s="601"/>
      <c r="Q16" s="602"/>
      <c r="R16" s="603" t="s">
        <v>225</v>
      </c>
      <c r="S16" s="606"/>
      <c r="T16" s="606"/>
      <c r="U16" s="606"/>
      <c r="V16" s="606"/>
      <c r="W16" s="606"/>
      <c r="X16" s="606"/>
      <c r="Y16" s="607"/>
      <c r="Z16" s="665" t="s">
        <v>121</v>
      </c>
      <c r="AA16" s="665"/>
      <c r="AB16" s="665"/>
      <c r="AC16" s="665"/>
      <c r="AD16" s="666" t="s">
        <v>225</v>
      </c>
      <c r="AE16" s="666"/>
      <c r="AF16" s="666"/>
      <c r="AG16" s="666"/>
      <c r="AH16" s="666"/>
      <c r="AI16" s="666"/>
      <c r="AJ16" s="666"/>
      <c r="AK16" s="666"/>
      <c r="AL16" s="608" t="s">
        <v>225</v>
      </c>
      <c r="AM16" s="609"/>
      <c r="AN16" s="609"/>
      <c r="AO16" s="667"/>
      <c r="AP16" s="600" t="s">
        <v>261</v>
      </c>
      <c r="AQ16" s="601"/>
      <c r="AR16" s="601"/>
      <c r="AS16" s="601"/>
      <c r="AT16" s="601"/>
      <c r="AU16" s="601"/>
      <c r="AV16" s="601"/>
      <c r="AW16" s="601"/>
      <c r="AX16" s="601"/>
      <c r="AY16" s="601"/>
      <c r="AZ16" s="601"/>
      <c r="BA16" s="601"/>
      <c r="BB16" s="601"/>
      <c r="BC16" s="601"/>
      <c r="BD16" s="601"/>
      <c r="BE16" s="601"/>
      <c r="BF16" s="602"/>
      <c r="BG16" s="603" t="s">
        <v>138</v>
      </c>
      <c r="BH16" s="606"/>
      <c r="BI16" s="606"/>
      <c r="BJ16" s="606"/>
      <c r="BK16" s="606"/>
      <c r="BL16" s="606"/>
      <c r="BM16" s="606"/>
      <c r="BN16" s="607"/>
      <c r="BO16" s="665" t="s">
        <v>225</v>
      </c>
      <c r="BP16" s="665"/>
      <c r="BQ16" s="665"/>
      <c r="BR16" s="665"/>
      <c r="BS16" s="611" t="s">
        <v>225</v>
      </c>
      <c r="BT16" s="606"/>
      <c r="BU16" s="606"/>
      <c r="BV16" s="606"/>
      <c r="BW16" s="606"/>
      <c r="BX16" s="606"/>
      <c r="BY16" s="606"/>
      <c r="BZ16" s="606"/>
      <c r="CA16" s="606"/>
      <c r="CB16" s="646"/>
      <c r="CD16" s="647" t="s">
        <v>262</v>
      </c>
      <c r="CE16" s="644"/>
      <c r="CF16" s="644"/>
      <c r="CG16" s="644"/>
      <c r="CH16" s="644"/>
      <c r="CI16" s="644"/>
      <c r="CJ16" s="644"/>
      <c r="CK16" s="644"/>
      <c r="CL16" s="644"/>
      <c r="CM16" s="644"/>
      <c r="CN16" s="644"/>
      <c r="CO16" s="644"/>
      <c r="CP16" s="644"/>
      <c r="CQ16" s="645"/>
      <c r="CR16" s="603">
        <v>256151</v>
      </c>
      <c r="CS16" s="606"/>
      <c r="CT16" s="606"/>
      <c r="CU16" s="606"/>
      <c r="CV16" s="606"/>
      <c r="CW16" s="606"/>
      <c r="CX16" s="606"/>
      <c r="CY16" s="607"/>
      <c r="CZ16" s="665">
        <v>3.1</v>
      </c>
      <c r="DA16" s="665"/>
      <c r="DB16" s="665"/>
      <c r="DC16" s="665"/>
      <c r="DD16" s="611" t="s">
        <v>121</v>
      </c>
      <c r="DE16" s="606"/>
      <c r="DF16" s="606"/>
      <c r="DG16" s="606"/>
      <c r="DH16" s="606"/>
      <c r="DI16" s="606"/>
      <c r="DJ16" s="606"/>
      <c r="DK16" s="606"/>
      <c r="DL16" s="606"/>
      <c r="DM16" s="606"/>
      <c r="DN16" s="606"/>
      <c r="DO16" s="606"/>
      <c r="DP16" s="607"/>
      <c r="DQ16" s="611" t="s">
        <v>225</v>
      </c>
      <c r="DR16" s="606"/>
      <c r="DS16" s="606"/>
      <c r="DT16" s="606"/>
      <c r="DU16" s="606"/>
      <c r="DV16" s="606"/>
      <c r="DW16" s="606"/>
      <c r="DX16" s="606"/>
      <c r="DY16" s="606"/>
      <c r="DZ16" s="606"/>
      <c r="EA16" s="606"/>
      <c r="EB16" s="606"/>
      <c r="EC16" s="646"/>
    </row>
    <row r="17" spans="2:133" ht="11.25" customHeight="1">
      <c r="B17" s="600" t="s">
        <v>263</v>
      </c>
      <c r="C17" s="601"/>
      <c r="D17" s="601"/>
      <c r="E17" s="601"/>
      <c r="F17" s="601"/>
      <c r="G17" s="601"/>
      <c r="H17" s="601"/>
      <c r="I17" s="601"/>
      <c r="J17" s="601"/>
      <c r="K17" s="601"/>
      <c r="L17" s="601"/>
      <c r="M17" s="601"/>
      <c r="N17" s="601"/>
      <c r="O17" s="601"/>
      <c r="P17" s="601"/>
      <c r="Q17" s="602"/>
      <c r="R17" s="603">
        <v>1664</v>
      </c>
      <c r="S17" s="606"/>
      <c r="T17" s="606"/>
      <c r="U17" s="606"/>
      <c r="V17" s="606"/>
      <c r="W17" s="606"/>
      <c r="X17" s="606"/>
      <c r="Y17" s="607"/>
      <c r="Z17" s="665">
        <v>0</v>
      </c>
      <c r="AA17" s="665"/>
      <c r="AB17" s="665"/>
      <c r="AC17" s="665"/>
      <c r="AD17" s="666">
        <v>1664</v>
      </c>
      <c r="AE17" s="666"/>
      <c r="AF17" s="666"/>
      <c r="AG17" s="666"/>
      <c r="AH17" s="666"/>
      <c r="AI17" s="666"/>
      <c r="AJ17" s="666"/>
      <c r="AK17" s="666"/>
      <c r="AL17" s="608">
        <v>0</v>
      </c>
      <c r="AM17" s="609"/>
      <c r="AN17" s="609"/>
      <c r="AO17" s="667"/>
      <c r="AP17" s="600" t="s">
        <v>264</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225</v>
      </c>
      <c r="BP17" s="665"/>
      <c r="BQ17" s="665"/>
      <c r="BR17" s="665"/>
      <c r="BS17" s="611" t="s">
        <v>138</v>
      </c>
      <c r="BT17" s="606"/>
      <c r="BU17" s="606"/>
      <c r="BV17" s="606"/>
      <c r="BW17" s="606"/>
      <c r="BX17" s="606"/>
      <c r="BY17" s="606"/>
      <c r="BZ17" s="606"/>
      <c r="CA17" s="606"/>
      <c r="CB17" s="646"/>
      <c r="CD17" s="647" t="s">
        <v>265</v>
      </c>
      <c r="CE17" s="644"/>
      <c r="CF17" s="644"/>
      <c r="CG17" s="644"/>
      <c r="CH17" s="644"/>
      <c r="CI17" s="644"/>
      <c r="CJ17" s="644"/>
      <c r="CK17" s="644"/>
      <c r="CL17" s="644"/>
      <c r="CM17" s="644"/>
      <c r="CN17" s="644"/>
      <c r="CO17" s="644"/>
      <c r="CP17" s="644"/>
      <c r="CQ17" s="645"/>
      <c r="CR17" s="603">
        <v>1298825</v>
      </c>
      <c r="CS17" s="606"/>
      <c r="CT17" s="606"/>
      <c r="CU17" s="606"/>
      <c r="CV17" s="606"/>
      <c r="CW17" s="606"/>
      <c r="CX17" s="606"/>
      <c r="CY17" s="607"/>
      <c r="CZ17" s="665">
        <v>15.6</v>
      </c>
      <c r="DA17" s="665"/>
      <c r="DB17" s="665"/>
      <c r="DC17" s="665"/>
      <c r="DD17" s="611" t="s">
        <v>225</v>
      </c>
      <c r="DE17" s="606"/>
      <c r="DF17" s="606"/>
      <c r="DG17" s="606"/>
      <c r="DH17" s="606"/>
      <c r="DI17" s="606"/>
      <c r="DJ17" s="606"/>
      <c r="DK17" s="606"/>
      <c r="DL17" s="606"/>
      <c r="DM17" s="606"/>
      <c r="DN17" s="606"/>
      <c r="DO17" s="606"/>
      <c r="DP17" s="607"/>
      <c r="DQ17" s="611">
        <v>1219050</v>
      </c>
      <c r="DR17" s="606"/>
      <c r="DS17" s="606"/>
      <c r="DT17" s="606"/>
      <c r="DU17" s="606"/>
      <c r="DV17" s="606"/>
      <c r="DW17" s="606"/>
      <c r="DX17" s="606"/>
      <c r="DY17" s="606"/>
      <c r="DZ17" s="606"/>
      <c r="EA17" s="606"/>
      <c r="EB17" s="606"/>
      <c r="EC17" s="646"/>
    </row>
    <row r="18" spans="2:133" ht="11.25" customHeight="1">
      <c r="B18" s="600" t="s">
        <v>266</v>
      </c>
      <c r="C18" s="601"/>
      <c r="D18" s="601"/>
      <c r="E18" s="601"/>
      <c r="F18" s="601"/>
      <c r="G18" s="601"/>
      <c r="H18" s="601"/>
      <c r="I18" s="601"/>
      <c r="J18" s="601"/>
      <c r="K18" s="601"/>
      <c r="L18" s="601"/>
      <c r="M18" s="601"/>
      <c r="N18" s="601"/>
      <c r="O18" s="601"/>
      <c r="P18" s="601"/>
      <c r="Q18" s="602"/>
      <c r="R18" s="603">
        <v>4410575</v>
      </c>
      <c r="S18" s="606"/>
      <c r="T18" s="606"/>
      <c r="U18" s="606"/>
      <c r="V18" s="606"/>
      <c r="W18" s="606"/>
      <c r="X18" s="606"/>
      <c r="Y18" s="607"/>
      <c r="Z18" s="665">
        <v>51.7</v>
      </c>
      <c r="AA18" s="665"/>
      <c r="AB18" s="665"/>
      <c r="AC18" s="665"/>
      <c r="AD18" s="666">
        <v>3975615</v>
      </c>
      <c r="AE18" s="666"/>
      <c r="AF18" s="666"/>
      <c r="AG18" s="666"/>
      <c r="AH18" s="666"/>
      <c r="AI18" s="666"/>
      <c r="AJ18" s="666"/>
      <c r="AK18" s="666"/>
      <c r="AL18" s="608">
        <v>75.099999999999994</v>
      </c>
      <c r="AM18" s="609"/>
      <c r="AN18" s="609"/>
      <c r="AO18" s="667"/>
      <c r="AP18" s="600" t="s">
        <v>267</v>
      </c>
      <c r="AQ18" s="601"/>
      <c r="AR18" s="601"/>
      <c r="AS18" s="601"/>
      <c r="AT18" s="601"/>
      <c r="AU18" s="601"/>
      <c r="AV18" s="601"/>
      <c r="AW18" s="601"/>
      <c r="AX18" s="601"/>
      <c r="AY18" s="601"/>
      <c r="AZ18" s="601"/>
      <c r="BA18" s="601"/>
      <c r="BB18" s="601"/>
      <c r="BC18" s="601"/>
      <c r="BD18" s="601"/>
      <c r="BE18" s="601"/>
      <c r="BF18" s="602"/>
      <c r="BG18" s="603" t="s">
        <v>232</v>
      </c>
      <c r="BH18" s="606"/>
      <c r="BI18" s="606"/>
      <c r="BJ18" s="606"/>
      <c r="BK18" s="606"/>
      <c r="BL18" s="606"/>
      <c r="BM18" s="606"/>
      <c r="BN18" s="607"/>
      <c r="BO18" s="665" t="s">
        <v>121</v>
      </c>
      <c r="BP18" s="665"/>
      <c r="BQ18" s="665"/>
      <c r="BR18" s="665"/>
      <c r="BS18" s="611" t="s">
        <v>121</v>
      </c>
      <c r="BT18" s="606"/>
      <c r="BU18" s="606"/>
      <c r="BV18" s="606"/>
      <c r="BW18" s="606"/>
      <c r="BX18" s="606"/>
      <c r="BY18" s="606"/>
      <c r="BZ18" s="606"/>
      <c r="CA18" s="606"/>
      <c r="CB18" s="646"/>
      <c r="CD18" s="647" t="s">
        <v>268</v>
      </c>
      <c r="CE18" s="644"/>
      <c r="CF18" s="644"/>
      <c r="CG18" s="644"/>
      <c r="CH18" s="644"/>
      <c r="CI18" s="644"/>
      <c r="CJ18" s="644"/>
      <c r="CK18" s="644"/>
      <c r="CL18" s="644"/>
      <c r="CM18" s="644"/>
      <c r="CN18" s="644"/>
      <c r="CO18" s="644"/>
      <c r="CP18" s="644"/>
      <c r="CQ18" s="645"/>
      <c r="CR18" s="603" t="s">
        <v>225</v>
      </c>
      <c r="CS18" s="606"/>
      <c r="CT18" s="606"/>
      <c r="CU18" s="606"/>
      <c r="CV18" s="606"/>
      <c r="CW18" s="606"/>
      <c r="CX18" s="606"/>
      <c r="CY18" s="607"/>
      <c r="CZ18" s="665" t="s">
        <v>121</v>
      </c>
      <c r="DA18" s="665"/>
      <c r="DB18" s="665"/>
      <c r="DC18" s="665"/>
      <c r="DD18" s="611" t="s">
        <v>225</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c r="B19" s="600" t="s">
        <v>269</v>
      </c>
      <c r="C19" s="601"/>
      <c r="D19" s="601"/>
      <c r="E19" s="601"/>
      <c r="F19" s="601"/>
      <c r="G19" s="601"/>
      <c r="H19" s="601"/>
      <c r="I19" s="601"/>
      <c r="J19" s="601"/>
      <c r="K19" s="601"/>
      <c r="L19" s="601"/>
      <c r="M19" s="601"/>
      <c r="N19" s="601"/>
      <c r="O19" s="601"/>
      <c r="P19" s="601"/>
      <c r="Q19" s="602"/>
      <c r="R19" s="603">
        <v>3975615</v>
      </c>
      <c r="S19" s="606"/>
      <c r="T19" s="606"/>
      <c r="U19" s="606"/>
      <c r="V19" s="606"/>
      <c r="W19" s="606"/>
      <c r="X19" s="606"/>
      <c r="Y19" s="607"/>
      <c r="Z19" s="665">
        <v>46.6</v>
      </c>
      <c r="AA19" s="665"/>
      <c r="AB19" s="665"/>
      <c r="AC19" s="665"/>
      <c r="AD19" s="666">
        <v>3975615</v>
      </c>
      <c r="AE19" s="666"/>
      <c r="AF19" s="666"/>
      <c r="AG19" s="666"/>
      <c r="AH19" s="666"/>
      <c r="AI19" s="666"/>
      <c r="AJ19" s="666"/>
      <c r="AK19" s="666"/>
      <c r="AL19" s="608">
        <v>75.099999999999994</v>
      </c>
      <c r="AM19" s="609"/>
      <c r="AN19" s="609"/>
      <c r="AO19" s="667"/>
      <c r="AP19" s="600" t="s">
        <v>270</v>
      </c>
      <c r="AQ19" s="601"/>
      <c r="AR19" s="601"/>
      <c r="AS19" s="601"/>
      <c r="AT19" s="601"/>
      <c r="AU19" s="601"/>
      <c r="AV19" s="601"/>
      <c r="AW19" s="601"/>
      <c r="AX19" s="601"/>
      <c r="AY19" s="601"/>
      <c r="AZ19" s="601"/>
      <c r="BA19" s="601"/>
      <c r="BB19" s="601"/>
      <c r="BC19" s="601"/>
      <c r="BD19" s="601"/>
      <c r="BE19" s="601"/>
      <c r="BF19" s="602"/>
      <c r="BG19" s="603">
        <v>396</v>
      </c>
      <c r="BH19" s="606"/>
      <c r="BI19" s="606"/>
      <c r="BJ19" s="606"/>
      <c r="BK19" s="606"/>
      <c r="BL19" s="606"/>
      <c r="BM19" s="606"/>
      <c r="BN19" s="607"/>
      <c r="BO19" s="665">
        <v>0</v>
      </c>
      <c r="BP19" s="665"/>
      <c r="BQ19" s="665"/>
      <c r="BR19" s="665"/>
      <c r="BS19" s="611" t="s">
        <v>232</v>
      </c>
      <c r="BT19" s="606"/>
      <c r="BU19" s="606"/>
      <c r="BV19" s="606"/>
      <c r="BW19" s="606"/>
      <c r="BX19" s="606"/>
      <c r="BY19" s="606"/>
      <c r="BZ19" s="606"/>
      <c r="CA19" s="606"/>
      <c r="CB19" s="646"/>
      <c r="CD19" s="647" t="s">
        <v>271</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121</v>
      </c>
      <c r="DA19" s="665"/>
      <c r="DB19" s="665"/>
      <c r="DC19" s="665"/>
      <c r="DD19" s="611" t="s">
        <v>225</v>
      </c>
      <c r="DE19" s="606"/>
      <c r="DF19" s="606"/>
      <c r="DG19" s="606"/>
      <c r="DH19" s="606"/>
      <c r="DI19" s="606"/>
      <c r="DJ19" s="606"/>
      <c r="DK19" s="606"/>
      <c r="DL19" s="606"/>
      <c r="DM19" s="606"/>
      <c r="DN19" s="606"/>
      <c r="DO19" s="606"/>
      <c r="DP19" s="607"/>
      <c r="DQ19" s="611" t="s">
        <v>225</v>
      </c>
      <c r="DR19" s="606"/>
      <c r="DS19" s="606"/>
      <c r="DT19" s="606"/>
      <c r="DU19" s="606"/>
      <c r="DV19" s="606"/>
      <c r="DW19" s="606"/>
      <c r="DX19" s="606"/>
      <c r="DY19" s="606"/>
      <c r="DZ19" s="606"/>
      <c r="EA19" s="606"/>
      <c r="EB19" s="606"/>
      <c r="EC19" s="646"/>
    </row>
    <row r="20" spans="2:133" ht="11.25" customHeight="1">
      <c r="B20" s="600" t="s">
        <v>272</v>
      </c>
      <c r="C20" s="601"/>
      <c r="D20" s="601"/>
      <c r="E20" s="601"/>
      <c r="F20" s="601"/>
      <c r="G20" s="601"/>
      <c r="H20" s="601"/>
      <c r="I20" s="601"/>
      <c r="J20" s="601"/>
      <c r="K20" s="601"/>
      <c r="L20" s="601"/>
      <c r="M20" s="601"/>
      <c r="N20" s="601"/>
      <c r="O20" s="601"/>
      <c r="P20" s="601"/>
      <c r="Q20" s="602"/>
      <c r="R20" s="603">
        <v>434960</v>
      </c>
      <c r="S20" s="606"/>
      <c r="T20" s="606"/>
      <c r="U20" s="606"/>
      <c r="V20" s="606"/>
      <c r="W20" s="606"/>
      <c r="X20" s="606"/>
      <c r="Y20" s="607"/>
      <c r="Z20" s="665">
        <v>5.0999999999999996</v>
      </c>
      <c r="AA20" s="665"/>
      <c r="AB20" s="665"/>
      <c r="AC20" s="665"/>
      <c r="AD20" s="666" t="s">
        <v>121</v>
      </c>
      <c r="AE20" s="666"/>
      <c r="AF20" s="666"/>
      <c r="AG20" s="666"/>
      <c r="AH20" s="666"/>
      <c r="AI20" s="666"/>
      <c r="AJ20" s="666"/>
      <c r="AK20" s="666"/>
      <c r="AL20" s="608" t="s">
        <v>232</v>
      </c>
      <c r="AM20" s="609"/>
      <c r="AN20" s="609"/>
      <c r="AO20" s="667"/>
      <c r="AP20" s="600" t="s">
        <v>273</v>
      </c>
      <c r="AQ20" s="601"/>
      <c r="AR20" s="601"/>
      <c r="AS20" s="601"/>
      <c r="AT20" s="601"/>
      <c r="AU20" s="601"/>
      <c r="AV20" s="601"/>
      <c r="AW20" s="601"/>
      <c r="AX20" s="601"/>
      <c r="AY20" s="601"/>
      <c r="AZ20" s="601"/>
      <c r="BA20" s="601"/>
      <c r="BB20" s="601"/>
      <c r="BC20" s="601"/>
      <c r="BD20" s="601"/>
      <c r="BE20" s="601"/>
      <c r="BF20" s="602"/>
      <c r="BG20" s="603">
        <v>396</v>
      </c>
      <c r="BH20" s="606"/>
      <c r="BI20" s="606"/>
      <c r="BJ20" s="606"/>
      <c r="BK20" s="606"/>
      <c r="BL20" s="606"/>
      <c r="BM20" s="606"/>
      <c r="BN20" s="607"/>
      <c r="BO20" s="665">
        <v>0</v>
      </c>
      <c r="BP20" s="665"/>
      <c r="BQ20" s="665"/>
      <c r="BR20" s="665"/>
      <c r="BS20" s="611" t="s">
        <v>121</v>
      </c>
      <c r="BT20" s="606"/>
      <c r="BU20" s="606"/>
      <c r="BV20" s="606"/>
      <c r="BW20" s="606"/>
      <c r="BX20" s="606"/>
      <c r="BY20" s="606"/>
      <c r="BZ20" s="606"/>
      <c r="CA20" s="606"/>
      <c r="CB20" s="646"/>
      <c r="CD20" s="647" t="s">
        <v>274</v>
      </c>
      <c r="CE20" s="644"/>
      <c r="CF20" s="644"/>
      <c r="CG20" s="644"/>
      <c r="CH20" s="644"/>
      <c r="CI20" s="644"/>
      <c r="CJ20" s="644"/>
      <c r="CK20" s="644"/>
      <c r="CL20" s="644"/>
      <c r="CM20" s="644"/>
      <c r="CN20" s="644"/>
      <c r="CO20" s="644"/>
      <c r="CP20" s="644"/>
      <c r="CQ20" s="645"/>
      <c r="CR20" s="603">
        <v>8304582</v>
      </c>
      <c r="CS20" s="606"/>
      <c r="CT20" s="606"/>
      <c r="CU20" s="606"/>
      <c r="CV20" s="606"/>
      <c r="CW20" s="606"/>
      <c r="CX20" s="606"/>
      <c r="CY20" s="607"/>
      <c r="CZ20" s="665">
        <v>100</v>
      </c>
      <c r="DA20" s="665"/>
      <c r="DB20" s="665"/>
      <c r="DC20" s="665"/>
      <c r="DD20" s="611">
        <v>1034564</v>
      </c>
      <c r="DE20" s="606"/>
      <c r="DF20" s="606"/>
      <c r="DG20" s="606"/>
      <c r="DH20" s="606"/>
      <c r="DI20" s="606"/>
      <c r="DJ20" s="606"/>
      <c r="DK20" s="606"/>
      <c r="DL20" s="606"/>
      <c r="DM20" s="606"/>
      <c r="DN20" s="606"/>
      <c r="DO20" s="606"/>
      <c r="DP20" s="607"/>
      <c r="DQ20" s="611">
        <v>5854659</v>
      </c>
      <c r="DR20" s="606"/>
      <c r="DS20" s="606"/>
      <c r="DT20" s="606"/>
      <c r="DU20" s="606"/>
      <c r="DV20" s="606"/>
      <c r="DW20" s="606"/>
      <c r="DX20" s="606"/>
      <c r="DY20" s="606"/>
      <c r="DZ20" s="606"/>
      <c r="EA20" s="606"/>
      <c r="EB20" s="606"/>
      <c r="EC20" s="646"/>
    </row>
    <row r="21" spans="2:133" ht="11.25" customHeight="1">
      <c r="B21" s="600" t="s">
        <v>275</v>
      </c>
      <c r="C21" s="601"/>
      <c r="D21" s="601"/>
      <c r="E21" s="601"/>
      <c r="F21" s="601"/>
      <c r="G21" s="601"/>
      <c r="H21" s="601"/>
      <c r="I21" s="601"/>
      <c r="J21" s="601"/>
      <c r="K21" s="601"/>
      <c r="L21" s="601"/>
      <c r="M21" s="601"/>
      <c r="N21" s="601"/>
      <c r="O21" s="601"/>
      <c r="P21" s="601"/>
      <c r="Q21" s="602"/>
      <c r="R21" s="603" t="s">
        <v>121</v>
      </c>
      <c r="S21" s="606"/>
      <c r="T21" s="606"/>
      <c r="U21" s="606"/>
      <c r="V21" s="606"/>
      <c r="W21" s="606"/>
      <c r="X21" s="606"/>
      <c r="Y21" s="607"/>
      <c r="Z21" s="665" t="s">
        <v>225</v>
      </c>
      <c r="AA21" s="665"/>
      <c r="AB21" s="665"/>
      <c r="AC21" s="665"/>
      <c r="AD21" s="666" t="s">
        <v>121</v>
      </c>
      <c r="AE21" s="666"/>
      <c r="AF21" s="666"/>
      <c r="AG21" s="666"/>
      <c r="AH21" s="666"/>
      <c r="AI21" s="666"/>
      <c r="AJ21" s="666"/>
      <c r="AK21" s="666"/>
      <c r="AL21" s="608" t="s">
        <v>225</v>
      </c>
      <c r="AM21" s="609"/>
      <c r="AN21" s="609"/>
      <c r="AO21" s="667"/>
      <c r="AP21" s="711" t="s">
        <v>276</v>
      </c>
      <c r="AQ21" s="718"/>
      <c r="AR21" s="718"/>
      <c r="AS21" s="718"/>
      <c r="AT21" s="718"/>
      <c r="AU21" s="718"/>
      <c r="AV21" s="718"/>
      <c r="AW21" s="718"/>
      <c r="AX21" s="718"/>
      <c r="AY21" s="718"/>
      <c r="AZ21" s="718"/>
      <c r="BA21" s="718"/>
      <c r="BB21" s="718"/>
      <c r="BC21" s="718"/>
      <c r="BD21" s="718"/>
      <c r="BE21" s="718"/>
      <c r="BF21" s="713"/>
      <c r="BG21" s="603">
        <v>396</v>
      </c>
      <c r="BH21" s="606"/>
      <c r="BI21" s="606"/>
      <c r="BJ21" s="606"/>
      <c r="BK21" s="606"/>
      <c r="BL21" s="606"/>
      <c r="BM21" s="606"/>
      <c r="BN21" s="607"/>
      <c r="BO21" s="665">
        <v>0</v>
      </c>
      <c r="BP21" s="665"/>
      <c r="BQ21" s="665"/>
      <c r="BR21" s="665"/>
      <c r="BS21" s="611" t="s">
        <v>225</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277</v>
      </c>
      <c r="C22" s="601"/>
      <c r="D22" s="601"/>
      <c r="E22" s="601"/>
      <c r="F22" s="601"/>
      <c r="G22" s="601"/>
      <c r="H22" s="601"/>
      <c r="I22" s="601"/>
      <c r="J22" s="601"/>
      <c r="K22" s="601"/>
      <c r="L22" s="601"/>
      <c r="M22" s="601"/>
      <c r="N22" s="601"/>
      <c r="O22" s="601"/>
      <c r="P22" s="601"/>
      <c r="Q22" s="602"/>
      <c r="R22" s="603">
        <v>5721544</v>
      </c>
      <c r="S22" s="606"/>
      <c r="T22" s="606"/>
      <c r="U22" s="606"/>
      <c r="V22" s="606"/>
      <c r="W22" s="606"/>
      <c r="X22" s="606"/>
      <c r="Y22" s="607"/>
      <c r="Z22" s="665">
        <v>67</v>
      </c>
      <c r="AA22" s="665"/>
      <c r="AB22" s="665"/>
      <c r="AC22" s="665"/>
      <c r="AD22" s="666">
        <v>5286584</v>
      </c>
      <c r="AE22" s="666"/>
      <c r="AF22" s="666"/>
      <c r="AG22" s="666"/>
      <c r="AH22" s="666"/>
      <c r="AI22" s="666"/>
      <c r="AJ22" s="666"/>
      <c r="AK22" s="666"/>
      <c r="AL22" s="608">
        <v>99.8</v>
      </c>
      <c r="AM22" s="609"/>
      <c r="AN22" s="609"/>
      <c r="AO22" s="667"/>
      <c r="AP22" s="711" t="s">
        <v>278</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225</v>
      </c>
      <c r="BT22" s="606"/>
      <c r="BU22" s="606"/>
      <c r="BV22" s="606"/>
      <c r="BW22" s="606"/>
      <c r="BX22" s="606"/>
      <c r="BY22" s="606"/>
      <c r="BZ22" s="606"/>
      <c r="CA22" s="606"/>
      <c r="CB22" s="646"/>
      <c r="CD22" s="720" t="s">
        <v>279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280</v>
      </c>
      <c r="C23" s="601"/>
      <c r="D23" s="601"/>
      <c r="E23" s="601"/>
      <c r="F23" s="601"/>
      <c r="G23" s="601"/>
      <c r="H23" s="601"/>
      <c r="I23" s="601"/>
      <c r="J23" s="601"/>
      <c r="K23" s="601"/>
      <c r="L23" s="601"/>
      <c r="M23" s="601"/>
      <c r="N23" s="601"/>
      <c r="O23" s="601"/>
      <c r="P23" s="601"/>
      <c r="Q23" s="602"/>
      <c r="R23" s="603">
        <v>1200</v>
      </c>
      <c r="S23" s="606"/>
      <c r="T23" s="606"/>
      <c r="U23" s="606"/>
      <c r="V23" s="606"/>
      <c r="W23" s="606"/>
      <c r="X23" s="606"/>
      <c r="Y23" s="607"/>
      <c r="Z23" s="665">
        <v>0</v>
      </c>
      <c r="AA23" s="665"/>
      <c r="AB23" s="665"/>
      <c r="AC23" s="665"/>
      <c r="AD23" s="666">
        <v>1200</v>
      </c>
      <c r="AE23" s="666"/>
      <c r="AF23" s="666"/>
      <c r="AG23" s="666"/>
      <c r="AH23" s="666"/>
      <c r="AI23" s="666"/>
      <c r="AJ23" s="666"/>
      <c r="AK23" s="666"/>
      <c r="AL23" s="608">
        <v>0</v>
      </c>
      <c r="AM23" s="609"/>
      <c r="AN23" s="609"/>
      <c r="AO23" s="667"/>
      <c r="AP23" s="711" t="s">
        <v>281</v>
      </c>
      <c r="AQ23" s="718"/>
      <c r="AR23" s="718"/>
      <c r="AS23" s="718"/>
      <c r="AT23" s="718"/>
      <c r="AU23" s="718"/>
      <c r="AV23" s="718"/>
      <c r="AW23" s="718"/>
      <c r="AX23" s="718"/>
      <c r="AY23" s="718"/>
      <c r="AZ23" s="718"/>
      <c r="BA23" s="718"/>
      <c r="BB23" s="718"/>
      <c r="BC23" s="718"/>
      <c r="BD23" s="718"/>
      <c r="BE23" s="718"/>
      <c r="BF23" s="713"/>
      <c r="BG23" s="603" t="s">
        <v>225</v>
      </c>
      <c r="BH23" s="606"/>
      <c r="BI23" s="606"/>
      <c r="BJ23" s="606"/>
      <c r="BK23" s="606"/>
      <c r="BL23" s="606"/>
      <c r="BM23" s="606"/>
      <c r="BN23" s="607"/>
      <c r="BO23" s="665" t="s">
        <v>121</v>
      </c>
      <c r="BP23" s="665"/>
      <c r="BQ23" s="665"/>
      <c r="BR23" s="665"/>
      <c r="BS23" s="611" t="s">
        <v>225</v>
      </c>
      <c r="BT23" s="606"/>
      <c r="BU23" s="606"/>
      <c r="BV23" s="606"/>
      <c r="BW23" s="606"/>
      <c r="BX23" s="606"/>
      <c r="BY23" s="606"/>
      <c r="BZ23" s="606"/>
      <c r="CA23" s="606"/>
      <c r="CB23" s="646"/>
      <c r="CD23" s="720" t="s">
        <v>219</v>
      </c>
      <c r="CE23" s="721"/>
      <c r="CF23" s="721"/>
      <c r="CG23" s="721"/>
      <c r="CH23" s="721"/>
      <c r="CI23" s="721"/>
      <c r="CJ23" s="721"/>
      <c r="CK23" s="721"/>
      <c r="CL23" s="721"/>
      <c r="CM23" s="721"/>
      <c r="CN23" s="721"/>
      <c r="CO23" s="721"/>
      <c r="CP23" s="721"/>
      <c r="CQ23" s="722"/>
      <c r="CR23" s="720" t="s">
        <v>282</v>
      </c>
      <c r="CS23" s="721"/>
      <c r="CT23" s="721"/>
      <c r="CU23" s="721"/>
      <c r="CV23" s="721"/>
      <c r="CW23" s="721"/>
      <c r="CX23" s="721"/>
      <c r="CY23" s="722"/>
      <c r="CZ23" s="720" t="s">
        <v>283</v>
      </c>
      <c r="DA23" s="721"/>
      <c r="DB23" s="721"/>
      <c r="DC23" s="722"/>
      <c r="DD23" s="720" t="s">
        <v>284</v>
      </c>
      <c r="DE23" s="721"/>
      <c r="DF23" s="721"/>
      <c r="DG23" s="721"/>
      <c r="DH23" s="721"/>
      <c r="DI23" s="721"/>
      <c r="DJ23" s="721"/>
      <c r="DK23" s="722"/>
      <c r="DL23" s="729" t="s">
        <v>285</v>
      </c>
      <c r="DM23" s="730"/>
      <c r="DN23" s="730"/>
      <c r="DO23" s="730"/>
      <c r="DP23" s="730"/>
      <c r="DQ23" s="730"/>
      <c r="DR23" s="730"/>
      <c r="DS23" s="730"/>
      <c r="DT23" s="730"/>
      <c r="DU23" s="730"/>
      <c r="DV23" s="731"/>
      <c r="DW23" s="720" t="s">
        <v>286</v>
      </c>
      <c r="DX23" s="721"/>
      <c r="DY23" s="721"/>
      <c r="DZ23" s="721"/>
      <c r="EA23" s="721"/>
      <c r="EB23" s="721"/>
      <c r="EC23" s="722"/>
    </row>
    <row r="24" spans="2:133" ht="11.25" customHeight="1">
      <c r="B24" s="600" t="s">
        <v>287</v>
      </c>
      <c r="C24" s="601"/>
      <c r="D24" s="601"/>
      <c r="E24" s="601"/>
      <c r="F24" s="601"/>
      <c r="G24" s="601"/>
      <c r="H24" s="601"/>
      <c r="I24" s="601"/>
      <c r="J24" s="601"/>
      <c r="K24" s="601"/>
      <c r="L24" s="601"/>
      <c r="M24" s="601"/>
      <c r="N24" s="601"/>
      <c r="O24" s="601"/>
      <c r="P24" s="601"/>
      <c r="Q24" s="602"/>
      <c r="R24" s="603">
        <v>61906</v>
      </c>
      <c r="S24" s="606"/>
      <c r="T24" s="606"/>
      <c r="U24" s="606"/>
      <c r="V24" s="606"/>
      <c r="W24" s="606"/>
      <c r="X24" s="606"/>
      <c r="Y24" s="607"/>
      <c r="Z24" s="665">
        <v>0.7</v>
      </c>
      <c r="AA24" s="665"/>
      <c r="AB24" s="665"/>
      <c r="AC24" s="665"/>
      <c r="AD24" s="666" t="s">
        <v>225</v>
      </c>
      <c r="AE24" s="666"/>
      <c r="AF24" s="666"/>
      <c r="AG24" s="666"/>
      <c r="AH24" s="666"/>
      <c r="AI24" s="666"/>
      <c r="AJ24" s="666"/>
      <c r="AK24" s="666"/>
      <c r="AL24" s="608" t="s">
        <v>225</v>
      </c>
      <c r="AM24" s="609"/>
      <c r="AN24" s="609"/>
      <c r="AO24" s="667"/>
      <c r="AP24" s="711" t="s">
        <v>288</v>
      </c>
      <c r="AQ24" s="718"/>
      <c r="AR24" s="718"/>
      <c r="AS24" s="718"/>
      <c r="AT24" s="718"/>
      <c r="AU24" s="718"/>
      <c r="AV24" s="718"/>
      <c r="AW24" s="718"/>
      <c r="AX24" s="718"/>
      <c r="AY24" s="718"/>
      <c r="AZ24" s="718"/>
      <c r="BA24" s="718"/>
      <c r="BB24" s="718"/>
      <c r="BC24" s="718"/>
      <c r="BD24" s="718"/>
      <c r="BE24" s="718"/>
      <c r="BF24" s="713"/>
      <c r="BG24" s="603" t="s">
        <v>225</v>
      </c>
      <c r="BH24" s="606"/>
      <c r="BI24" s="606"/>
      <c r="BJ24" s="606"/>
      <c r="BK24" s="606"/>
      <c r="BL24" s="606"/>
      <c r="BM24" s="606"/>
      <c r="BN24" s="607"/>
      <c r="BO24" s="665" t="s">
        <v>225</v>
      </c>
      <c r="BP24" s="665"/>
      <c r="BQ24" s="665"/>
      <c r="BR24" s="665"/>
      <c r="BS24" s="611" t="s">
        <v>138</v>
      </c>
      <c r="BT24" s="606"/>
      <c r="BU24" s="606"/>
      <c r="BV24" s="606"/>
      <c r="BW24" s="606"/>
      <c r="BX24" s="606"/>
      <c r="BY24" s="606"/>
      <c r="BZ24" s="606"/>
      <c r="CA24" s="606"/>
      <c r="CB24" s="646"/>
      <c r="CD24" s="674" t="s">
        <v>289</v>
      </c>
      <c r="CE24" s="675"/>
      <c r="CF24" s="675"/>
      <c r="CG24" s="675"/>
      <c r="CH24" s="675"/>
      <c r="CI24" s="675"/>
      <c r="CJ24" s="675"/>
      <c r="CK24" s="675"/>
      <c r="CL24" s="675"/>
      <c r="CM24" s="675"/>
      <c r="CN24" s="675"/>
      <c r="CO24" s="675"/>
      <c r="CP24" s="675"/>
      <c r="CQ24" s="676"/>
      <c r="CR24" s="668">
        <v>3107875</v>
      </c>
      <c r="CS24" s="669"/>
      <c r="CT24" s="669"/>
      <c r="CU24" s="669"/>
      <c r="CV24" s="669"/>
      <c r="CW24" s="669"/>
      <c r="CX24" s="669"/>
      <c r="CY24" s="715"/>
      <c r="CZ24" s="716">
        <v>37.4</v>
      </c>
      <c r="DA24" s="685"/>
      <c r="DB24" s="685"/>
      <c r="DC24" s="719"/>
      <c r="DD24" s="714">
        <v>2604105</v>
      </c>
      <c r="DE24" s="669"/>
      <c r="DF24" s="669"/>
      <c r="DG24" s="669"/>
      <c r="DH24" s="669"/>
      <c r="DI24" s="669"/>
      <c r="DJ24" s="669"/>
      <c r="DK24" s="715"/>
      <c r="DL24" s="714">
        <v>2576342</v>
      </c>
      <c r="DM24" s="669"/>
      <c r="DN24" s="669"/>
      <c r="DO24" s="669"/>
      <c r="DP24" s="669"/>
      <c r="DQ24" s="669"/>
      <c r="DR24" s="669"/>
      <c r="DS24" s="669"/>
      <c r="DT24" s="669"/>
      <c r="DU24" s="669"/>
      <c r="DV24" s="715"/>
      <c r="DW24" s="716">
        <v>46.8</v>
      </c>
      <c r="DX24" s="685"/>
      <c r="DY24" s="685"/>
      <c r="DZ24" s="685"/>
      <c r="EA24" s="685"/>
      <c r="EB24" s="685"/>
      <c r="EC24" s="717"/>
    </row>
    <row r="25" spans="2:133" ht="11.25" customHeight="1">
      <c r="B25" s="600" t="s">
        <v>290</v>
      </c>
      <c r="C25" s="601"/>
      <c r="D25" s="601"/>
      <c r="E25" s="601"/>
      <c r="F25" s="601"/>
      <c r="G25" s="601"/>
      <c r="H25" s="601"/>
      <c r="I25" s="601"/>
      <c r="J25" s="601"/>
      <c r="K25" s="601"/>
      <c r="L25" s="601"/>
      <c r="M25" s="601"/>
      <c r="N25" s="601"/>
      <c r="O25" s="601"/>
      <c r="P25" s="601"/>
      <c r="Q25" s="602"/>
      <c r="R25" s="603">
        <v>185655</v>
      </c>
      <c r="S25" s="606"/>
      <c r="T25" s="606"/>
      <c r="U25" s="606"/>
      <c r="V25" s="606"/>
      <c r="W25" s="606"/>
      <c r="X25" s="606"/>
      <c r="Y25" s="607"/>
      <c r="Z25" s="665">
        <v>2.2000000000000002</v>
      </c>
      <c r="AA25" s="665"/>
      <c r="AB25" s="665"/>
      <c r="AC25" s="665"/>
      <c r="AD25" s="666">
        <v>375</v>
      </c>
      <c r="AE25" s="666"/>
      <c r="AF25" s="666"/>
      <c r="AG25" s="666"/>
      <c r="AH25" s="666"/>
      <c r="AI25" s="666"/>
      <c r="AJ25" s="666"/>
      <c r="AK25" s="666"/>
      <c r="AL25" s="608">
        <v>0</v>
      </c>
      <c r="AM25" s="609"/>
      <c r="AN25" s="609"/>
      <c r="AO25" s="667"/>
      <c r="AP25" s="711" t="s">
        <v>291</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225</v>
      </c>
      <c r="BP25" s="665"/>
      <c r="BQ25" s="665"/>
      <c r="BR25" s="665"/>
      <c r="BS25" s="611" t="s">
        <v>225</v>
      </c>
      <c r="BT25" s="606"/>
      <c r="BU25" s="606"/>
      <c r="BV25" s="606"/>
      <c r="BW25" s="606"/>
      <c r="BX25" s="606"/>
      <c r="BY25" s="606"/>
      <c r="BZ25" s="606"/>
      <c r="CA25" s="606"/>
      <c r="CB25" s="646"/>
      <c r="CD25" s="647" t="s">
        <v>292</v>
      </c>
      <c r="CE25" s="644"/>
      <c r="CF25" s="644"/>
      <c r="CG25" s="644"/>
      <c r="CH25" s="644"/>
      <c r="CI25" s="644"/>
      <c r="CJ25" s="644"/>
      <c r="CK25" s="644"/>
      <c r="CL25" s="644"/>
      <c r="CM25" s="644"/>
      <c r="CN25" s="644"/>
      <c r="CO25" s="644"/>
      <c r="CP25" s="644"/>
      <c r="CQ25" s="645"/>
      <c r="CR25" s="603">
        <v>1328631</v>
      </c>
      <c r="CS25" s="604"/>
      <c r="CT25" s="604"/>
      <c r="CU25" s="604"/>
      <c r="CV25" s="604"/>
      <c r="CW25" s="604"/>
      <c r="CX25" s="604"/>
      <c r="CY25" s="605"/>
      <c r="CZ25" s="608">
        <v>16</v>
      </c>
      <c r="DA25" s="637"/>
      <c r="DB25" s="637"/>
      <c r="DC25" s="638"/>
      <c r="DD25" s="611">
        <v>1246570</v>
      </c>
      <c r="DE25" s="604"/>
      <c r="DF25" s="604"/>
      <c r="DG25" s="604"/>
      <c r="DH25" s="604"/>
      <c r="DI25" s="604"/>
      <c r="DJ25" s="604"/>
      <c r="DK25" s="605"/>
      <c r="DL25" s="611">
        <v>1220725</v>
      </c>
      <c r="DM25" s="604"/>
      <c r="DN25" s="604"/>
      <c r="DO25" s="604"/>
      <c r="DP25" s="604"/>
      <c r="DQ25" s="604"/>
      <c r="DR25" s="604"/>
      <c r="DS25" s="604"/>
      <c r="DT25" s="604"/>
      <c r="DU25" s="604"/>
      <c r="DV25" s="605"/>
      <c r="DW25" s="608">
        <v>22.2</v>
      </c>
      <c r="DX25" s="637"/>
      <c r="DY25" s="637"/>
      <c r="DZ25" s="637"/>
      <c r="EA25" s="637"/>
      <c r="EB25" s="637"/>
      <c r="EC25" s="639"/>
    </row>
    <row r="26" spans="2:133" ht="11.25" customHeight="1">
      <c r="B26" s="600" t="s">
        <v>293</v>
      </c>
      <c r="C26" s="601"/>
      <c r="D26" s="601"/>
      <c r="E26" s="601"/>
      <c r="F26" s="601"/>
      <c r="G26" s="601"/>
      <c r="H26" s="601"/>
      <c r="I26" s="601"/>
      <c r="J26" s="601"/>
      <c r="K26" s="601"/>
      <c r="L26" s="601"/>
      <c r="M26" s="601"/>
      <c r="N26" s="601"/>
      <c r="O26" s="601"/>
      <c r="P26" s="601"/>
      <c r="Q26" s="602"/>
      <c r="R26" s="603">
        <v>13869</v>
      </c>
      <c r="S26" s="606"/>
      <c r="T26" s="606"/>
      <c r="U26" s="606"/>
      <c r="V26" s="606"/>
      <c r="W26" s="606"/>
      <c r="X26" s="606"/>
      <c r="Y26" s="607"/>
      <c r="Z26" s="665">
        <v>0.2</v>
      </c>
      <c r="AA26" s="665"/>
      <c r="AB26" s="665"/>
      <c r="AC26" s="665"/>
      <c r="AD26" s="666" t="s">
        <v>121</v>
      </c>
      <c r="AE26" s="666"/>
      <c r="AF26" s="666"/>
      <c r="AG26" s="666"/>
      <c r="AH26" s="666"/>
      <c r="AI26" s="666"/>
      <c r="AJ26" s="666"/>
      <c r="AK26" s="666"/>
      <c r="AL26" s="608" t="s">
        <v>225</v>
      </c>
      <c r="AM26" s="609"/>
      <c r="AN26" s="609"/>
      <c r="AO26" s="667"/>
      <c r="AP26" s="711" t="s">
        <v>294</v>
      </c>
      <c r="AQ26" s="712"/>
      <c r="AR26" s="712"/>
      <c r="AS26" s="712"/>
      <c r="AT26" s="712"/>
      <c r="AU26" s="712"/>
      <c r="AV26" s="712"/>
      <c r="AW26" s="712"/>
      <c r="AX26" s="712"/>
      <c r="AY26" s="712"/>
      <c r="AZ26" s="712"/>
      <c r="BA26" s="712"/>
      <c r="BB26" s="712"/>
      <c r="BC26" s="712"/>
      <c r="BD26" s="712"/>
      <c r="BE26" s="712"/>
      <c r="BF26" s="713"/>
      <c r="BG26" s="603" t="s">
        <v>225</v>
      </c>
      <c r="BH26" s="606"/>
      <c r="BI26" s="606"/>
      <c r="BJ26" s="606"/>
      <c r="BK26" s="606"/>
      <c r="BL26" s="606"/>
      <c r="BM26" s="606"/>
      <c r="BN26" s="607"/>
      <c r="BO26" s="665" t="s">
        <v>225</v>
      </c>
      <c r="BP26" s="665"/>
      <c r="BQ26" s="665"/>
      <c r="BR26" s="665"/>
      <c r="BS26" s="611" t="s">
        <v>225</v>
      </c>
      <c r="BT26" s="606"/>
      <c r="BU26" s="606"/>
      <c r="BV26" s="606"/>
      <c r="BW26" s="606"/>
      <c r="BX26" s="606"/>
      <c r="BY26" s="606"/>
      <c r="BZ26" s="606"/>
      <c r="CA26" s="606"/>
      <c r="CB26" s="646"/>
      <c r="CD26" s="647" t="s">
        <v>295</v>
      </c>
      <c r="CE26" s="644"/>
      <c r="CF26" s="644"/>
      <c r="CG26" s="644"/>
      <c r="CH26" s="644"/>
      <c r="CI26" s="644"/>
      <c r="CJ26" s="644"/>
      <c r="CK26" s="644"/>
      <c r="CL26" s="644"/>
      <c r="CM26" s="644"/>
      <c r="CN26" s="644"/>
      <c r="CO26" s="644"/>
      <c r="CP26" s="644"/>
      <c r="CQ26" s="645"/>
      <c r="CR26" s="603">
        <v>908332</v>
      </c>
      <c r="CS26" s="606"/>
      <c r="CT26" s="606"/>
      <c r="CU26" s="606"/>
      <c r="CV26" s="606"/>
      <c r="CW26" s="606"/>
      <c r="CX26" s="606"/>
      <c r="CY26" s="607"/>
      <c r="CZ26" s="608">
        <v>10.9</v>
      </c>
      <c r="DA26" s="637"/>
      <c r="DB26" s="637"/>
      <c r="DC26" s="638"/>
      <c r="DD26" s="611">
        <v>837775</v>
      </c>
      <c r="DE26" s="606"/>
      <c r="DF26" s="606"/>
      <c r="DG26" s="606"/>
      <c r="DH26" s="606"/>
      <c r="DI26" s="606"/>
      <c r="DJ26" s="606"/>
      <c r="DK26" s="607"/>
      <c r="DL26" s="611" t="s">
        <v>121</v>
      </c>
      <c r="DM26" s="606"/>
      <c r="DN26" s="606"/>
      <c r="DO26" s="606"/>
      <c r="DP26" s="606"/>
      <c r="DQ26" s="606"/>
      <c r="DR26" s="606"/>
      <c r="DS26" s="606"/>
      <c r="DT26" s="606"/>
      <c r="DU26" s="606"/>
      <c r="DV26" s="607"/>
      <c r="DW26" s="608" t="s">
        <v>225</v>
      </c>
      <c r="DX26" s="637"/>
      <c r="DY26" s="637"/>
      <c r="DZ26" s="637"/>
      <c r="EA26" s="637"/>
      <c r="EB26" s="637"/>
      <c r="EC26" s="639"/>
    </row>
    <row r="27" spans="2:133" ht="11.25" customHeight="1">
      <c r="B27" s="600" t="s">
        <v>296</v>
      </c>
      <c r="C27" s="601"/>
      <c r="D27" s="601"/>
      <c r="E27" s="601"/>
      <c r="F27" s="601"/>
      <c r="G27" s="601"/>
      <c r="H27" s="601"/>
      <c r="I27" s="601"/>
      <c r="J27" s="601"/>
      <c r="K27" s="601"/>
      <c r="L27" s="601"/>
      <c r="M27" s="601"/>
      <c r="N27" s="601"/>
      <c r="O27" s="601"/>
      <c r="P27" s="601"/>
      <c r="Q27" s="602"/>
      <c r="R27" s="603">
        <v>584835</v>
      </c>
      <c r="S27" s="606"/>
      <c r="T27" s="606"/>
      <c r="U27" s="606"/>
      <c r="V27" s="606"/>
      <c r="W27" s="606"/>
      <c r="X27" s="606"/>
      <c r="Y27" s="607"/>
      <c r="Z27" s="665">
        <v>6.9</v>
      </c>
      <c r="AA27" s="665"/>
      <c r="AB27" s="665"/>
      <c r="AC27" s="665"/>
      <c r="AD27" s="666" t="s">
        <v>121</v>
      </c>
      <c r="AE27" s="666"/>
      <c r="AF27" s="666"/>
      <c r="AG27" s="666"/>
      <c r="AH27" s="666"/>
      <c r="AI27" s="666"/>
      <c r="AJ27" s="666"/>
      <c r="AK27" s="666"/>
      <c r="AL27" s="608" t="s">
        <v>225</v>
      </c>
      <c r="AM27" s="609"/>
      <c r="AN27" s="609"/>
      <c r="AO27" s="667"/>
      <c r="AP27" s="600" t="s">
        <v>297</v>
      </c>
      <c r="AQ27" s="601"/>
      <c r="AR27" s="601"/>
      <c r="AS27" s="601"/>
      <c r="AT27" s="601"/>
      <c r="AU27" s="601"/>
      <c r="AV27" s="601"/>
      <c r="AW27" s="601"/>
      <c r="AX27" s="601"/>
      <c r="AY27" s="601"/>
      <c r="AZ27" s="601"/>
      <c r="BA27" s="601"/>
      <c r="BB27" s="601"/>
      <c r="BC27" s="601"/>
      <c r="BD27" s="601"/>
      <c r="BE27" s="601"/>
      <c r="BF27" s="602"/>
      <c r="BG27" s="603">
        <v>972026</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298</v>
      </c>
      <c r="CE27" s="644"/>
      <c r="CF27" s="644"/>
      <c r="CG27" s="644"/>
      <c r="CH27" s="644"/>
      <c r="CI27" s="644"/>
      <c r="CJ27" s="644"/>
      <c r="CK27" s="644"/>
      <c r="CL27" s="644"/>
      <c r="CM27" s="644"/>
      <c r="CN27" s="644"/>
      <c r="CO27" s="644"/>
      <c r="CP27" s="644"/>
      <c r="CQ27" s="645"/>
      <c r="CR27" s="603">
        <v>480419</v>
      </c>
      <c r="CS27" s="604"/>
      <c r="CT27" s="604"/>
      <c r="CU27" s="604"/>
      <c r="CV27" s="604"/>
      <c r="CW27" s="604"/>
      <c r="CX27" s="604"/>
      <c r="CY27" s="605"/>
      <c r="CZ27" s="608">
        <v>5.8</v>
      </c>
      <c r="DA27" s="637"/>
      <c r="DB27" s="637"/>
      <c r="DC27" s="638"/>
      <c r="DD27" s="611">
        <v>138485</v>
      </c>
      <c r="DE27" s="604"/>
      <c r="DF27" s="604"/>
      <c r="DG27" s="604"/>
      <c r="DH27" s="604"/>
      <c r="DI27" s="604"/>
      <c r="DJ27" s="604"/>
      <c r="DK27" s="605"/>
      <c r="DL27" s="611">
        <v>136567</v>
      </c>
      <c r="DM27" s="604"/>
      <c r="DN27" s="604"/>
      <c r="DO27" s="604"/>
      <c r="DP27" s="604"/>
      <c r="DQ27" s="604"/>
      <c r="DR27" s="604"/>
      <c r="DS27" s="604"/>
      <c r="DT27" s="604"/>
      <c r="DU27" s="604"/>
      <c r="DV27" s="605"/>
      <c r="DW27" s="608">
        <v>2.5</v>
      </c>
      <c r="DX27" s="637"/>
      <c r="DY27" s="637"/>
      <c r="DZ27" s="637"/>
      <c r="EA27" s="637"/>
      <c r="EB27" s="637"/>
      <c r="EC27" s="639"/>
    </row>
    <row r="28" spans="2:133" ht="11.25" customHeight="1">
      <c r="B28" s="708" t="s">
        <v>299</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121</v>
      </c>
      <c r="AA28" s="665"/>
      <c r="AB28" s="665"/>
      <c r="AC28" s="665"/>
      <c r="AD28" s="666" t="s">
        <v>121</v>
      </c>
      <c r="AE28" s="666"/>
      <c r="AF28" s="666"/>
      <c r="AG28" s="666"/>
      <c r="AH28" s="666"/>
      <c r="AI28" s="666"/>
      <c r="AJ28" s="666"/>
      <c r="AK28" s="666"/>
      <c r="AL28" s="608" t="s">
        <v>225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300</v>
      </c>
      <c r="CE28" s="644"/>
      <c r="CF28" s="644"/>
      <c r="CG28" s="644"/>
      <c r="CH28" s="644"/>
      <c r="CI28" s="644"/>
      <c r="CJ28" s="644"/>
      <c r="CK28" s="644"/>
      <c r="CL28" s="644"/>
      <c r="CM28" s="644"/>
      <c r="CN28" s="644"/>
      <c r="CO28" s="644"/>
      <c r="CP28" s="644"/>
      <c r="CQ28" s="645"/>
      <c r="CR28" s="603">
        <v>1298825</v>
      </c>
      <c r="CS28" s="606"/>
      <c r="CT28" s="606"/>
      <c r="CU28" s="606"/>
      <c r="CV28" s="606"/>
      <c r="CW28" s="606"/>
      <c r="CX28" s="606"/>
      <c r="CY28" s="607"/>
      <c r="CZ28" s="608">
        <v>15.6</v>
      </c>
      <c r="DA28" s="637"/>
      <c r="DB28" s="637"/>
      <c r="DC28" s="638"/>
      <c r="DD28" s="611">
        <v>1219050</v>
      </c>
      <c r="DE28" s="606"/>
      <c r="DF28" s="606"/>
      <c r="DG28" s="606"/>
      <c r="DH28" s="606"/>
      <c r="DI28" s="606"/>
      <c r="DJ28" s="606"/>
      <c r="DK28" s="607"/>
      <c r="DL28" s="611">
        <v>1219050</v>
      </c>
      <c r="DM28" s="606"/>
      <c r="DN28" s="606"/>
      <c r="DO28" s="606"/>
      <c r="DP28" s="606"/>
      <c r="DQ28" s="606"/>
      <c r="DR28" s="606"/>
      <c r="DS28" s="606"/>
      <c r="DT28" s="606"/>
      <c r="DU28" s="606"/>
      <c r="DV28" s="607"/>
      <c r="DW28" s="608">
        <v>22.1</v>
      </c>
      <c r="DX28" s="637"/>
      <c r="DY28" s="637"/>
      <c r="DZ28" s="637"/>
      <c r="EA28" s="637"/>
      <c r="EB28" s="637"/>
      <c r="EC28" s="639"/>
    </row>
    <row r="29" spans="2:133" ht="11.25" customHeight="1">
      <c r="B29" s="600" t="s">
        <v>301</v>
      </c>
      <c r="C29" s="601"/>
      <c r="D29" s="601"/>
      <c r="E29" s="601"/>
      <c r="F29" s="601"/>
      <c r="G29" s="601"/>
      <c r="H29" s="601"/>
      <c r="I29" s="601"/>
      <c r="J29" s="601"/>
      <c r="K29" s="601"/>
      <c r="L29" s="601"/>
      <c r="M29" s="601"/>
      <c r="N29" s="601"/>
      <c r="O29" s="601"/>
      <c r="P29" s="601"/>
      <c r="Q29" s="602"/>
      <c r="R29" s="603">
        <v>730341</v>
      </c>
      <c r="S29" s="606"/>
      <c r="T29" s="606"/>
      <c r="U29" s="606"/>
      <c r="V29" s="606"/>
      <c r="W29" s="606"/>
      <c r="X29" s="606"/>
      <c r="Y29" s="607"/>
      <c r="Z29" s="665">
        <v>8.6</v>
      </c>
      <c r="AA29" s="665"/>
      <c r="AB29" s="665"/>
      <c r="AC29" s="665"/>
      <c r="AD29" s="666" t="s">
        <v>225</v>
      </c>
      <c r="AE29" s="666"/>
      <c r="AF29" s="666"/>
      <c r="AG29" s="666"/>
      <c r="AH29" s="666"/>
      <c r="AI29" s="666"/>
      <c r="AJ29" s="666"/>
      <c r="AK29" s="666"/>
      <c r="AL29" s="608" t="s">
        <v>232</v>
      </c>
      <c r="AM29" s="609"/>
      <c r="AN29" s="609"/>
      <c r="AO29" s="667"/>
      <c r="AP29" s="677" t="s">
        <v>219</v>
      </c>
      <c r="AQ29" s="678"/>
      <c r="AR29" s="678"/>
      <c r="AS29" s="678"/>
      <c r="AT29" s="678"/>
      <c r="AU29" s="678"/>
      <c r="AV29" s="678"/>
      <c r="AW29" s="678"/>
      <c r="AX29" s="678"/>
      <c r="AY29" s="678"/>
      <c r="AZ29" s="678"/>
      <c r="BA29" s="678"/>
      <c r="BB29" s="678"/>
      <c r="BC29" s="678"/>
      <c r="BD29" s="678"/>
      <c r="BE29" s="678"/>
      <c r="BF29" s="679"/>
      <c r="BG29" s="677" t="s">
        <v>302</v>
      </c>
      <c r="BH29" s="705"/>
      <c r="BI29" s="705"/>
      <c r="BJ29" s="705"/>
      <c r="BK29" s="705"/>
      <c r="BL29" s="705"/>
      <c r="BM29" s="705"/>
      <c r="BN29" s="705"/>
      <c r="BO29" s="705"/>
      <c r="BP29" s="705"/>
      <c r="BQ29" s="706"/>
      <c r="BR29" s="677" t="s">
        <v>303</v>
      </c>
      <c r="BS29" s="705"/>
      <c r="BT29" s="705"/>
      <c r="BU29" s="705"/>
      <c r="BV29" s="705"/>
      <c r="BW29" s="705"/>
      <c r="BX29" s="705"/>
      <c r="BY29" s="705"/>
      <c r="BZ29" s="705"/>
      <c r="CA29" s="705"/>
      <c r="CB29" s="706"/>
      <c r="CD29" s="687" t="s">
        <v>304</v>
      </c>
      <c r="CE29" s="688"/>
      <c r="CF29" s="647" t="s">
        <v>64</v>
      </c>
      <c r="CG29" s="644"/>
      <c r="CH29" s="644"/>
      <c r="CI29" s="644"/>
      <c r="CJ29" s="644"/>
      <c r="CK29" s="644"/>
      <c r="CL29" s="644"/>
      <c r="CM29" s="644"/>
      <c r="CN29" s="644"/>
      <c r="CO29" s="644"/>
      <c r="CP29" s="644"/>
      <c r="CQ29" s="645"/>
      <c r="CR29" s="603">
        <v>1298801</v>
      </c>
      <c r="CS29" s="604"/>
      <c r="CT29" s="604"/>
      <c r="CU29" s="604"/>
      <c r="CV29" s="604"/>
      <c r="CW29" s="604"/>
      <c r="CX29" s="604"/>
      <c r="CY29" s="605"/>
      <c r="CZ29" s="608">
        <v>15.6</v>
      </c>
      <c r="DA29" s="637"/>
      <c r="DB29" s="637"/>
      <c r="DC29" s="638"/>
      <c r="DD29" s="611">
        <v>1219026</v>
      </c>
      <c r="DE29" s="604"/>
      <c r="DF29" s="604"/>
      <c r="DG29" s="604"/>
      <c r="DH29" s="604"/>
      <c r="DI29" s="604"/>
      <c r="DJ29" s="604"/>
      <c r="DK29" s="605"/>
      <c r="DL29" s="611">
        <v>1219026</v>
      </c>
      <c r="DM29" s="604"/>
      <c r="DN29" s="604"/>
      <c r="DO29" s="604"/>
      <c r="DP29" s="604"/>
      <c r="DQ29" s="604"/>
      <c r="DR29" s="604"/>
      <c r="DS29" s="604"/>
      <c r="DT29" s="604"/>
      <c r="DU29" s="604"/>
      <c r="DV29" s="605"/>
      <c r="DW29" s="608">
        <v>22.1</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65814</v>
      </c>
      <c r="S30" s="606"/>
      <c r="T30" s="606"/>
      <c r="U30" s="606"/>
      <c r="V30" s="606"/>
      <c r="W30" s="606"/>
      <c r="X30" s="606"/>
      <c r="Y30" s="607"/>
      <c r="Z30" s="665">
        <v>0.8</v>
      </c>
      <c r="AA30" s="665"/>
      <c r="AB30" s="665"/>
      <c r="AC30" s="665"/>
      <c r="AD30" s="666" t="s">
        <v>225</v>
      </c>
      <c r="AE30" s="666"/>
      <c r="AF30" s="666"/>
      <c r="AG30" s="666"/>
      <c r="AH30" s="666"/>
      <c r="AI30" s="666"/>
      <c r="AJ30" s="666"/>
      <c r="AK30" s="666"/>
      <c r="AL30" s="608" t="s">
        <v>225</v>
      </c>
      <c r="AM30" s="609"/>
      <c r="AN30" s="609"/>
      <c r="AO30" s="667"/>
      <c r="AP30" s="693" t="s">
        <v>306</v>
      </c>
      <c r="AQ30" s="694"/>
      <c r="AR30" s="694"/>
      <c r="AS30" s="694"/>
      <c r="AT30" s="699" t="s">
        <v>307</v>
      </c>
      <c r="AU30" s="210"/>
      <c r="AV30" s="210"/>
      <c r="AW30" s="210"/>
      <c r="AX30" s="702" t="s">
        <v>182</v>
      </c>
      <c r="AY30" s="703"/>
      <c r="AZ30" s="703"/>
      <c r="BA30" s="703"/>
      <c r="BB30" s="703"/>
      <c r="BC30" s="703"/>
      <c r="BD30" s="703"/>
      <c r="BE30" s="703"/>
      <c r="BF30" s="704"/>
      <c r="BG30" s="683">
        <v>98.3</v>
      </c>
      <c r="BH30" s="684"/>
      <c r="BI30" s="684"/>
      <c r="BJ30" s="684"/>
      <c r="BK30" s="684"/>
      <c r="BL30" s="684"/>
      <c r="BM30" s="685">
        <v>82.2</v>
      </c>
      <c r="BN30" s="684"/>
      <c r="BO30" s="684"/>
      <c r="BP30" s="684"/>
      <c r="BQ30" s="686"/>
      <c r="BR30" s="683">
        <v>98.3</v>
      </c>
      <c r="BS30" s="684"/>
      <c r="BT30" s="684"/>
      <c r="BU30" s="684"/>
      <c r="BV30" s="684"/>
      <c r="BW30" s="684"/>
      <c r="BX30" s="685">
        <v>81.400000000000006</v>
      </c>
      <c r="BY30" s="684"/>
      <c r="BZ30" s="684"/>
      <c r="CA30" s="684"/>
      <c r="CB30" s="686"/>
      <c r="CD30" s="689"/>
      <c r="CE30" s="690"/>
      <c r="CF30" s="647" t="s">
        <v>308</v>
      </c>
      <c r="CG30" s="644"/>
      <c r="CH30" s="644"/>
      <c r="CI30" s="644"/>
      <c r="CJ30" s="644"/>
      <c r="CK30" s="644"/>
      <c r="CL30" s="644"/>
      <c r="CM30" s="644"/>
      <c r="CN30" s="644"/>
      <c r="CO30" s="644"/>
      <c r="CP30" s="644"/>
      <c r="CQ30" s="645"/>
      <c r="CR30" s="603">
        <v>1207716</v>
      </c>
      <c r="CS30" s="606"/>
      <c r="CT30" s="606"/>
      <c r="CU30" s="606"/>
      <c r="CV30" s="606"/>
      <c r="CW30" s="606"/>
      <c r="CX30" s="606"/>
      <c r="CY30" s="607"/>
      <c r="CZ30" s="608">
        <v>14.5</v>
      </c>
      <c r="DA30" s="637"/>
      <c r="DB30" s="637"/>
      <c r="DC30" s="638"/>
      <c r="DD30" s="611">
        <v>1128543</v>
      </c>
      <c r="DE30" s="606"/>
      <c r="DF30" s="606"/>
      <c r="DG30" s="606"/>
      <c r="DH30" s="606"/>
      <c r="DI30" s="606"/>
      <c r="DJ30" s="606"/>
      <c r="DK30" s="607"/>
      <c r="DL30" s="611">
        <v>1128543</v>
      </c>
      <c r="DM30" s="606"/>
      <c r="DN30" s="606"/>
      <c r="DO30" s="606"/>
      <c r="DP30" s="606"/>
      <c r="DQ30" s="606"/>
      <c r="DR30" s="606"/>
      <c r="DS30" s="606"/>
      <c r="DT30" s="606"/>
      <c r="DU30" s="606"/>
      <c r="DV30" s="607"/>
      <c r="DW30" s="608">
        <v>20.5</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49900</v>
      </c>
      <c r="S31" s="606"/>
      <c r="T31" s="606"/>
      <c r="U31" s="606"/>
      <c r="V31" s="606"/>
      <c r="W31" s="606"/>
      <c r="X31" s="606"/>
      <c r="Y31" s="607"/>
      <c r="Z31" s="665">
        <v>0.6</v>
      </c>
      <c r="AA31" s="665"/>
      <c r="AB31" s="665"/>
      <c r="AC31" s="665"/>
      <c r="AD31" s="666" t="s">
        <v>121</v>
      </c>
      <c r="AE31" s="666"/>
      <c r="AF31" s="666"/>
      <c r="AG31" s="666"/>
      <c r="AH31" s="666"/>
      <c r="AI31" s="666"/>
      <c r="AJ31" s="666"/>
      <c r="AK31" s="666"/>
      <c r="AL31" s="608" t="s">
        <v>121</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98.9</v>
      </c>
      <c r="BH31" s="604"/>
      <c r="BI31" s="604"/>
      <c r="BJ31" s="604"/>
      <c r="BK31" s="604"/>
      <c r="BL31" s="604"/>
      <c r="BM31" s="609">
        <v>94</v>
      </c>
      <c r="BN31" s="682"/>
      <c r="BO31" s="682"/>
      <c r="BP31" s="682"/>
      <c r="BQ31" s="643"/>
      <c r="BR31" s="681">
        <v>99</v>
      </c>
      <c r="BS31" s="604"/>
      <c r="BT31" s="604"/>
      <c r="BU31" s="604"/>
      <c r="BV31" s="604"/>
      <c r="BW31" s="604"/>
      <c r="BX31" s="609">
        <v>93.4</v>
      </c>
      <c r="BY31" s="682"/>
      <c r="BZ31" s="682"/>
      <c r="CA31" s="682"/>
      <c r="CB31" s="643"/>
      <c r="CD31" s="689"/>
      <c r="CE31" s="690"/>
      <c r="CF31" s="647" t="s">
        <v>312</v>
      </c>
      <c r="CG31" s="644"/>
      <c r="CH31" s="644"/>
      <c r="CI31" s="644"/>
      <c r="CJ31" s="644"/>
      <c r="CK31" s="644"/>
      <c r="CL31" s="644"/>
      <c r="CM31" s="644"/>
      <c r="CN31" s="644"/>
      <c r="CO31" s="644"/>
      <c r="CP31" s="644"/>
      <c r="CQ31" s="645"/>
      <c r="CR31" s="603">
        <v>91085</v>
      </c>
      <c r="CS31" s="604"/>
      <c r="CT31" s="604"/>
      <c r="CU31" s="604"/>
      <c r="CV31" s="604"/>
      <c r="CW31" s="604"/>
      <c r="CX31" s="604"/>
      <c r="CY31" s="605"/>
      <c r="CZ31" s="608">
        <v>1.1000000000000001</v>
      </c>
      <c r="DA31" s="637"/>
      <c r="DB31" s="637"/>
      <c r="DC31" s="638"/>
      <c r="DD31" s="611">
        <v>90483</v>
      </c>
      <c r="DE31" s="604"/>
      <c r="DF31" s="604"/>
      <c r="DG31" s="604"/>
      <c r="DH31" s="604"/>
      <c r="DI31" s="604"/>
      <c r="DJ31" s="604"/>
      <c r="DK31" s="605"/>
      <c r="DL31" s="611">
        <v>90483</v>
      </c>
      <c r="DM31" s="604"/>
      <c r="DN31" s="604"/>
      <c r="DO31" s="604"/>
      <c r="DP31" s="604"/>
      <c r="DQ31" s="604"/>
      <c r="DR31" s="604"/>
      <c r="DS31" s="604"/>
      <c r="DT31" s="604"/>
      <c r="DU31" s="604"/>
      <c r="DV31" s="605"/>
      <c r="DW31" s="608">
        <v>1.6</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123104</v>
      </c>
      <c r="S32" s="606"/>
      <c r="T32" s="606"/>
      <c r="U32" s="606"/>
      <c r="V32" s="606"/>
      <c r="W32" s="606"/>
      <c r="X32" s="606"/>
      <c r="Y32" s="607"/>
      <c r="Z32" s="665">
        <v>1.4</v>
      </c>
      <c r="AA32" s="665"/>
      <c r="AB32" s="665"/>
      <c r="AC32" s="665"/>
      <c r="AD32" s="666" t="s">
        <v>225</v>
      </c>
      <c r="AE32" s="666"/>
      <c r="AF32" s="666"/>
      <c r="AG32" s="666"/>
      <c r="AH32" s="666"/>
      <c r="AI32" s="666"/>
      <c r="AJ32" s="666"/>
      <c r="AK32" s="666"/>
      <c r="AL32" s="608" t="s">
        <v>225</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97.6</v>
      </c>
      <c r="BH32" s="619"/>
      <c r="BI32" s="619"/>
      <c r="BJ32" s="619"/>
      <c r="BK32" s="619"/>
      <c r="BL32" s="619"/>
      <c r="BM32" s="663">
        <v>71.7</v>
      </c>
      <c r="BN32" s="619"/>
      <c r="BO32" s="619"/>
      <c r="BP32" s="619"/>
      <c r="BQ32" s="656"/>
      <c r="BR32" s="680">
        <v>97.3</v>
      </c>
      <c r="BS32" s="619"/>
      <c r="BT32" s="619"/>
      <c r="BU32" s="619"/>
      <c r="BV32" s="619"/>
      <c r="BW32" s="619"/>
      <c r="BX32" s="663">
        <v>69.7</v>
      </c>
      <c r="BY32" s="619"/>
      <c r="BZ32" s="619"/>
      <c r="CA32" s="619"/>
      <c r="CB32" s="656"/>
      <c r="CD32" s="691"/>
      <c r="CE32" s="692"/>
      <c r="CF32" s="647" t="s">
        <v>315</v>
      </c>
      <c r="CG32" s="644"/>
      <c r="CH32" s="644"/>
      <c r="CI32" s="644"/>
      <c r="CJ32" s="644"/>
      <c r="CK32" s="644"/>
      <c r="CL32" s="644"/>
      <c r="CM32" s="644"/>
      <c r="CN32" s="644"/>
      <c r="CO32" s="644"/>
      <c r="CP32" s="644"/>
      <c r="CQ32" s="645"/>
      <c r="CR32" s="603">
        <v>24</v>
      </c>
      <c r="CS32" s="606"/>
      <c r="CT32" s="606"/>
      <c r="CU32" s="606"/>
      <c r="CV32" s="606"/>
      <c r="CW32" s="606"/>
      <c r="CX32" s="606"/>
      <c r="CY32" s="607"/>
      <c r="CZ32" s="608">
        <v>0</v>
      </c>
      <c r="DA32" s="637"/>
      <c r="DB32" s="637"/>
      <c r="DC32" s="638"/>
      <c r="DD32" s="611">
        <v>24</v>
      </c>
      <c r="DE32" s="606"/>
      <c r="DF32" s="606"/>
      <c r="DG32" s="606"/>
      <c r="DH32" s="606"/>
      <c r="DI32" s="606"/>
      <c r="DJ32" s="606"/>
      <c r="DK32" s="607"/>
      <c r="DL32" s="611">
        <v>24</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179119</v>
      </c>
      <c r="S33" s="606"/>
      <c r="T33" s="606"/>
      <c r="U33" s="606"/>
      <c r="V33" s="606"/>
      <c r="W33" s="606"/>
      <c r="X33" s="606"/>
      <c r="Y33" s="607"/>
      <c r="Z33" s="665">
        <v>2.1</v>
      </c>
      <c r="AA33" s="665"/>
      <c r="AB33" s="665"/>
      <c r="AC33" s="665"/>
      <c r="AD33" s="666" t="s">
        <v>121</v>
      </c>
      <c r="AE33" s="666"/>
      <c r="AF33" s="666"/>
      <c r="AG33" s="666"/>
      <c r="AH33" s="666"/>
      <c r="AI33" s="666"/>
      <c r="AJ33" s="666"/>
      <c r="AK33" s="666"/>
      <c r="AL33" s="608" t="s">
        <v>225</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3905992</v>
      </c>
      <c r="CS33" s="604"/>
      <c r="CT33" s="604"/>
      <c r="CU33" s="604"/>
      <c r="CV33" s="604"/>
      <c r="CW33" s="604"/>
      <c r="CX33" s="604"/>
      <c r="CY33" s="605"/>
      <c r="CZ33" s="608">
        <v>47</v>
      </c>
      <c r="DA33" s="637"/>
      <c r="DB33" s="637"/>
      <c r="DC33" s="638"/>
      <c r="DD33" s="611">
        <v>3018244</v>
      </c>
      <c r="DE33" s="604"/>
      <c r="DF33" s="604"/>
      <c r="DG33" s="604"/>
      <c r="DH33" s="604"/>
      <c r="DI33" s="604"/>
      <c r="DJ33" s="604"/>
      <c r="DK33" s="605"/>
      <c r="DL33" s="611">
        <v>2248371</v>
      </c>
      <c r="DM33" s="604"/>
      <c r="DN33" s="604"/>
      <c r="DO33" s="604"/>
      <c r="DP33" s="604"/>
      <c r="DQ33" s="604"/>
      <c r="DR33" s="604"/>
      <c r="DS33" s="604"/>
      <c r="DT33" s="604"/>
      <c r="DU33" s="604"/>
      <c r="DV33" s="605"/>
      <c r="DW33" s="608">
        <v>40.799999999999997</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171583</v>
      </c>
      <c r="S34" s="606"/>
      <c r="T34" s="606"/>
      <c r="U34" s="606"/>
      <c r="V34" s="606"/>
      <c r="W34" s="606"/>
      <c r="X34" s="606"/>
      <c r="Y34" s="607"/>
      <c r="Z34" s="665">
        <v>2</v>
      </c>
      <c r="AA34" s="665"/>
      <c r="AB34" s="665"/>
      <c r="AC34" s="665"/>
      <c r="AD34" s="666">
        <v>7387</v>
      </c>
      <c r="AE34" s="666"/>
      <c r="AF34" s="666"/>
      <c r="AG34" s="666"/>
      <c r="AH34" s="666"/>
      <c r="AI34" s="666"/>
      <c r="AJ34" s="666"/>
      <c r="AK34" s="666"/>
      <c r="AL34" s="608">
        <v>0.1</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1090507</v>
      </c>
      <c r="CS34" s="606"/>
      <c r="CT34" s="606"/>
      <c r="CU34" s="606"/>
      <c r="CV34" s="606"/>
      <c r="CW34" s="606"/>
      <c r="CX34" s="606"/>
      <c r="CY34" s="607"/>
      <c r="CZ34" s="608">
        <v>13.1</v>
      </c>
      <c r="DA34" s="637"/>
      <c r="DB34" s="637"/>
      <c r="DC34" s="638"/>
      <c r="DD34" s="611">
        <v>899307</v>
      </c>
      <c r="DE34" s="606"/>
      <c r="DF34" s="606"/>
      <c r="DG34" s="606"/>
      <c r="DH34" s="606"/>
      <c r="DI34" s="606"/>
      <c r="DJ34" s="606"/>
      <c r="DK34" s="607"/>
      <c r="DL34" s="611">
        <v>759170</v>
      </c>
      <c r="DM34" s="606"/>
      <c r="DN34" s="606"/>
      <c r="DO34" s="606"/>
      <c r="DP34" s="606"/>
      <c r="DQ34" s="606"/>
      <c r="DR34" s="606"/>
      <c r="DS34" s="606"/>
      <c r="DT34" s="606"/>
      <c r="DU34" s="606"/>
      <c r="DV34" s="607"/>
      <c r="DW34" s="608">
        <v>13.8</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644968</v>
      </c>
      <c r="S35" s="606"/>
      <c r="T35" s="606"/>
      <c r="U35" s="606"/>
      <c r="V35" s="606"/>
      <c r="W35" s="606"/>
      <c r="X35" s="606"/>
      <c r="Y35" s="607"/>
      <c r="Z35" s="665">
        <v>7.6</v>
      </c>
      <c r="AA35" s="665"/>
      <c r="AB35" s="665"/>
      <c r="AC35" s="665"/>
      <c r="AD35" s="666" t="s">
        <v>225</v>
      </c>
      <c r="AE35" s="666"/>
      <c r="AF35" s="666"/>
      <c r="AG35" s="666"/>
      <c r="AH35" s="666"/>
      <c r="AI35" s="666"/>
      <c r="AJ35" s="666"/>
      <c r="AK35" s="666"/>
      <c r="AL35" s="608" t="s">
        <v>138</v>
      </c>
      <c r="AM35" s="609"/>
      <c r="AN35" s="609"/>
      <c r="AO35" s="667"/>
      <c r="AP35" s="214"/>
      <c r="AQ35" s="671" t="s">
        <v>323</v>
      </c>
      <c r="AR35" s="672"/>
      <c r="AS35" s="672"/>
      <c r="AT35" s="672"/>
      <c r="AU35" s="672"/>
      <c r="AV35" s="672"/>
      <c r="AW35" s="672"/>
      <c r="AX35" s="672"/>
      <c r="AY35" s="673"/>
      <c r="AZ35" s="668">
        <v>1090939</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53137</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179532</v>
      </c>
      <c r="CS35" s="604"/>
      <c r="CT35" s="604"/>
      <c r="CU35" s="604"/>
      <c r="CV35" s="604"/>
      <c r="CW35" s="604"/>
      <c r="CX35" s="604"/>
      <c r="CY35" s="605"/>
      <c r="CZ35" s="608">
        <v>2.2000000000000002</v>
      </c>
      <c r="DA35" s="637"/>
      <c r="DB35" s="637"/>
      <c r="DC35" s="638"/>
      <c r="DD35" s="611">
        <v>146440</v>
      </c>
      <c r="DE35" s="604"/>
      <c r="DF35" s="604"/>
      <c r="DG35" s="604"/>
      <c r="DH35" s="604"/>
      <c r="DI35" s="604"/>
      <c r="DJ35" s="604"/>
      <c r="DK35" s="605"/>
      <c r="DL35" s="611">
        <v>47449</v>
      </c>
      <c r="DM35" s="604"/>
      <c r="DN35" s="604"/>
      <c r="DO35" s="604"/>
      <c r="DP35" s="604"/>
      <c r="DQ35" s="604"/>
      <c r="DR35" s="604"/>
      <c r="DS35" s="604"/>
      <c r="DT35" s="604"/>
      <c r="DU35" s="604"/>
      <c r="DV35" s="605"/>
      <c r="DW35" s="608">
        <v>0.9</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232</v>
      </c>
      <c r="S36" s="606"/>
      <c r="T36" s="606"/>
      <c r="U36" s="606"/>
      <c r="V36" s="606"/>
      <c r="W36" s="606"/>
      <c r="X36" s="606"/>
      <c r="Y36" s="607"/>
      <c r="Z36" s="665" t="s">
        <v>225</v>
      </c>
      <c r="AA36" s="665"/>
      <c r="AB36" s="665"/>
      <c r="AC36" s="665"/>
      <c r="AD36" s="666" t="s">
        <v>121</v>
      </c>
      <c r="AE36" s="666"/>
      <c r="AF36" s="666"/>
      <c r="AG36" s="666"/>
      <c r="AH36" s="666"/>
      <c r="AI36" s="666"/>
      <c r="AJ36" s="666"/>
      <c r="AK36" s="666"/>
      <c r="AL36" s="608" t="s">
        <v>225</v>
      </c>
      <c r="AM36" s="609"/>
      <c r="AN36" s="609"/>
      <c r="AO36" s="667"/>
      <c r="AQ36" s="640" t="s">
        <v>327</v>
      </c>
      <c r="AR36" s="641"/>
      <c r="AS36" s="641"/>
      <c r="AT36" s="641"/>
      <c r="AU36" s="641"/>
      <c r="AV36" s="641"/>
      <c r="AW36" s="641"/>
      <c r="AX36" s="641"/>
      <c r="AY36" s="642"/>
      <c r="AZ36" s="603">
        <v>291012</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130676</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1813096</v>
      </c>
      <c r="CS36" s="606"/>
      <c r="CT36" s="606"/>
      <c r="CU36" s="606"/>
      <c r="CV36" s="606"/>
      <c r="CW36" s="606"/>
      <c r="CX36" s="606"/>
      <c r="CY36" s="607"/>
      <c r="CZ36" s="608">
        <v>21.8</v>
      </c>
      <c r="DA36" s="637"/>
      <c r="DB36" s="637"/>
      <c r="DC36" s="638"/>
      <c r="DD36" s="611">
        <v>1353276</v>
      </c>
      <c r="DE36" s="606"/>
      <c r="DF36" s="606"/>
      <c r="DG36" s="606"/>
      <c r="DH36" s="606"/>
      <c r="DI36" s="606"/>
      <c r="DJ36" s="606"/>
      <c r="DK36" s="607"/>
      <c r="DL36" s="611">
        <v>1068563</v>
      </c>
      <c r="DM36" s="606"/>
      <c r="DN36" s="606"/>
      <c r="DO36" s="606"/>
      <c r="DP36" s="606"/>
      <c r="DQ36" s="606"/>
      <c r="DR36" s="606"/>
      <c r="DS36" s="606"/>
      <c r="DT36" s="606"/>
      <c r="DU36" s="606"/>
      <c r="DV36" s="607"/>
      <c r="DW36" s="608">
        <v>19.399999999999999</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212368</v>
      </c>
      <c r="S37" s="606"/>
      <c r="T37" s="606"/>
      <c r="U37" s="606"/>
      <c r="V37" s="606"/>
      <c r="W37" s="606"/>
      <c r="X37" s="606"/>
      <c r="Y37" s="607"/>
      <c r="Z37" s="665">
        <v>2.5</v>
      </c>
      <c r="AA37" s="665"/>
      <c r="AB37" s="665"/>
      <c r="AC37" s="665"/>
      <c r="AD37" s="666" t="s">
        <v>225</v>
      </c>
      <c r="AE37" s="666"/>
      <c r="AF37" s="666"/>
      <c r="AG37" s="666"/>
      <c r="AH37" s="666"/>
      <c r="AI37" s="666"/>
      <c r="AJ37" s="666"/>
      <c r="AK37" s="666"/>
      <c r="AL37" s="608" t="s">
        <v>225</v>
      </c>
      <c r="AM37" s="609"/>
      <c r="AN37" s="609"/>
      <c r="AO37" s="667"/>
      <c r="AQ37" s="640" t="s">
        <v>331</v>
      </c>
      <c r="AR37" s="641"/>
      <c r="AS37" s="641"/>
      <c r="AT37" s="641"/>
      <c r="AU37" s="641"/>
      <c r="AV37" s="641"/>
      <c r="AW37" s="641"/>
      <c r="AX37" s="641"/>
      <c r="AY37" s="642"/>
      <c r="AZ37" s="603">
        <v>172168</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1529</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636824</v>
      </c>
      <c r="CS37" s="604"/>
      <c r="CT37" s="604"/>
      <c r="CU37" s="604"/>
      <c r="CV37" s="604"/>
      <c r="CW37" s="604"/>
      <c r="CX37" s="604"/>
      <c r="CY37" s="605"/>
      <c r="CZ37" s="608">
        <v>7.7</v>
      </c>
      <c r="DA37" s="637"/>
      <c r="DB37" s="637"/>
      <c r="DC37" s="638"/>
      <c r="DD37" s="611">
        <v>597598</v>
      </c>
      <c r="DE37" s="604"/>
      <c r="DF37" s="604"/>
      <c r="DG37" s="604"/>
      <c r="DH37" s="604"/>
      <c r="DI37" s="604"/>
      <c r="DJ37" s="604"/>
      <c r="DK37" s="605"/>
      <c r="DL37" s="611">
        <v>583772</v>
      </c>
      <c r="DM37" s="604"/>
      <c r="DN37" s="604"/>
      <c r="DO37" s="604"/>
      <c r="DP37" s="604"/>
      <c r="DQ37" s="604"/>
      <c r="DR37" s="604"/>
      <c r="DS37" s="604"/>
      <c r="DT37" s="604"/>
      <c r="DU37" s="604"/>
      <c r="DV37" s="605"/>
      <c r="DW37" s="608">
        <v>10.6</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8533838</v>
      </c>
      <c r="S38" s="655"/>
      <c r="T38" s="655"/>
      <c r="U38" s="655"/>
      <c r="V38" s="655"/>
      <c r="W38" s="655"/>
      <c r="X38" s="655"/>
      <c r="Y38" s="660"/>
      <c r="Z38" s="661">
        <v>100</v>
      </c>
      <c r="AA38" s="661"/>
      <c r="AB38" s="661"/>
      <c r="AC38" s="661"/>
      <c r="AD38" s="662">
        <v>5295546</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42643</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2671</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585116</v>
      </c>
      <c r="CS38" s="606"/>
      <c r="CT38" s="606"/>
      <c r="CU38" s="606"/>
      <c r="CV38" s="606"/>
      <c r="CW38" s="606"/>
      <c r="CX38" s="606"/>
      <c r="CY38" s="607"/>
      <c r="CZ38" s="608">
        <v>7</v>
      </c>
      <c r="DA38" s="637"/>
      <c r="DB38" s="637"/>
      <c r="DC38" s="638"/>
      <c r="DD38" s="611">
        <v>504183</v>
      </c>
      <c r="DE38" s="606"/>
      <c r="DF38" s="606"/>
      <c r="DG38" s="606"/>
      <c r="DH38" s="606"/>
      <c r="DI38" s="606"/>
      <c r="DJ38" s="606"/>
      <c r="DK38" s="607"/>
      <c r="DL38" s="611">
        <v>373189</v>
      </c>
      <c r="DM38" s="606"/>
      <c r="DN38" s="606"/>
      <c r="DO38" s="606"/>
      <c r="DP38" s="606"/>
      <c r="DQ38" s="606"/>
      <c r="DR38" s="606"/>
      <c r="DS38" s="606"/>
      <c r="DT38" s="606"/>
      <c r="DU38" s="606"/>
      <c r="DV38" s="607"/>
      <c r="DW38" s="608">
        <v>6.8</v>
      </c>
      <c r="DX38" s="637"/>
      <c r="DY38" s="637"/>
      <c r="DZ38" s="637"/>
      <c r="EA38" s="637"/>
      <c r="EB38" s="637"/>
      <c r="EC38" s="639"/>
    </row>
    <row r="39" spans="2:133" ht="11.25" customHeight="1">
      <c r="AQ39" s="640" t="s">
        <v>338</v>
      </c>
      <c r="AR39" s="641"/>
      <c r="AS39" s="641"/>
      <c r="AT39" s="641"/>
      <c r="AU39" s="641"/>
      <c r="AV39" s="641"/>
      <c r="AW39" s="641"/>
      <c r="AX39" s="641"/>
      <c r="AY39" s="642"/>
      <c r="AZ39" s="603" t="s">
        <v>121</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121</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44754</v>
      </c>
      <c r="CS39" s="604"/>
      <c r="CT39" s="604"/>
      <c r="CU39" s="604"/>
      <c r="CV39" s="604"/>
      <c r="CW39" s="604"/>
      <c r="CX39" s="604"/>
      <c r="CY39" s="605"/>
      <c r="CZ39" s="608">
        <v>0.5</v>
      </c>
      <c r="DA39" s="637"/>
      <c r="DB39" s="637"/>
      <c r="DC39" s="638"/>
      <c r="DD39" s="611">
        <v>22117</v>
      </c>
      <c r="DE39" s="604"/>
      <c r="DF39" s="604"/>
      <c r="DG39" s="604"/>
      <c r="DH39" s="604"/>
      <c r="DI39" s="604"/>
      <c r="DJ39" s="604"/>
      <c r="DK39" s="605"/>
      <c r="DL39" s="611" t="s">
        <v>225</v>
      </c>
      <c r="DM39" s="604"/>
      <c r="DN39" s="604"/>
      <c r="DO39" s="604"/>
      <c r="DP39" s="604"/>
      <c r="DQ39" s="604"/>
      <c r="DR39" s="604"/>
      <c r="DS39" s="604"/>
      <c r="DT39" s="604"/>
      <c r="DU39" s="604"/>
      <c r="DV39" s="605"/>
      <c r="DW39" s="608" t="s">
        <v>121</v>
      </c>
      <c r="DX39" s="637"/>
      <c r="DY39" s="637"/>
      <c r="DZ39" s="637"/>
      <c r="EA39" s="637"/>
      <c r="EB39" s="637"/>
      <c r="EC39" s="639"/>
    </row>
    <row r="40" spans="2:133" ht="11.25" customHeight="1">
      <c r="AQ40" s="640" t="s">
        <v>342</v>
      </c>
      <c r="AR40" s="641"/>
      <c r="AS40" s="641"/>
      <c r="AT40" s="641"/>
      <c r="AU40" s="641"/>
      <c r="AV40" s="641"/>
      <c r="AW40" s="641"/>
      <c r="AX40" s="641"/>
      <c r="AY40" s="642"/>
      <c r="AZ40" s="603">
        <v>309936</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146</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192987</v>
      </c>
      <c r="CS40" s="606"/>
      <c r="CT40" s="606"/>
      <c r="CU40" s="606"/>
      <c r="CV40" s="606"/>
      <c r="CW40" s="606"/>
      <c r="CX40" s="606"/>
      <c r="CY40" s="607"/>
      <c r="CZ40" s="608">
        <v>2.2999999999999998</v>
      </c>
      <c r="DA40" s="637"/>
      <c r="DB40" s="637"/>
      <c r="DC40" s="638"/>
      <c r="DD40" s="611">
        <v>92921</v>
      </c>
      <c r="DE40" s="606"/>
      <c r="DF40" s="606"/>
      <c r="DG40" s="606"/>
      <c r="DH40" s="606"/>
      <c r="DI40" s="606"/>
      <c r="DJ40" s="606"/>
      <c r="DK40" s="607"/>
      <c r="DL40" s="611" t="s">
        <v>121</v>
      </c>
      <c r="DM40" s="606"/>
      <c r="DN40" s="606"/>
      <c r="DO40" s="606"/>
      <c r="DP40" s="606"/>
      <c r="DQ40" s="606"/>
      <c r="DR40" s="606"/>
      <c r="DS40" s="606"/>
      <c r="DT40" s="606"/>
      <c r="DU40" s="606"/>
      <c r="DV40" s="607"/>
      <c r="DW40" s="608" t="s">
        <v>225</v>
      </c>
      <c r="DX40" s="637"/>
      <c r="DY40" s="637"/>
      <c r="DZ40" s="637"/>
      <c r="EA40" s="637"/>
      <c r="EB40" s="637"/>
      <c r="EC40" s="639"/>
    </row>
    <row r="41" spans="2:133" ht="11.25" customHeight="1">
      <c r="AQ41" s="652" t="s">
        <v>345</v>
      </c>
      <c r="AR41" s="653"/>
      <c r="AS41" s="653"/>
      <c r="AT41" s="653"/>
      <c r="AU41" s="653"/>
      <c r="AV41" s="653"/>
      <c r="AW41" s="653"/>
      <c r="AX41" s="653"/>
      <c r="AY41" s="654"/>
      <c r="AZ41" s="618">
        <v>275180</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311</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225</v>
      </c>
      <c r="CS41" s="604"/>
      <c r="CT41" s="604"/>
      <c r="CU41" s="604"/>
      <c r="CV41" s="604"/>
      <c r="CW41" s="604"/>
      <c r="CX41" s="604"/>
      <c r="CY41" s="605"/>
      <c r="CZ41" s="608" t="s">
        <v>121</v>
      </c>
      <c r="DA41" s="637"/>
      <c r="DB41" s="637"/>
      <c r="DC41" s="638"/>
      <c r="DD41" s="611" t="s">
        <v>225</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1290715</v>
      </c>
      <c r="CS42" s="606"/>
      <c r="CT42" s="606"/>
      <c r="CU42" s="606"/>
      <c r="CV42" s="606"/>
      <c r="CW42" s="606"/>
      <c r="CX42" s="606"/>
      <c r="CY42" s="607"/>
      <c r="CZ42" s="608">
        <v>15.5</v>
      </c>
      <c r="DA42" s="609"/>
      <c r="DB42" s="609"/>
      <c r="DC42" s="610"/>
      <c r="DD42" s="611">
        <v>232310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t="s">
        <v>138</v>
      </c>
      <c r="CS43" s="604"/>
      <c r="CT43" s="604"/>
      <c r="CU43" s="604"/>
      <c r="CV43" s="604"/>
      <c r="CW43" s="604"/>
      <c r="CX43" s="604"/>
      <c r="CY43" s="605"/>
      <c r="CZ43" s="608" t="s">
        <v>121</v>
      </c>
      <c r="DA43" s="637"/>
      <c r="DB43" s="637"/>
      <c r="DC43" s="638"/>
      <c r="DD43" s="611" t="s">
        <v>225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304</v>
      </c>
      <c r="CE44" s="632"/>
      <c r="CF44" s="600" t="s">
        <v>353</v>
      </c>
      <c r="CG44" s="601"/>
      <c r="CH44" s="601"/>
      <c r="CI44" s="601"/>
      <c r="CJ44" s="601"/>
      <c r="CK44" s="601"/>
      <c r="CL44" s="601"/>
      <c r="CM44" s="601"/>
      <c r="CN44" s="601"/>
      <c r="CO44" s="601"/>
      <c r="CP44" s="601"/>
      <c r="CQ44" s="602"/>
      <c r="CR44" s="603">
        <v>1034564</v>
      </c>
      <c r="CS44" s="606"/>
      <c r="CT44" s="606"/>
      <c r="CU44" s="606"/>
      <c r="CV44" s="606"/>
      <c r="CW44" s="606"/>
      <c r="CX44" s="606"/>
      <c r="CY44" s="607"/>
      <c r="CZ44" s="608">
        <v>12.5</v>
      </c>
      <c r="DA44" s="609"/>
      <c r="DB44" s="609"/>
      <c r="DC44" s="610"/>
      <c r="DD44" s="611">
        <v>232310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464116</v>
      </c>
      <c r="CS45" s="604"/>
      <c r="CT45" s="604"/>
      <c r="CU45" s="604"/>
      <c r="CV45" s="604"/>
      <c r="CW45" s="604"/>
      <c r="CX45" s="604"/>
      <c r="CY45" s="605"/>
      <c r="CZ45" s="608">
        <v>5.6</v>
      </c>
      <c r="DA45" s="637"/>
      <c r="DB45" s="637"/>
      <c r="DC45" s="638"/>
      <c r="DD45" s="611">
        <v>10513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550689</v>
      </c>
      <c r="CS46" s="606"/>
      <c r="CT46" s="606"/>
      <c r="CU46" s="606"/>
      <c r="CV46" s="606"/>
      <c r="CW46" s="606"/>
      <c r="CX46" s="606"/>
      <c r="CY46" s="607"/>
      <c r="CZ46" s="608">
        <v>6.6</v>
      </c>
      <c r="DA46" s="609"/>
      <c r="DB46" s="609"/>
      <c r="DC46" s="610"/>
      <c r="DD46" s="611">
        <v>221723</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v>256151</v>
      </c>
      <c r="CS47" s="604"/>
      <c r="CT47" s="604"/>
      <c r="CU47" s="604"/>
      <c r="CV47" s="604"/>
      <c r="CW47" s="604"/>
      <c r="CX47" s="604"/>
      <c r="CY47" s="605"/>
      <c r="CZ47" s="608">
        <v>3.1</v>
      </c>
      <c r="DA47" s="637"/>
      <c r="DB47" s="637"/>
      <c r="DC47" s="638"/>
      <c r="DD47" s="611" t="s">
        <v>225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357</v>
      </c>
      <c r="CG48" s="601"/>
      <c r="CH48" s="601"/>
      <c r="CI48" s="601"/>
      <c r="CJ48" s="601"/>
      <c r="CK48" s="601"/>
      <c r="CL48" s="601"/>
      <c r="CM48" s="601"/>
      <c r="CN48" s="601"/>
      <c r="CO48" s="601"/>
      <c r="CP48" s="601"/>
      <c r="CQ48" s="602"/>
      <c r="CR48" s="603" t="s">
        <v>225</v>
      </c>
      <c r="CS48" s="606"/>
      <c r="CT48" s="606"/>
      <c r="CU48" s="606"/>
      <c r="CV48" s="606"/>
      <c r="CW48" s="606"/>
      <c r="CX48" s="606"/>
      <c r="CY48" s="607"/>
      <c r="CZ48" s="608" t="s">
        <v>121</v>
      </c>
      <c r="DA48" s="609"/>
      <c r="DB48" s="609"/>
      <c r="DC48" s="610"/>
      <c r="DD48" s="611" t="s">
        <v>225</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8304582</v>
      </c>
      <c r="CS49" s="619"/>
      <c r="CT49" s="619"/>
      <c r="CU49" s="619"/>
      <c r="CV49" s="619"/>
      <c r="CW49" s="619"/>
      <c r="CX49" s="619"/>
      <c r="CY49" s="620"/>
      <c r="CZ49" s="621">
        <v>100</v>
      </c>
      <c r="DA49" s="622"/>
      <c r="DB49" s="622"/>
      <c r="DC49" s="623"/>
      <c r="DD49" s="624">
        <v>5854659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l0Gnx+LoIw7CszLs97PX4YdxVap8POtLyPlXvRQvUuPp1XKlq2iJUdG535aLkj86xCldL45df0k+9toOFLZR3g==" saltValue="jWSy8JWg9GeiC2I7Ge9E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5">
        <v>8534</v>
      </c>
      <c r="R7" s="1136"/>
      <c r="S7" s="1136"/>
      <c r="T7" s="1136"/>
      <c r="U7" s="1136"/>
      <c r="V7" s="1136">
        <v>8305</v>
      </c>
      <c r="W7" s="1136"/>
      <c r="X7" s="1136"/>
      <c r="Y7" s="1136"/>
      <c r="Z7" s="1136"/>
      <c r="AA7" s="1136">
        <v>229</v>
      </c>
      <c r="AB7" s="1136"/>
      <c r="AC7" s="1136"/>
      <c r="AD7" s="1136"/>
      <c r="AE7" s="1137"/>
      <c r="AF7" s="1138">
        <v>138</v>
      </c>
      <c r="AG7" s="1139"/>
      <c r="AH7" s="1139"/>
      <c r="AI7" s="1139"/>
      <c r="AJ7" s="1140"/>
      <c r="AK7" s="1122">
        <v>123</v>
      </c>
      <c r="AL7" s="1123"/>
      <c r="AM7" s="1123"/>
      <c r="AN7" s="1123"/>
      <c r="AO7" s="1123"/>
      <c r="AP7" s="1123">
        <v>9990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569</v>
      </c>
      <c r="BT7" s="1127"/>
      <c r="BU7" s="1127"/>
      <c r="BV7" s="1127"/>
      <c r="BW7" s="1127"/>
      <c r="BX7" s="1127"/>
      <c r="BY7" s="1127"/>
      <c r="BZ7" s="1127"/>
      <c r="CA7" s="1127"/>
      <c r="CB7" s="1127"/>
      <c r="CC7" s="1127"/>
      <c r="CD7" s="1127"/>
      <c r="CE7" s="1127"/>
      <c r="CF7" s="1127"/>
      <c r="CG7" s="1128"/>
      <c r="CH7" s="1119">
        <v>494</v>
      </c>
      <c r="CI7" s="1120"/>
      <c r="CJ7" s="1120"/>
      <c r="CK7" s="1120"/>
      <c r="CL7" s="1121"/>
      <c r="CM7" s="1119">
        <v>54</v>
      </c>
      <c r="CN7" s="1120"/>
      <c r="CO7" s="1120"/>
      <c r="CP7" s="1120"/>
      <c r="CQ7" s="1121"/>
      <c r="CR7" s="1119">
        <v>40</v>
      </c>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138</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1603</v>
      </c>
      <c r="R28" s="1085"/>
      <c r="S28" s="1085"/>
      <c r="T28" s="1085"/>
      <c r="U28" s="1085"/>
      <c r="V28" s="1085">
        <v>1550</v>
      </c>
      <c r="W28" s="1085"/>
      <c r="X28" s="1085"/>
      <c r="Y28" s="1085"/>
      <c r="Z28" s="1085"/>
      <c r="AA28" s="1085">
        <v>53</v>
      </c>
      <c r="AB28" s="1085"/>
      <c r="AC28" s="1085"/>
      <c r="AD28" s="1085"/>
      <c r="AE28" s="1086"/>
      <c r="AF28" s="1087">
        <v>53</v>
      </c>
      <c r="AG28" s="1085"/>
      <c r="AH28" s="1085"/>
      <c r="AI28" s="1085"/>
      <c r="AJ28" s="1088"/>
      <c r="AK28" s="1089">
        <v>139</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397</v>
      </c>
      <c r="C29" s="1063"/>
      <c r="D29" s="1063"/>
      <c r="E29" s="1063"/>
      <c r="F29" s="1063"/>
      <c r="G29" s="1063"/>
      <c r="H29" s="1063"/>
      <c r="I29" s="1063"/>
      <c r="J29" s="1063"/>
      <c r="K29" s="1063"/>
      <c r="L29" s="1063"/>
      <c r="M29" s="1063"/>
      <c r="N29" s="1063"/>
      <c r="O29" s="1063"/>
      <c r="P29" s="1064"/>
      <c r="Q29" s="1074">
        <v>472</v>
      </c>
      <c r="R29" s="1075"/>
      <c r="S29" s="1075"/>
      <c r="T29" s="1075"/>
      <c r="U29" s="1075"/>
      <c r="V29" s="1075">
        <v>472</v>
      </c>
      <c r="W29" s="1075"/>
      <c r="X29" s="1075"/>
      <c r="Y29" s="1075"/>
      <c r="Z29" s="1075"/>
      <c r="AA29" s="1075">
        <v>0</v>
      </c>
      <c r="AB29" s="1075"/>
      <c r="AC29" s="1075"/>
      <c r="AD29" s="1075"/>
      <c r="AE29" s="1076"/>
      <c r="AF29" s="1068">
        <v>0</v>
      </c>
      <c r="AG29" s="1069"/>
      <c r="AH29" s="1069"/>
      <c r="AI29" s="1069"/>
      <c r="AJ29" s="1070"/>
      <c r="AK29" s="1011">
        <v>302</v>
      </c>
      <c r="AL29" s="1002"/>
      <c r="AM29" s="1002"/>
      <c r="AN29" s="1002"/>
      <c r="AO29" s="1002"/>
      <c r="AP29" s="1002">
        <v>145</v>
      </c>
      <c r="AQ29" s="1002"/>
      <c r="AR29" s="1002"/>
      <c r="AS29" s="1002"/>
      <c r="AT29" s="1002"/>
      <c r="AU29" s="1002">
        <v>64</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398</v>
      </c>
      <c r="C30" s="1063"/>
      <c r="D30" s="1063"/>
      <c r="E30" s="1063"/>
      <c r="F30" s="1063"/>
      <c r="G30" s="1063"/>
      <c r="H30" s="1063"/>
      <c r="I30" s="1063"/>
      <c r="J30" s="1063"/>
      <c r="K30" s="1063"/>
      <c r="L30" s="1063"/>
      <c r="M30" s="1063"/>
      <c r="N30" s="1063"/>
      <c r="O30" s="1063"/>
      <c r="P30" s="1064"/>
      <c r="Q30" s="1074">
        <v>877</v>
      </c>
      <c r="R30" s="1075"/>
      <c r="S30" s="1075"/>
      <c r="T30" s="1075"/>
      <c r="U30" s="1075"/>
      <c r="V30" s="1075">
        <v>829</v>
      </c>
      <c r="W30" s="1075"/>
      <c r="X30" s="1075"/>
      <c r="Y30" s="1075"/>
      <c r="Z30" s="1075"/>
      <c r="AA30" s="1075">
        <v>48</v>
      </c>
      <c r="AB30" s="1075"/>
      <c r="AC30" s="1075"/>
      <c r="AD30" s="1075"/>
      <c r="AE30" s="1076"/>
      <c r="AF30" s="1068">
        <v>48</v>
      </c>
      <c r="AG30" s="1069"/>
      <c r="AH30" s="1069"/>
      <c r="AI30" s="1069"/>
      <c r="AJ30" s="1070"/>
      <c r="AK30" s="1011">
        <v>111</v>
      </c>
      <c r="AL30" s="1002"/>
      <c r="AM30" s="1002"/>
      <c r="AN30" s="1002"/>
      <c r="AO30" s="1002"/>
      <c r="AP30" s="1002"/>
      <c r="AQ30" s="1002"/>
      <c r="AR30" s="1002"/>
      <c r="AS30" s="1002"/>
      <c r="AT30" s="1002"/>
      <c r="AU30" s="1002"/>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399</v>
      </c>
      <c r="C31" s="1063"/>
      <c r="D31" s="1063"/>
      <c r="E31" s="1063"/>
      <c r="F31" s="1063"/>
      <c r="G31" s="1063"/>
      <c r="H31" s="1063"/>
      <c r="I31" s="1063"/>
      <c r="J31" s="1063"/>
      <c r="K31" s="1063"/>
      <c r="L31" s="1063"/>
      <c r="M31" s="1063"/>
      <c r="N31" s="1063"/>
      <c r="O31" s="1063"/>
      <c r="P31" s="1064"/>
      <c r="Q31" s="1074">
        <v>131</v>
      </c>
      <c r="R31" s="1075"/>
      <c r="S31" s="1075"/>
      <c r="T31" s="1075"/>
      <c r="U31" s="1075"/>
      <c r="V31" s="1075">
        <v>130</v>
      </c>
      <c r="W31" s="1075"/>
      <c r="X31" s="1075"/>
      <c r="Y31" s="1075"/>
      <c r="Z31" s="1075"/>
      <c r="AA31" s="1075">
        <v>1</v>
      </c>
      <c r="AB31" s="1075"/>
      <c r="AC31" s="1075"/>
      <c r="AD31" s="1075"/>
      <c r="AE31" s="1076"/>
      <c r="AF31" s="1068">
        <v>1</v>
      </c>
      <c r="AG31" s="1069"/>
      <c r="AH31" s="1069"/>
      <c r="AI31" s="1069"/>
      <c r="AJ31" s="1070"/>
      <c r="AK31" s="1011">
        <v>44</v>
      </c>
      <c r="AL31" s="1002"/>
      <c r="AM31" s="1002"/>
      <c r="AN31" s="1002"/>
      <c r="AO31" s="1002"/>
      <c r="AP31" s="1002"/>
      <c r="AQ31" s="1002"/>
      <c r="AR31" s="1002"/>
      <c r="AS31" s="1002"/>
      <c r="AT31" s="1002"/>
      <c r="AU31" s="1002"/>
      <c r="AV31" s="1002"/>
      <c r="AW31" s="1002"/>
      <c r="AX31" s="1002"/>
      <c r="AY31" s="1002"/>
      <c r="AZ31" s="1073"/>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400</v>
      </c>
      <c r="C32" s="1063"/>
      <c r="D32" s="1063"/>
      <c r="E32" s="1063"/>
      <c r="F32" s="1063"/>
      <c r="G32" s="1063"/>
      <c r="H32" s="1063"/>
      <c r="I32" s="1063"/>
      <c r="J32" s="1063"/>
      <c r="K32" s="1063"/>
      <c r="L32" s="1063"/>
      <c r="M32" s="1063"/>
      <c r="N32" s="1063"/>
      <c r="O32" s="1063"/>
      <c r="P32" s="1064"/>
      <c r="Q32" s="1074">
        <v>283</v>
      </c>
      <c r="R32" s="1075"/>
      <c r="S32" s="1075"/>
      <c r="T32" s="1075"/>
      <c r="U32" s="1075"/>
      <c r="V32" s="1075">
        <v>275</v>
      </c>
      <c r="W32" s="1075"/>
      <c r="X32" s="1075"/>
      <c r="Y32" s="1075"/>
      <c r="Z32" s="1075"/>
      <c r="AA32" s="1075">
        <v>8</v>
      </c>
      <c r="AB32" s="1075"/>
      <c r="AC32" s="1075"/>
      <c r="AD32" s="1075"/>
      <c r="AE32" s="1076"/>
      <c r="AF32" s="1068">
        <v>129</v>
      </c>
      <c r="AG32" s="1069"/>
      <c r="AH32" s="1069"/>
      <c r="AI32" s="1069"/>
      <c r="AJ32" s="1070"/>
      <c r="AK32" s="1011">
        <v>43</v>
      </c>
      <c r="AL32" s="1002"/>
      <c r="AM32" s="1002"/>
      <c r="AN32" s="1002"/>
      <c r="AO32" s="1002"/>
      <c r="AP32" s="1002">
        <v>351</v>
      </c>
      <c r="AQ32" s="1002"/>
      <c r="AR32" s="1002"/>
      <c r="AS32" s="1002"/>
      <c r="AT32" s="1002"/>
      <c r="AU32" s="1002">
        <v>100</v>
      </c>
      <c r="AV32" s="1002"/>
      <c r="AW32" s="1002"/>
      <c r="AX32" s="1002"/>
      <c r="AY32" s="1002"/>
      <c r="AZ32" s="1073"/>
      <c r="BA32" s="1073"/>
      <c r="BB32" s="1073"/>
      <c r="BC32" s="1073"/>
      <c r="BD32" s="1073"/>
      <c r="BE32" s="1057" t="s">
        <v>401</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402</v>
      </c>
      <c r="C33" s="1063"/>
      <c r="D33" s="1063"/>
      <c r="E33" s="1063"/>
      <c r="F33" s="1063"/>
      <c r="G33" s="1063"/>
      <c r="H33" s="1063"/>
      <c r="I33" s="1063"/>
      <c r="J33" s="1063"/>
      <c r="K33" s="1063"/>
      <c r="L33" s="1063"/>
      <c r="M33" s="1063"/>
      <c r="N33" s="1063"/>
      <c r="O33" s="1063"/>
      <c r="P33" s="1064"/>
      <c r="Q33" s="1074">
        <v>363</v>
      </c>
      <c r="R33" s="1075"/>
      <c r="S33" s="1075"/>
      <c r="T33" s="1075"/>
      <c r="U33" s="1075"/>
      <c r="V33" s="1075">
        <v>360</v>
      </c>
      <c r="W33" s="1075"/>
      <c r="X33" s="1075"/>
      <c r="Y33" s="1075"/>
      <c r="Z33" s="1075"/>
      <c r="AA33" s="1075">
        <v>3</v>
      </c>
      <c r="AB33" s="1075"/>
      <c r="AC33" s="1075"/>
      <c r="AD33" s="1075"/>
      <c r="AE33" s="1076"/>
      <c r="AF33" s="1068">
        <v>72</v>
      </c>
      <c r="AG33" s="1069"/>
      <c r="AH33" s="1069"/>
      <c r="AI33" s="1069"/>
      <c r="AJ33" s="1070"/>
      <c r="AK33" s="1011">
        <v>172</v>
      </c>
      <c r="AL33" s="1002"/>
      <c r="AM33" s="1002"/>
      <c r="AN33" s="1002"/>
      <c r="AO33" s="1002"/>
      <c r="AP33" s="1002">
        <v>1674</v>
      </c>
      <c r="AQ33" s="1002"/>
      <c r="AR33" s="1002"/>
      <c r="AS33" s="1002"/>
      <c r="AT33" s="1002"/>
      <c r="AU33" s="1002">
        <v>998</v>
      </c>
      <c r="AV33" s="1002"/>
      <c r="AW33" s="1002"/>
      <c r="AX33" s="1002"/>
      <c r="AY33" s="1002"/>
      <c r="AZ33" s="1073"/>
      <c r="BA33" s="1073"/>
      <c r="BB33" s="1073"/>
      <c r="BC33" s="1073"/>
      <c r="BD33" s="1073"/>
      <c r="BE33" s="1057" t="s">
        <v>401</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403</v>
      </c>
      <c r="C34" s="1063"/>
      <c r="D34" s="1063"/>
      <c r="E34" s="1063"/>
      <c r="F34" s="1063"/>
      <c r="G34" s="1063"/>
      <c r="H34" s="1063"/>
      <c r="I34" s="1063"/>
      <c r="J34" s="1063"/>
      <c r="K34" s="1063"/>
      <c r="L34" s="1063"/>
      <c r="M34" s="1063"/>
      <c r="N34" s="1063"/>
      <c r="O34" s="1063"/>
      <c r="P34" s="1064"/>
      <c r="Q34" s="1074">
        <v>272</v>
      </c>
      <c r="R34" s="1075"/>
      <c r="S34" s="1075"/>
      <c r="T34" s="1075"/>
      <c r="U34" s="1075"/>
      <c r="V34" s="1075">
        <v>330</v>
      </c>
      <c r="W34" s="1075"/>
      <c r="X34" s="1075"/>
      <c r="Y34" s="1075"/>
      <c r="Z34" s="1075"/>
      <c r="AA34" s="1075">
        <v>-58</v>
      </c>
      <c r="AB34" s="1075"/>
      <c r="AC34" s="1075"/>
      <c r="AD34" s="1075"/>
      <c r="AE34" s="1076"/>
      <c r="AF34" s="1068">
        <v>97</v>
      </c>
      <c r="AG34" s="1069"/>
      <c r="AH34" s="1069"/>
      <c r="AI34" s="1069"/>
      <c r="AJ34" s="1070"/>
      <c r="AK34" s="1011">
        <v>291</v>
      </c>
      <c r="AL34" s="1002"/>
      <c r="AM34" s="1002"/>
      <c r="AN34" s="1002"/>
      <c r="AO34" s="1002"/>
      <c r="AP34" s="1002">
        <v>980</v>
      </c>
      <c r="AQ34" s="1002"/>
      <c r="AR34" s="1002"/>
      <c r="AS34" s="1002"/>
      <c r="AT34" s="1002"/>
      <c r="AU34" s="1002">
        <v>797</v>
      </c>
      <c r="AV34" s="1002"/>
      <c r="AW34" s="1002"/>
      <c r="AX34" s="1002"/>
      <c r="AY34" s="1002"/>
      <c r="AZ34" s="1073"/>
      <c r="BA34" s="1073"/>
      <c r="BB34" s="1073"/>
      <c r="BC34" s="1073"/>
      <c r="BD34" s="1073"/>
      <c r="BE34" s="1057" t="s">
        <v>401</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404</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400</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407</v>
      </c>
      <c r="B66" s="1027"/>
      <c r="C66" s="1027"/>
      <c r="D66" s="1027"/>
      <c r="E66" s="1027"/>
      <c r="F66" s="1027"/>
      <c r="G66" s="1027"/>
      <c r="H66" s="1027"/>
      <c r="I66" s="1027"/>
      <c r="J66" s="1027"/>
      <c r="K66" s="1027"/>
      <c r="L66" s="1027"/>
      <c r="M66" s="1027"/>
      <c r="N66" s="1027"/>
      <c r="O66" s="1027"/>
      <c r="P66" s="1028"/>
      <c r="Q66" s="1032" t="s">
        <v>408</v>
      </c>
      <c r="R66" s="1033"/>
      <c r="S66" s="1033"/>
      <c r="T66" s="1033"/>
      <c r="U66" s="1034"/>
      <c r="V66" s="1032" t="s">
        <v>409</v>
      </c>
      <c r="W66" s="1033"/>
      <c r="X66" s="1033"/>
      <c r="Y66" s="1033"/>
      <c r="Z66" s="1034"/>
      <c r="AA66" s="1032" t="s">
        <v>390</v>
      </c>
      <c r="AB66" s="1033"/>
      <c r="AC66" s="1033"/>
      <c r="AD66" s="1033"/>
      <c r="AE66" s="1034"/>
      <c r="AF66" s="1038" t="s">
        <v>391</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566</v>
      </c>
      <c r="C68" s="1017"/>
      <c r="D68" s="1017"/>
      <c r="E68" s="1017"/>
      <c r="F68" s="1017"/>
      <c r="G68" s="1017"/>
      <c r="H68" s="1017"/>
      <c r="I68" s="1017"/>
      <c r="J68" s="1017"/>
      <c r="K68" s="1017"/>
      <c r="L68" s="1017"/>
      <c r="M68" s="1017"/>
      <c r="N68" s="1017"/>
      <c r="O68" s="1017"/>
      <c r="P68" s="1018"/>
      <c r="Q68" s="1019">
        <v>803</v>
      </c>
      <c r="R68" s="1013"/>
      <c r="S68" s="1013"/>
      <c r="T68" s="1013"/>
      <c r="U68" s="1013"/>
      <c r="V68" s="1013">
        <v>787</v>
      </c>
      <c r="W68" s="1013"/>
      <c r="X68" s="1013"/>
      <c r="Y68" s="1013"/>
      <c r="Z68" s="1013"/>
      <c r="AA68" s="1013">
        <v>16</v>
      </c>
      <c r="AB68" s="1013"/>
      <c r="AC68" s="1013"/>
      <c r="AD68" s="1013"/>
      <c r="AE68" s="1013"/>
      <c r="AF68" s="1013">
        <v>16</v>
      </c>
      <c r="AG68" s="1013"/>
      <c r="AH68" s="1013"/>
      <c r="AI68" s="1013"/>
      <c r="AJ68" s="1013"/>
      <c r="AK68" s="1013"/>
      <c r="AL68" s="1013"/>
      <c r="AM68" s="1013"/>
      <c r="AN68" s="1013"/>
      <c r="AO68" s="1013"/>
      <c r="AP68" s="1013">
        <v>499</v>
      </c>
      <c r="AQ68" s="1013"/>
      <c r="AR68" s="1013"/>
      <c r="AS68" s="1013"/>
      <c r="AT68" s="1013"/>
      <c r="AU68" s="1013">
        <v>158</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567</v>
      </c>
      <c r="C69" s="1006"/>
      <c r="D69" s="1006"/>
      <c r="E69" s="1006"/>
      <c r="F69" s="1006"/>
      <c r="G69" s="1006"/>
      <c r="H69" s="1006"/>
      <c r="I69" s="1006"/>
      <c r="J69" s="1006"/>
      <c r="K69" s="1006"/>
      <c r="L69" s="1006"/>
      <c r="M69" s="1006"/>
      <c r="N69" s="1006"/>
      <c r="O69" s="1006"/>
      <c r="P69" s="1007"/>
      <c r="Q69" s="1008">
        <v>1308</v>
      </c>
      <c r="R69" s="1002"/>
      <c r="S69" s="1002"/>
      <c r="T69" s="1002"/>
      <c r="U69" s="1002"/>
      <c r="V69" s="1002">
        <v>1299</v>
      </c>
      <c r="W69" s="1002"/>
      <c r="X69" s="1002"/>
      <c r="Y69" s="1002"/>
      <c r="Z69" s="1002"/>
      <c r="AA69" s="1002">
        <v>9</v>
      </c>
      <c r="AB69" s="1002"/>
      <c r="AC69" s="1002"/>
      <c r="AD69" s="1002"/>
      <c r="AE69" s="1002"/>
      <c r="AF69" s="1002">
        <v>9</v>
      </c>
      <c r="AG69" s="1002"/>
      <c r="AH69" s="1002"/>
      <c r="AI69" s="1002"/>
      <c r="AJ69" s="1002"/>
      <c r="AK69" s="1002"/>
      <c r="AL69" s="1002"/>
      <c r="AM69" s="1002"/>
      <c r="AN69" s="1002"/>
      <c r="AO69" s="1002"/>
      <c r="AP69" s="1002">
        <v>387</v>
      </c>
      <c r="AQ69" s="1002"/>
      <c r="AR69" s="1002"/>
      <c r="AS69" s="1002"/>
      <c r="AT69" s="1002"/>
      <c r="AU69" s="1002">
        <v>145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568</v>
      </c>
      <c r="C70" s="1006"/>
      <c r="D70" s="1006"/>
      <c r="E70" s="1006"/>
      <c r="F70" s="1006"/>
      <c r="G70" s="1006"/>
      <c r="H70" s="1006"/>
      <c r="I70" s="1006"/>
      <c r="J70" s="1006"/>
      <c r="K70" s="1006"/>
      <c r="L70" s="1006"/>
      <c r="M70" s="1006"/>
      <c r="N70" s="1006"/>
      <c r="O70" s="1006"/>
      <c r="P70" s="1007"/>
      <c r="Q70" s="1008">
        <v>183</v>
      </c>
      <c r="R70" s="1002"/>
      <c r="S70" s="1002"/>
      <c r="T70" s="1002"/>
      <c r="U70" s="1002"/>
      <c r="V70" s="1002">
        <v>181</v>
      </c>
      <c r="W70" s="1002"/>
      <c r="X70" s="1002"/>
      <c r="Y70" s="1002"/>
      <c r="Z70" s="1002"/>
      <c r="AA70" s="1002">
        <v>2</v>
      </c>
      <c r="AB70" s="1002"/>
      <c r="AC70" s="1002"/>
      <c r="AD70" s="1002"/>
      <c r="AE70" s="1002"/>
      <c r="AF70" s="1002">
        <v>2</v>
      </c>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27</v>
      </c>
      <c r="AG88" s="990"/>
      <c r="AH88" s="990"/>
      <c r="AI88" s="990"/>
      <c r="AJ88" s="990"/>
      <c r="AK88" s="994"/>
      <c r="AL88" s="994"/>
      <c r="AM88" s="994"/>
      <c r="AN88" s="994"/>
      <c r="AO88" s="994"/>
      <c r="AP88" s="990">
        <v>886</v>
      </c>
      <c r="AQ88" s="990"/>
      <c r="AR88" s="990"/>
      <c r="AS88" s="990"/>
      <c r="AT88" s="990"/>
      <c r="AU88" s="990">
        <v>303</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303</v>
      </c>
      <c r="AG109" s="925"/>
      <c r="AH109" s="925"/>
      <c r="AI109" s="925"/>
      <c r="AJ109" s="926"/>
      <c r="AK109" s="927" t="s">
        <v>302</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303</v>
      </c>
      <c r="BW109" s="925"/>
      <c r="BX109" s="925"/>
      <c r="BY109" s="925"/>
      <c r="BZ109" s="926"/>
      <c r="CA109" s="927" t="s">
        <v>302</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303</v>
      </c>
      <c r="DM109" s="925"/>
      <c r="DN109" s="925"/>
      <c r="DO109" s="925"/>
      <c r="DP109" s="926"/>
      <c r="DQ109" s="927" t="s">
        <v>302</v>
      </c>
      <c r="DR109" s="925"/>
      <c r="DS109" s="925"/>
      <c r="DT109" s="925"/>
      <c r="DU109" s="926"/>
      <c r="DV109" s="927" t="s">
        <v>423</v>
      </c>
      <c r="DW109" s="925"/>
      <c r="DX109" s="925"/>
      <c r="DY109" s="925"/>
      <c r="DZ109" s="956"/>
    </row>
    <row r="110" spans="1:131" s="226" customFormat="1" ht="26.25" customHeight="1">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1399802</v>
      </c>
      <c r="AB110" s="918"/>
      <c r="AC110" s="918"/>
      <c r="AD110" s="918"/>
      <c r="AE110" s="919"/>
      <c r="AF110" s="920">
        <v>1343119</v>
      </c>
      <c r="AG110" s="918"/>
      <c r="AH110" s="918"/>
      <c r="AI110" s="918"/>
      <c r="AJ110" s="919"/>
      <c r="AK110" s="920">
        <v>1298825</v>
      </c>
      <c r="AL110" s="918"/>
      <c r="AM110" s="918"/>
      <c r="AN110" s="918"/>
      <c r="AO110" s="919"/>
      <c r="AP110" s="921">
        <v>29.7</v>
      </c>
      <c r="AQ110" s="922"/>
      <c r="AR110" s="922"/>
      <c r="AS110" s="922"/>
      <c r="AT110" s="923"/>
      <c r="AU110" s="957" t="s">
        <v>67</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10556101</v>
      </c>
      <c r="BR110" s="865"/>
      <c r="BS110" s="865"/>
      <c r="BT110" s="865"/>
      <c r="BU110" s="865"/>
      <c r="BV110" s="865">
        <v>10552285</v>
      </c>
      <c r="BW110" s="865"/>
      <c r="BX110" s="865"/>
      <c r="BY110" s="865"/>
      <c r="BZ110" s="865"/>
      <c r="CA110" s="865">
        <v>9989537</v>
      </c>
      <c r="CB110" s="865"/>
      <c r="CC110" s="865"/>
      <c r="CD110" s="865"/>
      <c r="CE110" s="865"/>
      <c r="CF110" s="889">
        <v>228.5</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429</v>
      </c>
      <c r="DH110" s="865"/>
      <c r="DI110" s="865"/>
      <c r="DJ110" s="865"/>
      <c r="DK110" s="865"/>
      <c r="DL110" s="865" t="s">
        <v>121</v>
      </c>
      <c r="DM110" s="865"/>
      <c r="DN110" s="865"/>
      <c r="DO110" s="865"/>
      <c r="DP110" s="865"/>
      <c r="DQ110" s="865" t="s">
        <v>430</v>
      </c>
      <c r="DR110" s="865"/>
      <c r="DS110" s="865"/>
      <c r="DT110" s="865"/>
      <c r="DU110" s="865"/>
      <c r="DV110" s="866" t="s">
        <v>121</v>
      </c>
      <c r="DW110" s="866"/>
      <c r="DX110" s="866"/>
      <c r="DY110" s="866"/>
      <c r="DZ110" s="867"/>
    </row>
    <row r="111" spans="1:131" s="226" customFormat="1" ht="26.25" customHeight="1">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121</v>
      </c>
      <c r="AG111" s="946"/>
      <c r="AH111" s="946"/>
      <c r="AI111" s="946"/>
      <c r="AJ111" s="947"/>
      <c r="AK111" s="948" t="s">
        <v>429</v>
      </c>
      <c r="AL111" s="946"/>
      <c r="AM111" s="946"/>
      <c r="AN111" s="946"/>
      <c r="AO111" s="947"/>
      <c r="AP111" s="949" t="s">
        <v>121</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v>41661</v>
      </c>
      <c r="BR111" s="837"/>
      <c r="BS111" s="837"/>
      <c r="BT111" s="837"/>
      <c r="BU111" s="837"/>
      <c r="BV111" s="837">
        <v>26165</v>
      </c>
      <c r="BW111" s="837"/>
      <c r="BX111" s="837"/>
      <c r="BY111" s="837"/>
      <c r="BZ111" s="837"/>
      <c r="CA111" s="837">
        <v>18855</v>
      </c>
      <c r="CB111" s="837"/>
      <c r="CC111" s="837"/>
      <c r="CD111" s="837"/>
      <c r="CE111" s="837"/>
      <c r="CF111" s="898">
        <v>0.4</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429</v>
      </c>
      <c r="DH111" s="837"/>
      <c r="DI111" s="837"/>
      <c r="DJ111" s="837"/>
      <c r="DK111" s="837"/>
      <c r="DL111" s="837" t="s">
        <v>429</v>
      </c>
      <c r="DM111" s="837"/>
      <c r="DN111" s="837"/>
      <c r="DO111" s="837"/>
      <c r="DP111" s="837"/>
      <c r="DQ111" s="837" t="s">
        <v>121</v>
      </c>
      <c r="DR111" s="837"/>
      <c r="DS111" s="837"/>
      <c r="DT111" s="837"/>
      <c r="DU111" s="837"/>
      <c r="DV111" s="814" t="s">
        <v>121</v>
      </c>
      <c r="DW111" s="814"/>
      <c r="DX111" s="814"/>
      <c r="DY111" s="814"/>
      <c r="DZ111" s="815"/>
    </row>
    <row r="112" spans="1:131" s="226" customFormat="1" ht="26.25" customHeight="1">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436</v>
      </c>
      <c r="AB112" s="800"/>
      <c r="AC112" s="800"/>
      <c r="AD112" s="800"/>
      <c r="AE112" s="801"/>
      <c r="AF112" s="802" t="s">
        <v>121</v>
      </c>
      <c r="AG112" s="800"/>
      <c r="AH112" s="800"/>
      <c r="AI112" s="800"/>
      <c r="AJ112" s="801"/>
      <c r="AK112" s="802" t="s">
        <v>121</v>
      </c>
      <c r="AL112" s="800"/>
      <c r="AM112" s="800"/>
      <c r="AN112" s="800"/>
      <c r="AO112" s="801"/>
      <c r="AP112" s="847" t="s">
        <v>121</v>
      </c>
      <c r="AQ112" s="848"/>
      <c r="AR112" s="848"/>
      <c r="AS112" s="848"/>
      <c r="AT112" s="849"/>
      <c r="AU112" s="959"/>
      <c r="AV112" s="960"/>
      <c r="AW112" s="960"/>
      <c r="AX112" s="960"/>
      <c r="AY112" s="960"/>
      <c r="AZ112" s="835" t="s">
        <v>437</v>
      </c>
      <c r="BA112" s="770"/>
      <c r="BB112" s="770"/>
      <c r="BC112" s="770"/>
      <c r="BD112" s="770"/>
      <c r="BE112" s="770"/>
      <c r="BF112" s="770"/>
      <c r="BG112" s="770"/>
      <c r="BH112" s="770"/>
      <c r="BI112" s="770"/>
      <c r="BJ112" s="770"/>
      <c r="BK112" s="770"/>
      <c r="BL112" s="770"/>
      <c r="BM112" s="770"/>
      <c r="BN112" s="770"/>
      <c r="BO112" s="770"/>
      <c r="BP112" s="771"/>
      <c r="BQ112" s="836">
        <v>2384441</v>
      </c>
      <c r="BR112" s="837"/>
      <c r="BS112" s="837"/>
      <c r="BT112" s="837"/>
      <c r="BU112" s="837"/>
      <c r="BV112" s="837">
        <v>2171733</v>
      </c>
      <c r="BW112" s="837"/>
      <c r="BX112" s="837"/>
      <c r="BY112" s="837"/>
      <c r="BZ112" s="837"/>
      <c r="CA112" s="837">
        <v>1959059</v>
      </c>
      <c r="CB112" s="837"/>
      <c r="CC112" s="837"/>
      <c r="CD112" s="837"/>
      <c r="CE112" s="837"/>
      <c r="CF112" s="898">
        <v>44.8</v>
      </c>
      <c r="CG112" s="899"/>
      <c r="CH112" s="899"/>
      <c r="CI112" s="899"/>
      <c r="CJ112" s="899"/>
      <c r="CK112" s="954"/>
      <c r="CL112" s="841"/>
      <c r="CM112" s="844" t="s">
        <v>438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121</v>
      </c>
      <c r="DH112" s="837"/>
      <c r="DI112" s="837"/>
      <c r="DJ112" s="837"/>
      <c r="DK112" s="837"/>
      <c r="DL112" s="837" t="s">
        <v>429</v>
      </c>
      <c r="DM112" s="837"/>
      <c r="DN112" s="837"/>
      <c r="DO112" s="837"/>
      <c r="DP112" s="837"/>
      <c r="DQ112" s="837" t="s">
        <v>121</v>
      </c>
      <c r="DR112" s="837"/>
      <c r="DS112" s="837"/>
      <c r="DT112" s="837"/>
      <c r="DU112" s="837"/>
      <c r="DV112" s="814" t="s">
        <v>121</v>
      </c>
      <c r="DW112" s="814"/>
      <c r="DX112" s="814"/>
      <c r="DY112" s="814"/>
      <c r="DZ112" s="815"/>
    </row>
    <row r="113" spans="1:130" s="226" customFormat="1" ht="26.25" customHeight="1">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300365</v>
      </c>
      <c r="AB113" s="946"/>
      <c r="AC113" s="946"/>
      <c r="AD113" s="946"/>
      <c r="AE113" s="947"/>
      <c r="AF113" s="948">
        <v>283346</v>
      </c>
      <c r="AG113" s="946"/>
      <c r="AH113" s="946"/>
      <c r="AI113" s="946"/>
      <c r="AJ113" s="947"/>
      <c r="AK113" s="948">
        <v>262235</v>
      </c>
      <c r="AL113" s="946"/>
      <c r="AM113" s="946"/>
      <c r="AN113" s="946"/>
      <c r="AO113" s="947"/>
      <c r="AP113" s="949">
        <v>6</v>
      </c>
      <c r="AQ113" s="950"/>
      <c r="AR113" s="950"/>
      <c r="AS113" s="950"/>
      <c r="AT113" s="951"/>
      <c r="AU113" s="959"/>
      <c r="AV113" s="960"/>
      <c r="AW113" s="960"/>
      <c r="AX113" s="960"/>
      <c r="AY113" s="960"/>
      <c r="AZ113" s="835" t="s">
        <v>440</v>
      </c>
      <c r="BA113" s="770"/>
      <c r="BB113" s="770"/>
      <c r="BC113" s="770"/>
      <c r="BD113" s="770"/>
      <c r="BE113" s="770"/>
      <c r="BF113" s="770"/>
      <c r="BG113" s="770"/>
      <c r="BH113" s="770"/>
      <c r="BI113" s="770"/>
      <c r="BJ113" s="770"/>
      <c r="BK113" s="770"/>
      <c r="BL113" s="770"/>
      <c r="BM113" s="770"/>
      <c r="BN113" s="770"/>
      <c r="BO113" s="770"/>
      <c r="BP113" s="771"/>
      <c r="BQ113" s="836">
        <v>293672</v>
      </c>
      <c r="BR113" s="837"/>
      <c r="BS113" s="837"/>
      <c r="BT113" s="837"/>
      <c r="BU113" s="837"/>
      <c r="BV113" s="837">
        <v>249984</v>
      </c>
      <c r="BW113" s="837"/>
      <c r="BX113" s="837"/>
      <c r="BY113" s="837"/>
      <c r="BZ113" s="837"/>
      <c r="CA113" s="837">
        <v>302768</v>
      </c>
      <c r="CB113" s="837"/>
      <c r="CC113" s="837"/>
      <c r="CD113" s="837"/>
      <c r="CE113" s="837"/>
      <c r="CF113" s="898">
        <v>6.9</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429</v>
      </c>
      <c r="DH113" s="800"/>
      <c r="DI113" s="800"/>
      <c r="DJ113" s="800"/>
      <c r="DK113" s="801"/>
      <c r="DL113" s="802" t="s">
        <v>121</v>
      </c>
      <c r="DM113" s="800"/>
      <c r="DN113" s="800"/>
      <c r="DO113" s="800"/>
      <c r="DP113" s="801"/>
      <c r="DQ113" s="802" t="s">
        <v>121</v>
      </c>
      <c r="DR113" s="800"/>
      <c r="DS113" s="800"/>
      <c r="DT113" s="800"/>
      <c r="DU113" s="801"/>
      <c r="DV113" s="847" t="s">
        <v>121</v>
      </c>
      <c r="DW113" s="848"/>
      <c r="DX113" s="848"/>
      <c r="DY113" s="848"/>
      <c r="DZ113" s="849"/>
    </row>
    <row r="114" spans="1:130" s="226" customFormat="1" ht="26.25" customHeight="1">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51478</v>
      </c>
      <c r="AB114" s="800"/>
      <c r="AC114" s="800"/>
      <c r="AD114" s="800"/>
      <c r="AE114" s="801"/>
      <c r="AF114" s="802">
        <v>43703</v>
      </c>
      <c r="AG114" s="800"/>
      <c r="AH114" s="800"/>
      <c r="AI114" s="800"/>
      <c r="AJ114" s="801"/>
      <c r="AK114" s="802">
        <v>34769</v>
      </c>
      <c r="AL114" s="800"/>
      <c r="AM114" s="800"/>
      <c r="AN114" s="800"/>
      <c r="AO114" s="801"/>
      <c r="AP114" s="847">
        <v>0.8</v>
      </c>
      <c r="AQ114" s="848"/>
      <c r="AR114" s="848"/>
      <c r="AS114" s="848"/>
      <c r="AT114" s="849"/>
      <c r="AU114" s="959"/>
      <c r="AV114" s="960"/>
      <c r="AW114" s="960"/>
      <c r="AX114" s="960"/>
      <c r="AY114" s="960"/>
      <c r="AZ114" s="835" t="s">
        <v>443</v>
      </c>
      <c r="BA114" s="770"/>
      <c r="BB114" s="770"/>
      <c r="BC114" s="770"/>
      <c r="BD114" s="770"/>
      <c r="BE114" s="770"/>
      <c r="BF114" s="770"/>
      <c r="BG114" s="770"/>
      <c r="BH114" s="770"/>
      <c r="BI114" s="770"/>
      <c r="BJ114" s="770"/>
      <c r="BK114" s="770"/>
      <c r="BL114" s="770"/>
      <c r="BM114" s="770"/>
      <c r="BN114" s="770"/>
      <c r="BO114" s="770"/>
      <c r="BP114" s="771"/>
      <c r="BQ114" s="836">
        <v>1733736</v>
      </c>
      <c r="BR114" s="837"/>
      <c r="BS114" s="837"/>
      <c r="BT114" s="837"/>
      <c r="BU114" s="837"/>
      <c r="BV114" s="837">
        <v>1841506</v>
      </c>
      <c r="BW114" s="837"/>
      <c r="BX114" s="837"/>
      <c r="BY114" s="837"/>
      <c r="BZ114" s="837"/>
      <c r="CA114" s="837">
        <v>1691321</v>
      </c>
      <c r="CB114" s="837"/>
      <c r="CC114" s="837"/>
      <c r="CD114" s="837"/>
      <c r="CE114" s="837"/>
      <c r="CF114" s="898">
        <v>38.700000000000003</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v>18212</v>
      </c>
      <c r="DH114" s="800"/>
      <c r="DI114" s="800"/>
      <c r="DJ114" s="800"/>
      <c r="DK114" s="801"/>
      <c r="DL114" s="802">
        <v>5032</v>
      </c>
      <c r="DM114" s="800"/>
      <c r="DN114" s="800"/>
      <c r="DO114" s="800"/>
      <c r="DP114" s="801"/>
      <c r="DQ114" s="802" t="s">
        <v>121</v>
      </c>
      <c r="DR114" s="800"/>
      <c r="DS114" s="800"/>
      <c r="DT114" s="800"/>
      <c r="DU114" s="801"/>
      <c r="DV114" s="847" t="s">
        <v>429</v>
      </c>
      <c r="DW114" s="848"/>
      <c r="DX114" s="848"/>
      <c r="DY114" s="848"/>
      <c r="DZ114" s="849"/>
    </row>
    <row r="115" spans="1:130" s="226" customFormat="1" ht="26.25" customHeight="1">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7239</v>
      </c>
      <c r="AB115" s="946"/>
      <c r="AC115" s="946"/>
      <c r="AD115" s="946"/>
      <c r="AE115" s="947"/>
      <c r="AF115" s="948">
        <v>4454</v>
      </c>
      <c r="AG115" s="946"/>
      <c r="AH115" s="946"/>
      <c r="AI115" s="946"/>
      <c r="AJ115" s="947"/>
      <c r="AK115" s="948">
        <v>4214</v>
      </c>
      <c r="AL115" s="946"/>
      <c r="AM115" s="946"/>
      <c r="AN115" s="946"/>
      <c r="AO115" s="947"/>
      <c r="AP115" s="949">
        <v>0.1</v>
      </c>
      <c r="AQ115" s="950"/>
      <c r="AR115" s="950"/>
      <c r="AS115" s="950"/>
      <c r="AT115" s="951"/>
      <c r="AU115" s="959"/>
      <c r="AV115" s="960"/>
      <c r="AW115" s="960"/>
      <c r="AX115" s="960"/>
      <c r="AY115" s="960"/>
      <c r="AZ115" s="835" t="s">
        <v>446</v>
      </c>
      <c r="BA115" s="770"/>
      <c r="BB115" s="770"/>
      <c r="BC115" s="770"/>
      <c r="BD115" s="770"/>
      <c r="BE115" s="770"/>
      <c r="BF115" s="770"/>
      <c r="BG115" s="770"/>
      <c r="BH115" s="770"/>
      <c r="BI115" s="770"/>
      <c r="BJ115" s="770"/>
      <c r="BK115" s="770"/>
      <c r="BL115" s="770"/>
      <c r="BM115" s="770"/>
      <c r="BN115" s="770"/>
      <c r="BO115" s="770"/>
      <c r="BP115" s="771"/>
      <c r="BQ115" s="836" t="s">
        <v>121</v>
      </c>
      <c r="BR115" s="837"/>
      <c r="BS115" s="837"/>
      <c r="BT115" s="837"/>
      <c r="BU115" s="837"/>
      <c r="BV115" s="837" t="s">
        <v>121</v>
      </c>
      <c r="BW115" s="837"/>
      <c r="BX115" s="837"/>
      <c r="BY115" s="837"/>
      <c r="BZ115" s="837"/>
      <c r="CA115" s="837" t="s">
        <v>121</v>
      </c>
      <c r="CB115" s="837"/>
      <c r="CC115" s="837"/>
      <c r="CD115" s="837"/>
      <c r="CE115" s="837"/>
      <c r="CF115" s="898" t="s">
        <v>121</v>
      </c>
      <c r="CG115" s="899"/>
      <c r="CH115" s="899"/>
      <c r="CI115" s="899"/>
      <c r="CJ115" s="899"/>
      <c r="CK115" s="954"/>
      <c r="CL115" s="841"/>
      <c r="CM115" s="835"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121</v>
      </c>
      <c r="DH115" s="800"/>
      <c r="DI115" s="800"/>
      <c r="DJ115" s="800"/>
      <c r="DK115" s="801"/>
      <c r="DL115" s="802" t="s">
        <v>429</v>
      </c>
      <c r="DM115" s="800"/>
      <c r="DN115" s="800"/>
      <c r="DO115" s="800"/>
      <c r="DP115" s="801"/>
      <c r="DQ115" s="802" t="s">
        <v>429</v>
      </c>
      <c r="DR115" s="800"/>
      <c r="DS115" s="800"/>
      <c r="DT115" s="800"/>
      <c r="DU115" s="801"/>
      <c r="DV115" s="847" t="s">
        <v>429</v>
      </c>
      <c r="DW115" s="848"/>
      <c r="DX115" s="848"/>
      <c r="DY115" s="848"/>
      <c r="DZ115" s="849"/>
    </row>
    <row r="116" spans="1:130" s="226" customFormat="1" ht="26.25" customHeight="1">
      <c r="A116" s="943"/>
      <c r="B116" s="944"/>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54</v>
      </c>
      <c r="AB116" s="800"/>
      <c r="AC116" s="800"/>
      <c r="AD116" s="800"/>
      <c r="AE116" s="801"/>
      <c r="AF116" s="802">
        <v>59</v>
      </c>
      <c r="AG116" s="800"/>
      <c r="AH116" s="800"/>
      <c r="AI116" s="800"/>
      <c r="AJ116" s="801"/>
      <c r="AK116" s="802">
        <v>24</v>
      </c>
      <c r="AL116" s="800"/>
      <c r="AM116" s="800"/>
      <c r="AN116" s="800"/>
      <c r="AO116" s="801"/>
      <c r="AP116" s="847">
        <v>0</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121</v>
      </c>
      <c r="BW116" s="837"/>
      <c r="BX116" s="837"/>
      <c r="BY116" s="837"/>
      <c r="BZ116" s="837"/>
      <c r="CA116" s="837" t="s">
        <v>436</v>
      </c>
      <c r="CB116" s="837"/>
      <c r="CC116" s="837"/>
      <c r="CD116" s="837"/>
      <c r="CE116" s="837"/>
      <c r="CF116" s="898" t="s">
        <v>121</v>
      </c>
      <c r="CG116" s="899"/>
      <c r="CH116" s="899"/>
      <c r="CI116" s="899"/>
      <c r="CJ116" s="899"/>
      <c r="CK116" s="954"/>
      <c r="CL116" s="841"/>
      <c r="CM116" s="844" t="s">
        <v>450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23449</v>
      </c>
      <c r="DH116" s="800"/>
      <c r="DI116" s="800"/>
      <c r="DJ116" s="800"/>
      <c r="DK116" s="801"/>
      <c r="DL116" s="802">
        <v>21133</v>
      </c>
      <c r="DM116" s="800"/>
      <c r="DN116" s="800"/>
      <c r="DO116" s="800"/>
      <c r="DP116" s="801"/>
      <c r="DQ116" s="802">
        <v>18855</v>
      </c>
      <c r="DR116" s="800"/>
      <c r="DS116" s="800"/>
      <c r="DT116" s="800"/>
      <c r="DU116" s="801"/>
      <c r="DV116" s="847">
        <v>0.4</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451</v>
      </c>
      <c r="Z117" s="926"/>
      <c r="AA117" s="931">
        <v>1758938</v>
      </c>
      <c r="AB117" s="932"/>
      <c r="AC117" s="932"/>
      <c r="AD117" s="932"/>
      <c r="AE117" s="933"/>
      <c r="AF117" s="934">
        <v>1674681</v>
      </c>
      <c r="AG117" s="932"/>
      <c r="AH117" s="932"/>
      <c r="AI117" s="932"/>
      <c r="AJ117" s="933"/>
      <c r="AK117" s="934">
        <v>1600067</v>
      </c>
      <c r="AL117" s="932"/>
      <c r="AM117" s="932"/>
      <c r="AN117" s="932"/>
      <c r="AO117" s="933"/>
      <c r="AP117" s="935"/>
      <c r="AQ117" s="936"/>
      <c r="AR117" s="936"/>
      <c r="AS117" s="936"/>
      <c r="AT117" s="937"/>
      <c r="AU117" s="959"/>
      <c r="AV117" s="960"/>
      <c r="AW117" s="960"/>
      <c r="AX117" s="960"/>
      <c r="AY117" s="960"/>
      <c r="AZ117" s="886" t="s">
        <v>452</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436</v>
      </c>
      <c r="BW117" s="837"/>
      <c r="BX117" s="837"/>
      <c r="BY117" s="837"/>
      <c r="BZ117" s="837"/>
      <c r="CA117" s="837" t="s">
        <v>436</v>
      </c>
      <c r="CB117" s="837"/>
      <c r="CC117" s="837"/>
      <c r="CD117" s="837"/>
      <c r="CE117" s="837"/>
      <c r="CF117" s="898" t="s">
        <v>121</v>
      </c>
      <c r="CG117" s="899"/>
      <c r="CH117" s="899"/>
      <c r="CI117" s="899"/>
      <c r="CJ117" s="899"/>
      <c r="CK117" s="954"/>
      <c r="CL117" s="841"/>
      <c r="CM117" s="844" t="s">
        <v>453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436</v>
      </c>
      <c r="DH117" s="800"/>
      <c r="DI117" s="800"/>
      <c r="DJ117" s="800"/>
      <c r="DK117" s="801"/>
      <c r="DL117" s="802" t="s">
        <v>121</v>
      </c>
      <c r="DM117" s="800"/>
      <c r="DN117" s="800"/>
      <c r="DO117" s="800"/>
      <c r="DP117" s="801"/>
      <c r="DQ117" s="802" t="s">
        <v>121</v>
      </c>
      <c r="DR117" s="800"/>
      <c r="DS117" s="800"/>
      <c r="DT117" s="800"/>
      <c r="DU117" s="801"/>
      <c r="DV117" s="847" t="s">
        <v>121</v>
      </c>
      <c r="DW117" s="848"/>
      <c r="DX117" s="848"/>
      <c r="DY117" s="848"/>
      <c r="DZ117" s="849"/>
    </row>
    <row r="118" spans="1:130" s="226" customFormat="1" ht="26.25" customHeight="1">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303</v>
      </c>
      <c r="AG118" s="925"/>
      <c r="AH118" s="925"/>
      <c r="AI118" s="925"/>
      <c r="AJ118" s="926"/>
      <c r="AK118" s="927" t="s">
        <v>302</v>
      </c>
      <c r="AL118" s="925"/>
      <c r="AM118" s="925"/>
      <c r="AN118" s="925"/>
      <c r="AO118" s="926"/>
      <c r="AP118" s="928" t="s">
        <v>423</v>
      </c>
      <c r="AQ118" s="929"/>
      <c r="AR118" s="929"/>
      <c r="AS118" s="929"/>
      <c r="AT118" s="930"/>
      <c r="AU118" s="959"/>
      <c r="AV118" s="960"/>
      <c r="AW118" s="960"/>
      <c r="AX118" s="960"/>
      <c r="AY118" s="960"/>
      <c r="AZ118" s="902" t="s">
        <v>454</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121</v>
      </c>
      <c r="BW118" s="868"/>
      <c r="BX118" s="868"/>
      <c r="BY118" s="868"/>
      <c r="BZ118" s="868"/>
      <c r="CA118" s="868" t="s">
        <v>121</v>
      </c>
      <c r="CB118" s="868"/>
      <c r="CC118" s="868"/>
      <c r="CD118" s="868"/>
      <c r="CE118" s="868"/>
      <c r="CF118" s="898" t="s">
        <v>121</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121</v>
      </c>
      <c r="DR118" s="800"/>
      <c r="DS118" s="800"/>
      <c r="DT118" s="800"/>
      <c r="DU118" s="801"/>
      <c r="DV118" s="847" t="s">
        <v>121</v>
      </c>
      <c r="DW118" s="848"/>
      <c r="DX118" s="848"/>
      <c r="DY118" s="848"/>
      <c r="DZ118" s="849"/>
    </row>
    <row r="119" spans="1:130" s="226" customFormat="1" ht="26.25" customHeight="1">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121</v>
      </c>
      <c r="AL119" s="918"/>
      <c r="AM119" s="918"/>
      <c r="AN119" s="918"/>
      <c r="AO119" s="919"/>
      <c r="AP119" s="921" t="s">
        <v>121</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456</v>
      </c>
      <c r="BP119" s="901"/>
      <c r="BQ119" s="905">
        <v>15009611</v>
      </c>
      <c r="BR119" s="868"/>
      <c r="BS119" s="868"/>
      <c r="BT119" s="868"/>
      <c r="BU119" s="868"/>
      <c r="BV119" s="868">
        <v>14841673</v>
      </c>
      <c r="BW119" s="868"/>
      <c r="BX119" s="868"/>
      <c r="BY119" s="868"/>
      <c r="BZ119" s="868"/>
      <c r="CA119" s="868">
        <v>13961540</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121</v>
      </c>
      <c r="DH119" s="783"/>
      <c r="DI119" s="783"/>
      <c r="DJ119" s="783"/>
      <c r="DK119" s="784"/>
      <c r="DL119" s="785" t="s">
        <v>121</v>
      </c>
      <c r="DM119" s="783"/>
      <c r="DN119" s="783"/>
      <c r="DO119" s="783"/>
      <c r="DP119" s="784"/>
      <c r="DQ119" s="785" t="s">
        <v>121</v>
      </c>
      <c r="DR119" s="783"/>
      <c r="DS119" s="783"/>
      <c r="DT119" s="783"/>
      <c r="DU119" s="784"/>
      <c r="DV119" s="871" t="s">
        <v>121</v>
      </c>
      <c r="DW119" s="872"/>
      <c r="DX119" s="872"/>
      <c r="DY119" s="872"/>
      <c r="DZ119" s="873"/>
    </row>
    <row r="120" spans="1:130" s="226" customFormat="1" ht="26.25" customHeight="1">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121</v>
      </c>
      <c r="AG120" s="800"/>
      <c r="AH120" s="800"/>
      <c r="AI120" s="800"/>
      <c r="AJ120" s="801"/>
      <c r="AK120" s="802" t="s">
        <v>429</v>
      </c>
      <c r="AL120" s="800"/>
      <c r="AM120" s="800"/>
      <c r="AN120" s="800"/>
      <c r="AO120" s="801"/>
      <c r="AP120" s="847" t="s">
        <v>429</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5041944</v>
      </c>
      <c r="BR120" s="865"/>
      <c r="BS120" s="865"/>
      <c r="BT120" s="865"/>
      <c r="BU120" s="865"/>
      <c r="BV120" s="865">
        <v>4605459</v>
      </c>
      <c r="BW120" s="865"/>
      <c r="BX120" s="865"/>
      <c r="BY120" s="865"/>
      <c r="BZ120" s="865"/>
      <c r="CA120" s="865">
        <v>4647729</v>
      </c>
      <c r="CB120" s="865"/>
      <c r="CC120" s="865"/>
      <c r="CD120" s="865"/>
      <c r="CE120" s="865"/>
      <c r="CF120" s="889">
        <v>106.3</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v>1214241</v>
      </c>
      <c r="DH120" s="865"/>
      <c r="DI120" s="865"/>
      <c r="DJ120" s="865"/>
      <c r="DK120" s="865"/>
      <c r="DL120" s="865">
        <v>1096015</v>
      </c>
      <c r="DM120" s="865"/>
      <c r="DN120" s="865"/>
      <c r="DO120" s="865"/>
      <c r="DP120" s="865"/>
      <c r="DQ120" s="865">
        <v>997588</v>
      </c>
      <c r="DR120" s="865"/>
      <c r="DS120" s="865"/>
      <c r="DT120" s="865"/>
      <c r="DU120" s="865"/>
      <c r="DV120" s="866">
        <v>22.8</v>
      </c>
      <c r="DW120" s="866"/>
      <c r="DX120" s="866"/>
      <c r="DY120" s="866"/>
      <c r="DZ120" s="867"/>
    </row>
    <row r="121" spans="1:130" s="226" customFormat="1" ht="26.25" customHeight="1">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121</v>
      </c>
      <c r="AB121" s="800"/>
      <c r="AC121" s="800"/>
      <c r="AD121" s="800"/>
      <c r="AE121" s="801"/>
      <c r="AF121" s="802" t="s">
        <v>121</v>
      </c>
      <c r="AG121" s="800"/>
      <c r="AH121" s="800"/>
      <c r="AI121" s="800"/>
      <c r="AJ121" s="801"/>
      <c r="AK121" s="802" t="s">
        <v>121</v>
      </c>
      <c r="AL121" s="800"/>
      <c r="AM121" s="800"/>
      <c r="AN121" s="800"/>
      <c r="AO121" s="801"/>
      <c r="AP121" s="847" t="s">
        <v>121</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705147</v>
      </c>
      <c r="BR121" s="837"/>
      <c r="BS121" s="837"/>
      <c r="BT121" s="837"/>
      <c r="BU121" s="837"/>
      <c r="BV121" s="837">
        <v>621558</v>
      </c>
      <c r="BW121" s="837"/>
      <c r="BX121" s="837"/>
      <c r="BY121" s="837"/>
      <c r="BZ121" s="837"/>
      <c r="CA121" s="837">
        <v>535802</v>
      </c>
      <c r="CB121" s="837"/>
      <c r="CC121" s="837"/>
      <c r="CD121" s="837"/>
      <c r="CE121" s="837"/>
      <c r="CF121" s="898">
        <v>12.3</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v>937611</v>
      </c>
      <c r="DH121" s="837"/>
      <c r="DI121" s="837"/>
      <c r="DJ121" s="837"/>
      <c r="DK121" s="837"/>
      <c r="DL121" s="837">
        <v>871510</v>
      </c>
      <c r="DM121" s="837"/>
      <c r="DN121" s="837"/>
      <c r="DO121" s="837"/>
      <c r="DP121" s="837"/>
      <c r="DQ121" s="837">
        <v>797425</v>
      </c>
      <c r="DR121" s="837"/>
      <c r="DS121" s="837"/>
      <c r="DT121" s="837"/>
      <c r="DU121" s="837"/>
      <c r="DV121" s="814">
        <v>18.2</v>
      </c>
      <c r="DW121" s="814"/>
      <c r="DX121" s="814"/>
      <c r="DY121" s="814"/>
      <c r="DZ121" s="815"/>
    </row>
    <row r="122" spans="1:130" s="226" customFormat="1" ht="26.25" customHeight="1">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v>2970</v>
      </c>
      <c r="AB122" s="800"/>
      <c r="AC122" s="800"/>
      <c r="AD122" s="800"/>
      <c r="AE122" s="801"/>
      <c r="AF122" s="802">
        <v>528</v>
      </c>
      <c r="AG122" s="800"/>
      <c r="AH122" s="800"/>
      <c r="AI122" s="800"/>
      <c r="AJ122" s="801"/>
      <c r="AK122" s="802" t="s">
        <v>121</v>
      </c>
      <c r="AL122" s="800"/>
      <c r="AM122" s="800"/>
      <c r="AN122" s="800"/>
      <c r="AO122" s="801"/>
      <c r="AP122" s="847" t="s">
        <v>121</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9801159</v>
      </c>
      <c r="BR122" s="868"/>
      <c r="BS122" s="868"/>
      <c r="BT122" s="868"/>
      <c r="BU122" s="868"/>
      <c r="BV122" s="868">
        <v>9724129</v>
      </c>
      <c r="BW122" s="868"/>
      <c r="BX122" s="868"/>
      <c r="BY122" s="868"/>
      <c r="BZ122" s="868"/>
      <c r="CA122" s="868">
        <v>9110661</v>
      </c>
      <c r="CB122" s="868"/>
      <c r="CC122" s="868"/>
      <c r="CD122" s="868"/>
      <c r="CE122" s="868"/>
      <c r="CF122" s="869">
        <v>208.4</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36">
        <v>94604</v>
      </c>
      <c r="DH122" s="837"/>
      <c r="DI122" s="837"/>
      <c r="DJ122" s="837"/>
      <c r="DK122" s="837"/>
      <c r="DL122" s="837">
        <v>106761</v>
      </c>
      <c r="DM122" s="837"/>
      <c r="DN122" s="837"/>
      <c r="DO122" s="837"/>
      <c r="DP122" s="837"/>
      <c r="DQ122" s="837">
        <v>100030</v>
      </c>
      <c r="DR122" s="837"/>
      <c r="DS122" s="837"/>
      <c r="DT122" s="837"/>
      <c r="DU122" s="837"/>
      <c r="DV122" s="814">
        <v>2.2999999999999998</v>
      </c>
      <c r="DW122" s="814"/>
      <c r="DX122" s="814"/>
      <c r="DY122" s="814"/>
      <c r="DZ122" s="815"/>
    </row>
    <row r="123" spans="1:130" s="226" customFormat="1" ht="26.25" customHeight="1">
      <c r="A123" s="840"/>
      <c r="B123" s="841"/>
      <c r="C123" s="844" t="s">
        <v>450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121</v>
      </c>
      <c r="AB123" s="800"/>
      <c r="AC123" s="800"/>
      <c r="AD123" s="800"/>
      <c r="AE123" s="801"/>
      <c r="AF123" s="802" t="s">
        <v>121</v>
      </c>
      <c r="AG123" s="800"/>
      <c r="AH123" s="800"/>
      <c r="AI123" s="800"/>
      <c r="AJ123" s="801"/>
      <c r="AK123" s="802" t="s">
        <v>121</v>
      </c>
      <c r="AL123" s="800"/>
      <c r="AM123" s="800"/>
      <c r="AN123" s="800"/>
      <c r="AO123" s="801"/>
      <c r="AP123" s="847" t="s">
        <v>121</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467</v>
      </c>
      <c r="BP123" s="901"/>
      <c r="BQ123" s="855">
        <v>15548250</v>
      </c>
      <c r="BR123" s="856"/>
      <c r="BS123" s="856"/>
      <c r="BT123" s="856"/>
      <c r="BU123" s="856"/>
      <c r="BV123" s="856">
        <v>14951146</v>
      </c>
      <c r="BW123" s="856"/>
      <c r="BX123" s="856"/>
      <c r="BY123" s="856"/>
      <c r="BZ123" s="856"/>
      <c r="CA123" s="856">
        <v>14294192</v>
      </c>
      <c r="CB123" s="856"/>
      <c r="CC123" s="856"/>
      <c r="CD123" s="856"/>
      <c r="CE123" s="856"/>
      <c r="CF123" s="766"/>
      <c r="CG123" s="767"/>
      <c r="CH123" s="767"/>
      <c r="CI123" s="767"/>
      <c r="CJ123" s="857"/>
      <c r="CK123" s="892"/>
      <c r="CL123" s="878"/>
      <c r="CM123" s="878"/>
      <c r="CN123" s="878"/>
      <c r="CO123" s="879"/>
      <c r="CP123" s="858" t="s">
        <v>468</v>
      </c>
      <c r="CQ123" s="859"/>
      <c r="CR123" s="859"/>
      <c r="CS123" s="859"/>
      <c r="CT123" s="859"/>
      <c r="CU123" s="859"/>
      <c r="CV123" s="859"/>
      <c r="CW123" s="859"/>
      <c r="CX123" s="859"/>
      <c r="CY123" s="859"/>
      <c r="CZ123" s="859"/>
      <c r="DA123" s="859"/>
      <c r="DB123" s="859"/>
      <c r="DC123" s="859"/>
      <c r="DD123" s="859"/>
      <c r="DE123" s="859"/>
      <c r="DF123" s="860"/>
      <c r="DG123" s="799">
        <v>137985</v>
      </c>
      <c r="DH123" s="800"/>
      <c r="DI123" s="800"/>
      <c r="DJ123" s="800"/>
      <c r="DK123" s="801"/>
      <c r="DL123" s="802">
        <v>97447</v>
      </c>
      <c r="DM123" s="800"/>
      <c r="DN123" s="800"/>
      <c r="DO123" s="800"/>
      <c r="DP123" s="801"/>
      <c r="DQ123" s="802">
        <v>64016</v>
      </c>
      <c r="DR123" s="800"/>
      <c r="DS123" s="800"/>
      <c r="DT123" s="800"/>
      <c r="DU123" s="801"/>
      <c r="DV123" s="847">
        <v>1.5</v>
      </c>
      <c r="DW123" s="848"/>
      <c r="DX123" s="848"/>
      <c r="DY123" s="848"/>
      <c r="DZ123" s="849"/>
    </row>
    <row r="124" spans="1:130" s="226" customFormat="1" ht="26.25" customHeight="1" thickBot="1">
      <c r="A124" s="840"/>
      <c r="B124" s="841"/>
      <c r="C124" s="844" t="s">
        <v>453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429</v>
      </c>
      <c r="AG124" s="800"/>
      <c r="AH124" s="800"/>
      <c r="AI124" s="800"/>
      <c r="AJ124" s="801"/>
      <c r="AK124" s="802" t="s">
        <v>121</v>
      </c>
      <c r="AL124" s="800"/>
      <c r="AM124" s="800"/>
      <c r="AN124" s="800"/>
      <c r="AO124" s="801"/>
      <c r="AP124" s="847" t="s">
        <v>121</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121</v>
      </c>
      <c r="BR124" s="854"/>
      <c r="BS124" s="854"/>
      <c r="BT124" s="854"/>
      <c r="BU124" s="854"/>
      <c r="BV124" s="854" t="s">
        <v>121</v>
      </c>
      <c r="BW124" s="854"/>
      <c r="BX124" s="854"/>
      <c r="BY124" s="854"/>
      <c r="BZ124" s="854"/>
      <c r="CA124" s="854" t="s">
        <v>121</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121</v>
      </c>
      <c r="DM124" s="783"/>
      <c r="DN124" s="783"/>
      <c r="DO124" s="783"/>
      <c r="DP124" s="784"/>
      <c r="DQ124" s="785" t="s">
        <v>121</v>
      </c>
      <c r="DR124" s="783"/>
      <c r="DS124" s="783"/>
      <c r="DT124" s="783"/>
      <c r="DU124" s="784"/>
      <c r="DV124" s="871" t="s">
        <v>121</v>
      </c>
      <c r="DW124" s="872"/>
      <c r="DX124" s="872"/>
      <c r="DY124" s="872"/>
      <c r="DZ124" s="873"/>
    </row>
    <row r="125" spans="1:130" s="226" customFormat="1" ht="26.25" customHeight="1">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121</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121</v>
      </c>
      <c r="DM125" s="865"/>
      <c r="DN125" s="865"/>
      <c r="DO125" s="865"/>
      <c r="DP125" s="865"/>
      <c r="DQ125" s="865" t="s">
        <v>121</v>
      </c>
      <c r="DR125" s="865"/>
      <c r="DS125" s="865"/>
      <c r="DT125" s="865"/>
      <c r="DU125" s="865"/>
      <c r="DV125" s="866" t="s">
        <v>121</v>
      </c>
      <c r="DW125" s="866"/>
      <c r="DX125" s="866"/>
      <c r="DY125" s="866"/>
      <c r="DZ125" s="867"/>
    </row>
    <row r="126" spans="1:130" s="226" customFormat="1" ht="26.25" customHeight="1" thickBot="1">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121</v>
      </c>
      <c r="AB126" s="800"/>
      <c r="AC126" s="800"/>
      <c r="AD126" s="800"/>
      <c r="AE126" s="801"/>
      <c r="AF126" s="802" t="s">
        <v>121</v>
      </c>
      <c r="AG126" s="800"/>
      <c r="AH126" s="800"/>
      <c r="AI126" s="800"/>
      <c r="AJ126" s="801"/>
      <c r="AK126" s="802" t="s">
        <v>121</v>
      </c>
      <c r="AL126" s="800"/>
      <c r="AM126" s="800"/>
      <c r="AN126" s="800"/>
      <c r="AO126" s="801"/>
      <c r="AP126" s="847" t="s">
        <v>121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121</v>
      </c>
      <c r="DM126" s="837"/>
      <c r="DN126" s="837"/>
      <c r="DO126" s="837"/>
      <c r="DP126" s="837"/>
      <c r="DQ126" s="837" t="s">
        <v>121</v>
      </c>
      <c r="DR126" s="837"/>
      <c r="DS126" s="837"/>
      <c r="DT126" s="837"/>
      <c r="DU126" s="837"/>
      <c r="DV126" s="814" t="s">
        <v>121</v>
      </c>
      <c r="DW126" s="814"/>
      <c r="DX126" s="814"/>
      <c r="DY126" s="814"/>
      <c r="DZ126" s="815"/>
    </row>
    <row r="127" spans="1:130" s="226" customFormat="1" ht="26.25" customHeight="1">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4269</v>
      </c>
      <c r="AB127" s="800"/>
      <c r="AC127" s="800"/>
      <c r="AD127" s="800"/>
      <c r="AE127" s="801"/>
      <c r="AF127" s="802">
        <v>3926</v>
      </c>
      <c r="AG127" s="800"/>
      <c r="AH127" s="800"/>
      <c r="AI127" s="800"/>
      <c r="AJ127" s="801"/>
      <c r="AK127" s="802">
        <v>4214</v>
      </c>
      <c r="AL127" s="800"/>
      <c r="AM127" s="800"/>
      <c r="AN127" s="800"/>
      <c r="AO127" s="801"/>
      <c r="AP127" s="847">
        <v>0.1</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121</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v>86687</v>
      </c>
      <c r="AB128" s="821"/>
      <c r="AC128" s="821"/>
      <c r="AD128" s="821"/>
      <c r="AE128" s="822"/>
      <c r="AF128" s="823">
        <v>94369</v>
      </c>
      <c r="AG128" s="821"/>
      <c r="AH128" s="821"/>
      <c r="AI128" s="821"/>
      <c r="AJ128" s="822"/>
      <c r="AK128" s="823">
        <v>79775</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121</v>
      </c>
      <c r="BG128" s="807"/>
      <c r="BH128" s="807"/>
      <c r="BI128" s="807"/>
      <c r="BJ128" s="807"/>
      <c r="BK128" s="807"/>
      <c r="BL128" s="830"/>
      <c r="BM128" s="806">
        <v>14.7</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t="s">
        <v>121</v>
      </c>
      <c r="DH128" s="811"/>
      <c r="DI128" s="811"/>
      <c r="DJ128" s="811"/>
      <c r="DK128" s="811"/>
      <c r="DL128" s="811" t="s">
        <v>121</v>
      </c>
      <c r="DM128" s="811"/>
      <c r="DN128" s="811"/>
      <c r="DO128" s="811"/>
      <c r="DP128" s="811"/>
      <c r="DQ128" s="811" t="s">
        <v>121</v>
      </c>
      <c r="DR128" s="811"/>
      <c r="DS128" s="811"/>
      <c r="DT128" s="811"/>
      <c r="DU128" s="811"/>
      <c r="DV128" s="812" t="s">
        <v>121</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5972538</v>
      </c>
      <c r="AB129" s="800"/>
      <c r="AC129" s="800"/>
      <c r="AD129" s="800"/>
      <c r="AE129" s="801"/>
      <c r="AF129" s="802">
        <v>5706929</v>
      </c>
      <c r="AG129" s="800"/>
      <c r="AH129" s="800"/>
      <c r="AI129" s="800"/>
      <c r="AJ129" s="801"/>
      <c r="AK129" s="802">
        <v>5487797</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121</v>
      </c>
      <c r="BG129" s="790"/>
      <c r="BH129" s="790"/>
      <c r="BI129" s="790"/>
      <c r="BJ129" s="790"/>
      <c r="BK129" s="790"/>
      <c r="BL129" s="791"/>
      <c r="BM129" s="789">
        <v>19.7</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1214172</v>
      </c>
      <c r="AB130" s="800"/>
      <c r="AC130" s="800"/>
      <c r="AD130" s="800"/>
      <c r="AE130" s="801"/>
      <c r="AF130" s="802">
        <v>1184594</v>
      </c>
      <c r="AG130" s="800"/>
      <c r="AH130" s="800"/>
      <c r="AI130" s="800"/>
      <c r="AJ130" s="801"/>
      <c r="AK130" s="802">
        <v>1115592</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9.1999999999999993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4758366</v>
      </c>
      <c r="AB131" s="783"/>
      <c r="AC131" s="783"/>
      <c r="AD131" s="783"/>
      <c r="AE131" s="784"/>
      <c r="AF131" s="785">
        <v>4522335</v>
      </c>
      <c r="AG131" s="783"/>
      <c r="AH131" s="783"/>
      <c r="AI131" s="783"/>
      <c r="AJ131" s="784"/>
      <c r="AK131" s="785">
        <v>4372205</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t="s">
        <v>121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9.6268130700000007</v>
      </c>
      <c r="AB132" s="763"/>
      <c r="AC132" s="763"/>
      <c r="AD132" s="763"/>
      <c r="AE132" s="764"/>
      <c r="AF132" s="765">
        <v>8.7503026639999995</v>
      </c>
      <c r="AG132" s="763"/>
      <c r="AH132" s="763"/>
      <c r="AI132" s="763"/>
      <c r="AJ132" s="764"/>
      <c r="AK132" s="765">
        <v>9.2561991030000002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11.5</v>
      </c>
      <c r="AB133" s="742"/>
      <c r="AC133" s="742"/>
      <c r="AD133" s="742"/>
      <c r="AE133" s="743"/>
      <c r="AF133" s="741">
        <v>10.4</v>
      </c>
      <c r="AG133" s="742"/>
      <c r="AH133" s="742"/>
      <c r="AI133" s="742"/>
      <c r="AJ133" s="743"/>
      <c r="AK133" s="741">
        <v>9.1999999999999993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VLLoDU0tRsBf9LIA/gzq4W4aOPDvlM9qO0LoASI9AafHujJMlGwbxNzuGUOlwQetRNCIUmD30W7TIlUo91PoA==" saltValue="m5klnvcbUtCSiY2z8+HK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0nqyY2qcUdh4E1ufqeLUORO4Qos/QDoL2SLwhaX9vaJNSXfdkoxEJmKvynD0tdus92tXlpB/dBlS0UKeuZfA==" saltValue="2LAVLGle8In05R3kYclk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JhWeca9B4IDgzZu0z97uQsyuYWAEhgQu6SFUTZBzi53RPA35LuR8+nxh1iw7Pteu753If+cHRc5hMK0clHMLA==" saltValue="X7VAFSzU+h9lTTNMMvBu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1328631</v>
      </c>
      <c r="AP9" s="292">
        <v>158586</v>
      </c>
      <c r="AQ9" s="293">
        <v>135358</v>
      </c>
      <c r="AR9" s="294">
        <v>17.2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53010</v>
      </c>
      <c r="AP10" s="295">
        <v>6327</v>
      </c>
      <c r="AQ10" s="296">
        <v>16285</v>
      </c>
      <c r="AR10" s="297">
        <v>-61.1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373764</v>
      </c>
      <c r="AP11" s="295">
        <v>44613</v>
      </c>
      <c r="AQ11" s="296">
        <v>23139</v>
      </c>
      <c r="AR11" s="297">
        <v>92.8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t="s">
        <v>506</v>
      </c>
      <c r="AP12" s="295" t="s">
        <v>506</v>
      </c>
      <c r="AQ12" s="296">
        <v>3507</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507</v>
      </c>
      <c r="AL13" s="1169"/>
      <c r="AM13" s="1169"/>
      <c r="AN13" s="1170"/>
      <c r="AO13" s="295" t="s">
        <v>506</v>
      </c>
      <c r="AP13" s="295" t="s">
        <v>506</v>
      </c>
      <c r="AQ13" s="296">
        <v>1</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26578</v>
      </c>
      <c r="AP14" s="295">
        <v>3172</v>
      </c>
      <c r="AQ14" s="296">
        <v>6299</v>
      </c>
      <c r="AR14" s="297">
        <v>-49.6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t="s">
        <v>506</v>
      </c>
      <c r="AP15" s="295" t="s">
        <v>506</v>
      </c>
      <c r="AQ15" s="296">
        <v>3566</v>
      </c>
      <c r="AR15" s="297" t="s">
        <v>506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-111251</v>
      </c>
      <c r="AP16" s="295">
        <v>-13279</v>
      </c>
      <c r="AQ16" s="296">
        <v>-14081</v>
      </c>
      <c r="AR16" s="297">
        <v>-5.7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1670732</v>
      </c>
      <c r="AP17" s="295">
        <v>199419</v>
      </c>
      <c r="AQ17" s="296">
        <v>174073</v>
      </c>
      <c r="AR17" s="297">
        <v>14.6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16.11</v>
      </c>
      <c r="AP21" s="308">
        <v>15.56</v>
      </c>
      <c r="AQ21" s="309">
        <v>0.55000000000000004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97.2</v>
      </c>
      <c r="AP22" s="313">
        <v>96</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1298825</v>
      </c>
      <c r="AP32" s="322">
        <v>155028</v>
      </c>
      <c r="AQ32" s="323">
        <v>106722</v>
      </c>
      <c r="AR32" s="324">
        <v>45.3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506</v>
      </c>
      <c r="AP33" s="322" t="s">
        <v>506</v>
      </c>
      <c r="AQ33" s="323">
        <v>147</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506</v>
      </c>
      <c r="AP34" s="322" t="s">
        <v>506</v>
      </c>
      <c r="AQ34" s="323">
        <v>287</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262235</v>
      </c>
      <c r="AP35" s="322">
        <v>31300</v>
      </c>
      <c r="AQ35" s="323">
        <v>22428</v>
      </c>
      <c r="AR35" s="324">
        <v>39.6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34769</v>
      </c>
      <c r="AP36" s="322">
        <v>4150</v>
      </c>
      <c r="AQ36" s="323">
        <v>4327</v>
      </c>
      <c r="AR36" s="324">
        <v>-4.0999999999999996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4214</v>
      </c>
      <c r="AP37" s="322">
        <v>503</v>
      </c>
      <c r="AQ37" s="323">
        <v>1437</v>
      </c>
      <c r="AR37" s="324">
        <v>-65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v>24</v>
      </c>
      <c r="AP38" s="325">
        <v>3</v>
      </c>
      <c r="AQ38" s="326">
        <v>25</v>
      </c>
      <c r="AR38" s="314">
        <v>-88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-79775</v>
      </c>
      <c r="AP39" s="322">
        <v>-9522</v>
      </c>
      <c r="AQ39" s="323">
        <v>-4811</v>
      </c>
      <c r="AR39" s="324">
        <v>97.9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-1115592</v>
      </c>
      <c r="AP40" s="322">
        <v>-133157</v>
      </c>
      <c r="AQ40" s="323">
        <v>-91754</v>
      </c>
      <c r="AR40" s="324">
        <v>45.1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297</v>
      </c>
      <c r="AL41" s="1163"/>
      <c r="AM41" s="1163"/>
      <c r="AN41" s="1164"/>
      <c r="AO41" s="322">
        <v>404700</v>
      </c>
      <c r="AP41" s="322">
        <v>48305</v>
      </c>
      <c r="AQ41" s="323">
        <v>38807</v>
      </c>
      <c r="AR41" s="324">
        <v>24.5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1633020</v>
      </c>
      <c r="AN51" s="344">
        <v>177271</v>
      </c>
      <c r="AO51" s="345">
        <v>33.200000000000003</v>
      </c>
      <c r="AP51" s="346">
        <v>174587</v>
      </c>
      <c r="AQ51" s="347">
        <v>19.100000000000001</v>
      </c>
      <c r="AR51" s="348">
        <v>14.1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430070</v>
      </c>
      <c r="AN52" s="352">
        <v>46686</v>
      </c>
      <c r="AO52" s="353">
        <v>19.5</v>
      </c>
      <c r="AP52" s="354">
        <v>79695</v>
      </c>
      <c r="AQ52" s="355">
        <v>17</v>
      </c>
      <c r="AR52" s="356">
        <v>2.5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1336392</v>
      </c>
      <c r="AN53" s="344">
        <v>148538</v>
      </c>
      <c r="AO53" s="345">
        <v>-16.2</v>
      </c>
      <c r="AP53" s="346">
        <v>175675</v>
      </c>
      <c r="AQ53" s="347">
        <v>0.6</v>
      </c>
      <c r="AR53" s="348">
        <v>-16.8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503478</v>
      </c>
      <c r="AN54" s="352">
        <v>55961</v>
      </c>
      <c r="AO54" s="353">
        <v>19.899999999999999</v>
      </c>
      <c r="AP54" s="354">
        <v>87698</v>
      </c>
      <c r="AQ54" s="355">
        <v>10</v>
      </c>
      <c r="AR54" s="356">
        <v>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1851727</v>
      </c>
      <c r="AN55" s="344">
        <v>212184</v>
      </c>
      <c r="AO55" s="345">
        <v>42.8</v>
      </c>
      <c r="AP55" s="346">
        <v>162193</v>
      </c>
      <c r="AQ55" s="347">
        <v>-7.7</v>
      </c>
      <c r="AR55" s="348">
        <v>50.5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286770</v>
      </c>
      <c r="AN56" s="352">
        <v>32860</v>
      </c>
      <c r="AO56" s="353">
        <v>-41.3</v>
      </c>
      <c r="AP56" s="354">
        <v>79985</v>
      </c>
      <c r="AQ56" s="355">
        <v>-8.8000000000000007</v>
      </c>
      <c r="AR56" s="356">
        <v>-32.5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2356471</v>
      </c>
      <c r="AN57" s="344">
        <v>275160</v>
      </c>
      <c r="AO57" s="345">
        <v>29.7</v>
      </c>
      <c r="AP57" s="346">
        <v>168868</v>
      </c>
      <c r="AQ57" s="347">
        <v>4.0999999999999996</v>
      </c>
      <c r="AR57" s="348">
        <v>25.6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461318</v>
      </c>
      <c r="AN58" s="352">
        <v>53867</v>
      </c>
      <c r="AO58" s="353">
        <v>63.9</v>
      </c>
      <c r="AP58" s="354">
        <v>79360</v>
      </c>
      <c r="AQ58" s="355">
        <v>-0.8</v>
      </c>
      <c r="AR58" s="356">
        <v>64.7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1034564</v>
      </c>
      <c r="AN59" s="344">
        <v>123486</v>
      </c>
      <c r="AO59" s="345">
        <v>-55.1</v>
      </c>
      <c r="AP59" s="346">
        <v>202870</v>
      </c>
      <c r="AQ59" s="347">
        <v>20.100000000000001</v>
      </c>
      <c r="AR59" s="348">
        <v>-75.2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550689</v>
      </c>
      <c r="AN60" s="352">
        <v>65730</v>
      </c>
      <c r="AO60" s="353">
        <v>22</v>
      </c>
      <c r="AP60" s="354">
        <v>79735</v>
      </c>
      <c r="AQ60" s="355">
        <v>0.5</v>
      </c>
      <c r="AR60" s="356">
        <v>21.5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1642435</v>
      </c>
      <c r="AN61" s="359">
        <v>187328</v>
      </c>
      <c r="AO61" s="360">
        <v>6.9</v>
      </c>
      <c r="AP61" s="361">
        <v>176839</v>
      </c>
      <c r="AQ61" s="362">
        <v>7.2</v>
      </c>
      <c r="AR61" s="348">
        <v>-0.3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446465</v>
      </c>
      <c r="AN62" s="352">
        <v>51021</v>
      </c>
      <c r="AO62" s="353">
        <v>16.8</v>
      </c>
      <c r="AP62" s="354">
        <v>81295</v>
      </c>
      <c r="AQ62" s="355">
        <v>3.6</v>
      </c>
      <c r="AR62" s="356">
        <v>13.2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IfinvYEetlKtiM9VjncN8mWhOBwQ8cRHCAjV2y/79ieHCgVhcdaG1N9UaYpzhRDYSiYOz+bA9NUbx/omlC1cw==" saltValue="GahEG+eMcIDFgVl8BXvO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TUrsB1TpyX02IFPfJRbNLeZYbTYVwobLerrFnw1cyja76SRzwhA9p1UgKsIvHv9Lnpj0IQV8TMh2VnpMWEHwQ==" saltValue="YnGKT55af2larPNBkgr2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Xok5HYtNNC9If+5vLFrqD+1Ax5C0+W3OXdjSuPxWei5G2GFvl/6Spbe5wCfYc8IuXjzsCtXgx9bqR+ToPtR6w==" saltValue="AhW71g4Z2KphDyuWnXe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19.399999999999999</v>
      </c>
      <c r="G47" s="12">
        <v>25.42</v>
      </c>
      <c r="H47" s="12">
        <v>30.48</v>
      </c>
      <c r="I47" s="12">
        <v>24.81</v>
      </c>
      <c r="J47" s="13">
        <v>27.34</v>
      </c>
    </row>
    <row r="48" spans="2:10" ht="57.75" customHeight="1">
      <c r="B48" s="14"/>
      <c r="C48" s="1176" t="s">
        <v>4</v>
      </c>
      <c r="D48" s="1176"/>
      <c r="E48" s="1177"/>
      <c r="F48" s="15">
        <v>2.92</v>
      </c>
      <c r="G48" s="16">
        <v>3.48</v>
      </c>
      <c r="H48" s="16">
        <v>2.96</v>
      </c>
      <c r="I48" s="16">
        <v>2.74</v>
      </c>
      <c r="J48" s="17">
        <v>2.5099999999999998</v>
      </c>
    </row>
    <row r="49" spans="2:10" ht="57.75" customHeight="1" thickBot="1">
      <c r="B49" s="18"/>
      <c r="C49" s="1178" t="s">
        <v>5</v>
      </c>
      <c r="D49" s="1178"/>
      <c r="E49" s="1179"/>
      <c r="F49" s="19">
        <v>3.2</v>
      </c>
      <c r="G49" s="20">
        <v>4.5</v>
      </c>
      <c r="H49" s="20">
        <v>2.82</v>
      </c>
      <c r="I49" s="20" t="s">
        <v>554</v>
      </c>
      <c r="J49" s="21" t="s">
        <v>555</v>
      </c>
    </row>
    <row r="50" spans="2:10" ht="13.5" customHeight="1"/>
    <row r="51" spans="2:10" ht="13.5" hidden="1" customHeight="1"/>
    <row r="52" spans="2:10" ht="13.5" hidden="1" customHeight="1"/>
    <row r="53" spans="2:10" ht="13.5" hidden="1" customHeight="1"/>
  </sheetData>
  <sheetProtection algorithmName="SHA-512" hashValue="avuUfXJvuL7UkQsKSOgS/zfJedIGY69vB+9t2huMNNF5s92YMdKHLBssUjFz0xFq62zYmw8fDu/myUtDxckryQ==" saltValue="Gt3lGDlhbwTcegdblf69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2019-03-14T03:40:54Z</cp:lastPrinted>
  <dcterms:created xsi:type="dcterms:W3CDTF">2019-02-14T01:11:00Z</dcterms:created>
  <dcterms:modified xsi:type="dcterms:W3CDTF">2019-03-14T06:24:25Z</dcterms:modified>
  <cp:category/>
</cp:coreProperties>
</file>