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120行財政対策室\01  財務企画\011_各種調査・報告\02　財政状況資料集（財政分析）\R01照会\08 10月アップロード\"/>
    </mc:Choice>
  </mc:AlternateContent>
  <bookViews>
    <workbookView xWindow="16680" yWindow="30" windowWidth="12120" windowHeight="12780" tabRatio="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C36" i="10"/>
  <c r="CO35" i="10"/>
  <c r="BE35" i="10"/>
  <c r="C35"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AM34" i="10"/>
  <c r="AM35" i="10" s="1"/>
  <c r="AM36" i="10" s="1"/>
  <c r="CO34" i="10"/>
</calcChain>
</file>

<file path=xl/sharedStrings.xml><?xml version="1.0" encoding="utf-8"?>
<sst xmlns="http://schemas.openxmlformats.org/spreadsheetml/2006/main" count="1090" uniqueCount="599">
  <si>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</si>
  <si>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</si>
  <si>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</si>
  <si>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</si>
  <si>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</si>
  <si>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</si>
  <si>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</si>
  <si>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</si>
  <si>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</si>
  <si>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</si>
  <si>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</si>
  <si>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</si>
  <si>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</si>
  <si>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</si>
  <si>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</si>
  <si>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</si>
  <si>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</si>
  <si>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</si>
  <si>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</si>
  <si>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</si>
  <si>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</si>
  <si>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</si>
  <si>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</si>
  <si>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</si>
  <si>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</si>
  <si>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</si>
  <si>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</si>
  <si>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</si>
  <si>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</si>
  <si>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</si>
  <si>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</si>
  <si>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</si>
  <si>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</si>
  <si>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</si>
  <si>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</si>
  <si>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</si>
  <si>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</si>
  <si>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</si>
  <si>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</si>
  <si>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</si>
  <si>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</si>
  <si>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</si>
  <si>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</si>
  <si>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</si>
  <si>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</si>
  <si>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</si>
  <si>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</si>
  <si>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</si>
  <si>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</si>
  <si>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</si>
  <si>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</si>
  <si>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</si>
  <si>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</si>
  <si>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</si>
  <si>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</si>
  <si>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</si>
  <si>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</si>
  <si>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</si>
  <si>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</si>
  <si>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</si>
  <si>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</si>
  <si>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</si>
  <si>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</si>
  <si>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</si>
  <si>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</si>
  <si>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</si>
  <si>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</si>
  <si>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</si>
  <si>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</si>
  <si>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</si>
  <si>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</si>
  <si>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</si>
  <si>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</si>
  <si>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</si>
  <si>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</si>
  <si>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</si>
  <si>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</si>
  <si>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</si>
  <si>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</si>
  <si>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</si>
  <si>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</si>
  <si>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</si>
  <si>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</si>
  <si>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</si>
  <si>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</si>
  <si>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</si>
  <si>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</si>
  <si>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</si>
  <si>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</si>
  <si>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</si>
  <si>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</si>
  <si>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</si>
  <si>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</si>
  <si>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</si>
  <si>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</si>
  <si>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</si>
  <si>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</si>
  <si>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</si>
  <si>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むかわ町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</si>
  <si>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</si>
  <si>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</si>
  <si>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</si>
  <si>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</si>
  <si>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</si>
  <si>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</si>
  <si>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</si>
  <si>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</si>
  <si>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</si>
  <si>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</si>
  <si>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</si>
  <si>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</si>
  <si>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</si>
  <si>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</si>
  <si>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</si>
  <si>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</si>
  <si>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</si>
  <si>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</si>
  <si>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</si>
  <si>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</si>
  <si>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</si>
  <si>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</si>
  <si>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</si>
  <si>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</si>
  <si>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</si>
  <si>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</si>
  <si>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</si>
  <si>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</si>
  <si>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</si>
  <si>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</si>
  <si>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</si>
  <si>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</si>
  <si>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</si>
  <si>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</si>
  <si>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</si>
  <si>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</si>
  <si>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</si>
  <si>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</si>
  <si>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</si>
  <si>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</si>
  <si>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</si>
  <si>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</si>
  <si>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</si>
  <si>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</si>
  <si>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</si>
  <si>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</si>
  <si>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</si>
  <si>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</si>
  <si>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</si>
  <si>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</si>
  <si>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</si>
  <si>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4"/>
  </si>
  <si>
    <t>うち日本人(％)</t>
    <phoneticPr fontId="5"/>
  </si>
  <si>
    <t>-3.1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</si>
  <si>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</si>
  <si>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</si>
  <si>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</si>
  <si>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</si>
  <si>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</si>
  <si>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</si>
  <si>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</si>
  <si>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</si>
  <si>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</si>
  <si>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</si>
  <si>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</si>
  <si>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</si>
  <si>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</si>
  <si>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</si>
  <si>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</si>
  <si>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</si>
  <si>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</si>
  <si>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</si>
  <si>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</si>
  <si>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</si>
  <si>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</si>
  <si>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</si>
  <si>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</si>
  <si>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</si>
  <si>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</si>
  <si>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</si>
  <si>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</si>
  <si>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</si>
  <si>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</si>
  <si>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</si>
  <si>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</si>
  <si>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</si>
  <si>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</si>
  <si>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</si>
  <si>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</si>
  <si>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</si>
  <si>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</si>
  <si>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</si>
  <si>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</si>
  <si>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</si>
  <si>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</si>
  <si>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</si>
  <si>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</si>
  <si>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</si>
  <si>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</si>
  <si>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</si>
  <si>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</si>
  <si>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</si>
  <si>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</si>
  <si>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</si>
  <si>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</si>
  <si>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</si>
  <si>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</si>
  <si>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</si>
  <si>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</si>
  <si>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</si>
  <si>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</si>
  <si>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</si>
  <si>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</si>
  <si>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</si>
  <si>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</si>
  <si>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北海道むかわ町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</si>
  <si>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</si>
  <si>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</si>
  <si>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</si>
  <si>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</si>
  <si>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</si>
  <si>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</si>
  <si>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</si>
  <si>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</si>
  <si>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</si>
  <si>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</si>
  <si>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</si>
  <si>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</si>
  <si>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</si>
  <si>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</si>
  <si>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</si>
  <si>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</si>
  <si>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</si>
  <si>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</si>
  <si>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</si>
  <si>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</si>
  <si>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</si>
  <si>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</si>
  <si>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</si>
  <si>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</si>
  <si>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</si>
  <si>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</si>
  <si>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</si>
  <si>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</si>
  <si>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</si>
  <si>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</si>
  <si>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</si>
  <si>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</si>
  <si>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</si>
  <si>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t>
    <phoneticPr fontId="5"/>
  </si>
  <si>
    <t>道府県民税所得割臨時交付金</t>
    <phoneticPr fontId="24"/>
  </si>
  <si>
    <t>　　　法人税割</t>
    <phoneticPr fontId="5"/>
  </si>
  <si>
    <t>-</t>
    <phoneticPr fontId="5"/>
  </si>
  <si>
    <t>農林水産業費</t>
  </si>
  <si>
    <t>地方消費税交付金</t>
  </si>
  <si>
    <t>　　固定資産税</t>
    <phoneticPr fontId="5"/>
  </si>
  <si>
    <t>-</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</si>
  <si>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</si>
  <si>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</si>
  <si>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</si>
  <si>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</si>
  <si>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</si>
  <si>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</si>
  <si>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</si>
  <si>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</si>
  <si>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</si>
  <si>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</si>
  <si>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</si>
  <si>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</si>
  <si>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</si>
  <si>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</si>
  <si>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</si>
  <si>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</si>
  <si>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</si>
  <si>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</si>
  <si>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</si>
  <si>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</si>
  <si>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</si>
  <si>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</si>
  <si>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</si>
  <si>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</si>
  <si>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</si>
  <si>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</si>
  <si>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</si>
  <si>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</si>
  <si>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</si>
  <si>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</si>
  <si>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</si>
  <si>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</si>
  <si>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</si>
  <si>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</si>
  <si>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</si>
  <si>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</si>
  <si>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</si>
  <si>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</si>
  <si>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</si>
  <si>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</si>
  <si>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</si>
  <si>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</si>
  <si>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</si>
  <si>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</si>
  <si>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</si>
  <si>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</si>
  <si>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</si>
  <si>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</si>
  <si>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</si>
  <si>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</si>
  <si>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</si>
  <si>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</si>
  <si>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</si>
  <si>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</si>
  <si>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</si>
  <si>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</si>
  <si>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</si>
  <si>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</si>
  <si>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</si>
  <si>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</si>
  <si>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</si>
  <si>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</si>
  <si>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</si>
  <si>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</si>
  <si>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</si>
  <si>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</si>
  <si>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</si>
  <si>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</si>
  <si>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</si>
  <si>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</si>
  <si>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</si>
  <si>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</si>
  <si>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</si>
  <si>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</si>
  <si>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</si>
  <si>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</si>
  <si>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</si>
  <si>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</si>
  <si>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</si>
  <si>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</si>
  <si>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</si>
  <si>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</si>
  <si>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</si>
  <si>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</si>
  <si>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</si>
  <si>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</si>
  <si>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</si>
  <si>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</si>
  <si>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</si>
  <si>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</si>
  <si>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</si>
  <si>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</si>
  <si>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</si>
  <si>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</si>
  <si>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</si>
  <si>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</si>
  <si>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</si>
  <si>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</si>
  <si>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</si>
  <si>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</si>
  <si>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</si>
  <si>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</si>
  <si>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</si>
  <si>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</si>
  <si>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</si>
  <si>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</si>
  <si>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</si>
  <si>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</si>
  <si>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</si>
  <si>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</si>
  <si>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</si>
  <si>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北海道むかわ町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</si>
  <si>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</si>
  <si>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</si>
  <si>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</si>
  <si>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</si>
  <si>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</si>
  <si>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</si>
  <si>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</si>
  <si>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</si>
  <si>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</si>
  <si>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</si>
  <si>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</si>
  <si>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</si>
  <si>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</si>
  <si>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</si>
  <si>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</si>
  <si>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</si>
  <si>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</si>
  <si>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</si>
  <si>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</si>
  <si>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</si>
  <si>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</si>
  <si>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</si>
  <si>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</si>
  <si>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</si>
  <si>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</si>
  <si>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</si>
  <si>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</si>
  <si>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</si>
  <si>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</si>
  <si>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</si>
  <si>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</si>
  <si>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</si>
  <si>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</si>
  <si>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</si>
  <si>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国民健康保険特別会計（保険事業勘定）</t>
    <phoneticPr fontId="5"/>
  </si>
  <si>
    <t>国民健康保険特別会計（直診勘定）</t>
    <phoneticPr fontId="5"/>
  </si>
  <si>
    <t>介護保険特別会計</t>
    <phoneticPr fontId="5"/>
  </si>
  <si>
    <t>後期高齢者医療特別会計</t>
    <phoneticPr fontId="5"/>
  </si>
  <si>
    <t>上水道事業会計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</si>
  <si>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</si>
  <si>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</si>
  <si>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</si>
  <si>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</si>
  <si>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</si>
  <si>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</si>
  <si>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</si>
  <si>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</si>
  <si>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</si>
  <si>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</si>
  <si>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</si>
  <si>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</si>
  <si>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</si>
  <si>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</si>
  <si>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</si>
  <si>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</si>
  <si>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</si>
  <si>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</si>
  <si>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</si>
  <si>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</si>
  <si>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</si>
  <si>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</si>
  <si>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</si>
  <si>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</si>
  <si>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</si>
  <si>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</si>
  <si>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</si>
  <si>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</si>
  <si>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</si>
  <si>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</si>
  <si>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</si>
  <si>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</si>
  <si>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</si>
  <si>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</si>
  <si>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</si>
  <si>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</si>
  <si>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</si>
  <si>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</si>
  <si>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</si>
  <si>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</si>
  <si>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</si>
  <si>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</si>
  <si>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</si>
  <si>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</si>
  <si>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</si>
  <si>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</si>
  <si>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</si>
  <si>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</si>
  <si>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</si>
  <si>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</si>
  <si>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</si>
  <si>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</si>
  <si>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</si>
  <si>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</si>
  <si>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</si>
  <si>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</si>
  <si>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</si>
  <si>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</si>
  <si>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</si>
  <si>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</si>
  <si>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</si>
  <si>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国民健康保険特別会計（直診勘定）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</si>
  <si>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</si>
  <si>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</si>
  <si>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</si>
  <si>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</si>
  <si>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</si>
  <si>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</si>
  <si>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</si>
  <si>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</si>
  <si>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</si>
  <si>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</si>
  <si>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</si>
  <si>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</si>
  <si>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</si>
  <si>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</si>
  <si>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</si>
  <si>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</si>
  <si>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</si>
  <si>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</si>
  <si>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</si>
  <si>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</si>
  <si>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</si>
  <si>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</si>
  <si>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</si>
  <si>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</si>
  <si>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</si>
  <si>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</si>
  <si>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</si>
  <si>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</si>
  <si>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</si>
  <si>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</si>
  <si>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</si>
  <si>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</si>
  <si>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</si>
  <si>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</si>
  <si>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</si>
  <si>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</si>
  <si>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</si>
  <si>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</si>
  <si>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</si>
  <si>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</si>
  <si>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</si>
  <si>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</si>
  <si>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</si>
  <si>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</si>
  <si>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</si>
  <si>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</si>
  <si>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</si>
  <si>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</si>
  <si>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</si>
  <si>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</si>
  <si>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</si>
  <si>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</si>
  <si>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</si>
  <si>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</si>
  <si>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</si>
  <si>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</si>
  <si>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</si>
  <si>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</si>
  <si>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</si>
  <si>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</si>
  <si>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</si>
  <si>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</si>
  <si>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</si>
  <si>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</si>
  <si>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</si>
  <si>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</si>
  <si>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</si>
  <si>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</si>
  <si>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</si>
  <si>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</si>
  <si>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</si>
  <si>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</si>
  <si>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</si>
  <si>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</si>
  <si>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</si>
  <si>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</si>
  <si>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</si>
  <si>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</si>
  <si>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</si>
  <si>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</si>
  <si>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</si>
  <si>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</si>
  <si>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</si>
  <si>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</si>
  <si>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</si>
  <si>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9.03</t>
  </si>
  <si>
    <t>▲ 0.25</t>
  </si>
  <si>
    <t>▲ 16.53</t>
  </si>
  <si>
    <t>一般会計</t>
  </si>
  <si>
    <t>上水道事業会計</t>
  </si>
  <si>
    <t>病院事業会計</t>
  </si>
  <si>
    <t>下水道事業会計</t>
  </si>
  <si>
    <t>国民健康保険特別会計（保険事業勘定）</t>
  </si>
  <si>
    <t>介護保険特別会計</t>
  </si>
  <si>
    <t>国民健康保険特別会計（直診勘定）</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</si>
  <si>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</si>
  <si>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</si>
  <si>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</si>
  <si>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</si>
  <si>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</si>
  <si>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</si>
  <si>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</si>
  <si>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</si>
  <si>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平取町外2町衛生施設組合</t>
    <rPh sb="0" eb="3">
      <t>ビラトリチョウ</t>
    </rPh>
    <rPh sb="3" eb="4">
      <t>ホカ</t>
    </rPh>
    <rPh sb="5" eb="6">
      <t>チョウ</t>
    </rPh>
    <rPh sb="6" eb="8">
      <t>エイセイ</t>
    </rPh>
    <rPh sb="8" eb="10">
      <t>シセツ</t>
    </rPh>
    <rPh sb="10" eb="12">
      <t>クミアイ</t>
    </rPh>
    <phoneticPr fontId="2"/>
  </si>
  <si>
    <t>胆振東部消防組合</t>
    <rPh sb="0" eb="2">
      <t>イブリ</t>
    </rPh>
    <rPh sb="2" eb="4">
      <t>トウブ</t>
    </rPh>
    <rPh sb="4" eb="6">
      <t>ショウボウ</t>
    </rPh>
    <rPh sb="6" eb="8">
      <t>クミアイ</t>
    </rPh>
    <phoneticPr fontId="2"/>
  </si>
  <si>
    <t>胆振東部日高西部衛生組合</t>
    <rPh sb="0" eb="2">
      <t>イブリ</t>
    </rPh>
    <rPh sb="2" eb="4">
      <t>トウブ</t>
    </rPh>
    <rPh sb="4" eb="6">
      <t>ヒダカ</t>
    </rPh>
    <rPh sb="6" eb="8">
      <t>セイブ</t>
    </rPh>
    <rPh sb="8" eb="10">
      <t>エイセイ</t>
    </rPh>
    <rPh sb="10" eb="12">
      <t>クミアイ</t>
    </rPh>
    <phoneticPr fontId="2"/>
  </si>
  <si>
    <t>果夢工房</t>
    <rPh sb="0" eb="1">
      <t>ハテ</t>
    </rPh>
    <rPh sb="1" eb="2">
      <t>ユメ</t>
    </rPh>
    <rPh sb="2" eb="4">
      <t>コウボウ</t>
    </rPh>
    <phoneticPr fontId="2"/>
  </si>
  <si>
    <t>地域振興基金(H30年度末現在)</t>
    <rPh sb="0" eb="2">
      <t>チイキ</t>
    </rPh>
    <rPh sb="2" eb="4">
      <t>シンコウ</t>
    </rPh>
    <rPh sb="4" eb="6">
      <t>キキン</t>
    </rPh>
    <phoneticPr fontId="2"/>
  </si>
  <si>
    <t>公共施設長寿命化推進基金(H30年度末現在)</t>
    <rPh sb="0" eb="2">
      <t>コウキョウ</t>
    </rPh>
    <rPh sb="2" eb="4">
      <t>シセツ</t>
    </rPh>
    <rPh sb="4" eb="8">
      <t>チョウジュミョウカ</t>
    </rPh>
    <rPh sb="8" eb="10">
      <t>スイシン</t>
    </rPh>
    <rPh sb="10" eb="12">
      <t>キキン</t>
    </rPh>
    <phoneticPr fontId="2"/>
  </si>
  <si>
    <t>農業基盤整備事業基金(H30年度末現在)</t>
    <rPh sb="0" eb="2">
      <t>ノウギョウ</t>
    </rPh>
    <rPh sb="2" eb="4">
      <t>キバン</t>
    </rPh>
    <rPh sb="4" eb="6">
      <t>セイビ</t>
    </rPh>
    <rPh sb="6" eb="8">
      <t>ジギョウ</t>
    </rPh>
    <rPh sb="8" eb="10">
      <t>キキン</t>
    </rPh>
    <phoneticPr fontId="2"/>
  </si>
  <si>
    <t>胆振東部地震対策基金(H30年度末現在)</t>
    <rPh sb="0" eb="2">
      <t>イブリ</t>
    </rPh>
    <rPh sb="2" eb="4">
      <t>トウブ</t>
    </rPh>
    <rPh sb="4" eb="6">
      <t>ジシン</t>
    </rPh>
    <rPh sb="6" eb="8">
      <t>タイサク</t>
    </rPh>
    <rPh sb="8" eb="10">
      <t>キキン</t>
    </rPh>
    <phoneticPr fontId="2"/>
  </si>
  <si>
    <t>バス運行事業基金(H30年度末現在)</t>
    <rPh sb="2" eb="4">
      <t>ウンコウ</t>
    </rPh>
    <rPh sb="4" eb="6">
      <t>ジギョウ</t>
    </rPh>
    <rPh sb="6" eb="8">
      <t>キキン</t>
    </rPh>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</si>
  <si>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</si>
  <si>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</si>
  <si>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</si>
  <si>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</si>
  <si>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</si>
  <si>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</si>
  <si>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</si>
  <si>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</si>
  <si>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</si>
  <si>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</si>
  <si>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</si>
  <si>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実質公債費比率は類似団体と比較して高いものの、中長期財政運営指針に基づく町債発行の適正管理及び後年度以降の交付税算入率の高い町債を活用することにより減少傾向となっている。
　一方、将来負担比率は、普通交付税額等の減少や基金保有残高などの減少に伴い、平成26年度以来の比率発生となり、今後も一般財源の増加が期待できない中、将来負担額の増加抑制や行財政経費の削減が課題となってくる。
</t>
    <rPh sb="2" eb="4">
      <t>ジッシツ</t>
    </rPh>
    <rPh sb="4" eb="7">
      <t>コウサイヒ</t>
    </rPh>
    <rPh sb="7" eb="9">
      <t>ヒリツ</t>
    </rPh>
    <rPh sb="10" eb="12">
      <t>ルイジ</t>
    </rPh>
    <rPh sb="12" eb="14">
      <t>ダンタイ</t>
    </rPh>
    <rPh sb="15" eb="17">
      <t>ヒカク</t>
    </rPh>
    <rPh sb="19" eb="20">
      <t>タカ</t>
    </rPh>
    <rPh sb="25" eb="28">
      <t>チュウチョウキ</t>
    </rPh>
    <rPh sb="28" eb="30">
      <t>ザイセイ</t>
    </rPh>
    <rPh sb="30" eb="32">
      <t>ウンエイ</t>
    </rPh>
    <rPh sb="32" eb="34">
      <t>シシン</t>
    </rPh>
    <rPh sb="35" eb="36">
      <t>モト</t>
    </rPh>
    <rPh sb="38" eb="40">
      <t>チョウサイ</t>
    </rPh>
    <rPh sb="40" eb="42">
      <t>ハッコウ</t>
    </rPh>
    <rPh sb="43" eb="45">
      <t>テキセイ</t>
    </rPh>
    <rPh sb="45" eb="47">
      <t>カンリ</t>
    </rPh>
    <rPh sb="47" eb="48">
      <t>オヨ</t>
    </rPh>
    <rPh sb="49" eb="52">
      <t>コウネンド</t>
    </rPh>
    <rPh sb="52" eb="54">
      <t>イコウ</t>
    </rPh>
    <rPh sb="55" eb="58">
      <t>コウフゼイ</t>
    </rPh>
    <rPh sb="58" eb="60">
      <t>サンニュウ</t>
    </rPh>
    <rPh sb="60" eb="61">
      <t>リツ</t>
    </rPh>
    <rPh sb="62" eb="63">
      <t>タカ</t>
    </rPh>
    <rPh sb="64" eb="66">
      <t>チョウサイ</t>
    </rPh>
    <rPh sb="67" eb="69">
      <t>カツヨウ</t>
    </rPh>
    <rPh sb="76" eb="78">
      <t>ゲンショウ</t>
    </rPh>
    <rPh sb="78" eb="80">
      <t>ケイコウ</t>
    </rPh>
    <rPh sb="89" eb="91">
      <t>イッポウ</t>
    </rPh>
    <rPh sb="92" eb="94">
      <t>ショウライ</t>
    </rPh>
    <rPh sb="94" eb="96">
      <t>フタン</t>
    </rPh>
    <rPh sb="96" eb="98">
      <t>ヒリツ</t>
    </rPh>
    <rPh sb="100" eb="102">
      <t>フツウ</t>
    </rPh>
    <rPh sb="102" eb="105">
      <t>コウフゼイ</t>
    </rPh>
    <rPh sb="105" eb="106">
      <t>ガク</t>
    </rPh>
    <rPh sb="106" eb="107">
      <t>トウ</t>
    </rPh>
    <rPh sb="108" eb="110">
      <t>ゲンショウ</t>
    </rPh>
    <rPh sb="111" eb="113">
      <t>キキン</t>
    </rPh>
    <rPh sb="113" eb="115">
      <t>ホユウ</t>
    </rPh>
    <rPh sb="115" eb="117">
      <t>ザンダカ</t>
    </rPh>
    <rPh sb="120" eb="122">
      <t>ゲンショウ</t>
    </rPh>
    <rPh sb="123" eb="124">
      <t>トモナ</t>
    </rPh>
    <rPh sb="126" eb="128">
      <t>ヘイセイ</t>
    </rPh>
    <rPh sb="130" eb="132">
      <t>ネンド</t>
    </rPh>
    <rPh sb="132" eb="134">
      <t>イライ</t>
    </rPh>
    <rPh sb="135" eb="137">
      <t>ヒリツ</t>
    </rPh>
    <rPh sb="137" eb="139">
      <t>ハッセイ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</si>
  <si>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</si>
  <si>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</si>
  <si>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</si>
  <si>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固定資産台帳整備中</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</si>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</sst>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06D7-4609-AF22-121532AE34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148538</c:v>
                </c:pt>
                <c:pt idx="1">
                  <c:v>212184</c:v>
                </c:pt>
                <c:pt idx="2">
                  <c:v>275160</c:v>
                </c:pt>
                <c:pt idx="3">
                  <c:v>123486</c:v>
                </c:pt>
                <c:pt idx="4">
                  <c:v>171047</c:v>
                </c:pt>
              </c:numCache>
            </c:numRef>
          </c:val>
          <c:smooth val="0"/>
          <c:extLst>
            <c:ext xmlns:c16="http://schemas.microsoft.com/office/drawing/2014/chart" uri="{C3380CC4-5D6E-409C-BE32-E72D297353CC}">
              <c16:uniqueId val="{00000001-06D7-4609-AF22-121532AE3493}"/>
            </c:ext>
          </c:extLst>
        </c:ser>
        <c:dLbls>
          <c:showLegendKey val="0"/>
          <c:showVal val="0"/>
          <c:showCatName val="0"/>
          <c:showSerName val="0"/>
          <c:showPercent val="0"/>
          <c:showBubbleSize val="0"/>
        </c:dLbls>
        <c:marker val="1"/>
        <c:smooth val="0"/>
        <c:axId val="102286848"/>
        <c:axId val="102288768"/>
      </c:lineChart>
      <c:catAx>
        <c:axId val="102286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288768"/>
        <c:crosses val="autoZero"/>
        <c:auto val="1"/>
        <c:lblAlgn val="ctr"/>
        <c:lblOffset val="100"/>
        <c:tickLblSkip val="1"/>
        <c:tickMarkSkip val="1"/>
        <c:noMultiLvlLbl val="0"/>
      </c:catAx>
      <c:valAx>
        <c:axId val="10228876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286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3.48</c:v>
                </c:pt>
                <c:pt idx="1">
                  <c:v>2.96</c:v>
                </c:pt>
                <c:pt idx="2">
                  <c:v>2.74</c:v>
                </c:pt>
                <c:pt idx="3">
                  <c:v>2.5099999999999998</c:v>
                </c:pt>
                <c:pt idx="4">
                  <c:v>2.84</c:v>
                </c:pt>
              </c:numCache>
            </c:numRef>
          </c:val>
          <c:extLst>
            <c:ext xmlns:c16="http://schemas.microsoft.com/office/drawing/2014/chart" uri="{C3380CC4-5D6E-409C-BE32-E72D297353CC}">
              <c16:uniqueId val="{00000000-3E8B-49F9-BD41-2F5BA1773D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25.42</c:v>
                </c:pt>
                <c:pt idx="1">
                  <c:v>30.48</c:v>
                </c:pt>
                <c:pt idx="2">
                  <c:v>24.81</c:v>
                </c:pt>
                <c:pt idx="3">
                  <c:v>27.34</c:v>
                </c:pt>
                <c:pt idx="4">
                  <c:v>12.98</c:v>
                </c:pt>
              </c:numCache>
            </c:numRef>
          </c:val>
          <c:extLst>
            <c:ext xmlns:c16="http://schemas.microsoft.com/office/drawing/2014/chart" uri="{C3380CC4-5D6E-409C-BE32-E72D297353CC}">
              <c16:uniqueId val="{00000001-3E8B-49F9-BD41-2F5BA1773DC6}"/>
            </c:ext>
          </c:extLst>
        </c:ser>
        <c:dLbls>
          <c:showLegendKey val="0"/>
          <c:showVal val="0"/>
          <c:showCatName val="0"/>
          <c:showSerName val="0"/>
          <c:showPercent val="0"/>
          <c:showBubbleSize val="0"/>
        </c:dLbls>
        <c:gapWidth val="250"/>
        <c:overlap val="100"/>
        <c:axId val="65124224"/>
        <c:axId val="65130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4.5</c:v>
                </c:pt>
                <c:pt idx="1">
                  <c:v>2.82</c:v>
                </c:pt>
                <c:pt idx="2">
                  <c:v>-9.0299999999999994</c:v>
                </c:pt>
                <c:pt idx="3">
                  <c:v>-0.25</c:v>
                </c:pt>
                <c:pt idx="4">
                  <c:v>-16.53</c:v>
                </c:pt>
              </c:numCache>
            </c:numRef>
          </c:val>
          <c:smooth val="0"/>
          <c:extLst>
            <c:ext xmlns:c16="http://schemas.microsoft.com/office/drawing/2014/chart" uri="{C3380CC4-5D6E-409C-BE32-E72D297353CC}">
              <c16:uniqueId val="{00000002-3E8B-49F9-BD41-2F5BA1773DC6}"/>
            </c:ext>
          </c:extLst>
        </c:ser>
        <c:dLbls>
          <c:showLegendKey val="0"/>
          <c:showVal val="0"/>
          <c:showCatName val="0"/>
          <c:showSerName val="0"/>
          <c:showPercent val="0"/>
          <c:showBubbleSize val="0"/>
        </c:dLbls>
        <c:marker val="1"/>
        <c:smooth val="0"/>
        <c:axId val="65124224"/>
        <c:axId val="65130496"/>
      </c:lineChart>
      <c:catAx>
        <c:axId val="6512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5130496"/>
        <c:crosses val="autoZero"/>
        <c:auto val="1"/>
        <c:lblAlgn val="ctr"/>
        <c:lblOffset val="100"/>
        <c:tickLblSkip val="1"/>
        <c:tickMarkSkip val="1"/>
        <c:noMultiLvlLbl val="0"/>
      </c:catAx>
      <c:valAx>
        <c:axId val="65130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12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F92-4C36-8040-56A31620BE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92-4C36-8040-56A31620BE0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0.86</c:v>
                </c:pt>
                <c:pt idx="8">
                  <c:v>#N/A</c:v>
                </c:pt>
                <c:pt idx="9">
                  <c:v>0</c:v>
                </c:pt>
              </c:numCache>
            </c:numRef>
          </c:val>
          <c:extLst>
            <c:ext xmlns:c16="http://schemas.microsoft.com/office/drawing/2014/chart" uri="{C3380CC4-5D6E-409C-BE32-E72D297353CC}">
              <c16:uniqueId val="{00000002-2F92-4C36-8040-56A31620BE06}"/>
            </c:ext>
          </c:extLst>
        </c:ser>
        <c:ser>
          <c:idx val="3"/>
          <c:order val="3"/>
          <c:tx>
            <c:strRef>
              <c:f>データシート!$A$30</c:f>
              <c:strCache>
                <c:ptCount val="1"/>
                <c:pt idx="0">
                  <c:v>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c:v>
                </c:pt>
                <c:pt idx="8">
                  <c:v>#N/A</c:v>
                </c:pt>
                <c:pt idx="9">
                  <c:v>0.02</c:v>
                </c:pt>
              </c:numCache>
            </c:numRef>
          </c:val>
          <c:extLst>
            <c:ext xmlns:c16="http://schemas.microsoft.com/office/drawing/2014/chart" uri="{C3380CC4-5D6E-409C-BE32-E72D297353CC}">
              <c16:uniqueId val="{00000003-2F92-4C36-8040-56A31620BE06}"/>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0.42</c:v>
                </c:pt>
                <c:pt idx="2">
                  <c:v>#N/A</c:v>
                </c:pt>
                <c:pt idx="3">
                  <c:v>0.6</c:v>
                </c:pt>
                <c:pt idx="4">
                  <c:v>#N/A</c:v>
                </c:pt>
                <c:pt idx="5">
                  <c:v>0.36</c:v>
                </c:pt>
                <c:pt idx="6">
                  <c:v>#N/A</c:v>
                </c:pt>
                <c:pt idx="7">
                  <c:v>0.01</c:v>
                </c:pt>
                <c:pt idx="8">
                  <c:v>#N/A</c:v>
                </c:pt>
                <c:pt idx="9">
                  <c:v>0.49</c:v>
                </c:pt>
              </c:numCache>
            </c:numRef>
          </c:val>
          <c:extLst>
            <c:ext xmlns:c16="http://schemas.microsoft.com/office/drawing/2014/chart" uri="{C3380CC4-5D6E-409C-BE32-E72D297353CC}">
              <c16:uniqueId val="{00000004-2F92-4C36-8040-56A31620BE06}"/>
            </c:ext>
          </c:extLst>
        </c:ser>
        <c:ser>
          <c:idx val="5"/>
          <c:order val="5"/>
          <c:tx>
            <c:strRef>
              <c:f>データシート!$A$32</c:f>
              <c:strCache>
                <c:ptCount val="1"/>
                <c:pt idx="0">
                  <c:v>国民健康保険特別会計（保険事業勘定）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1.49</c:v>
                </c:pt>
                <c:pt idx="4">
                  <c:v>#N/A</c:v>
                </c:pt>
                <c:pt idx="5">
                  <c:v>0.56999999999999995</c:v>
                </c:pt>
                <c:pt idx="6">
                  <c:v>#N/A</c:v>
                </c:pt>
                <c:pt idx="7">
                  <c:v>0.96</c:v>
                </c:pt>
                <c:pt idx="8">
                  <c:v>#N/A</c:v>
                </c:pt>
                <c:pt idx="9">
                  <c:v>0.5</c:v>
                </c:pt>
              </c:numCache>
            </c:numRef>
          </c:val>
          <c:extLst>
            <c:ext xmlns:c16="http://schemas.microsoft.com/office/drawing/2014/chart" uri="{C3380CC4-5D6E-409C-BE32-E72D297353CC}">
              <c16:uniqueId val="{00000005-2F92-4C36-8040-56A31620BE0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0.97</c:v>
                </c:pt>
                <c:pt idx="2">
                  <c:v>#N/A</c:v>
                </c:pt>
                <c:pt idx="3">
                  <c:v>1.1299999999999999</c:v>
                </c:pt>
                <c:pt idx="4">
                  <c:v>#N/A</c:v>
                </c:pt>
                <c:pt idx="5">
                  <c:v>1.36</c:v>
                </c:pt>
                <c:pt idx="6">
                  <c:v>#N/A</c:v>
                </c:pt>
                <c:pt idx="7">
                  <c:v>1.31</c:v>
                </c:pt>
                <c:pt idx="8">
                  <c:v>#N/A</c:v>
                </c:pt>
                <c:pt idx="9">
                  <c:v>0.8</c:v>
                </c:pt>
              </c:numCache>
            </c:numRef>
          </c:val>
          <c:extLst>
            <c:ext xmlns:c16="http://schemas.microsoft.com/office/drawing/2014/chart" uri="{C3380CC4-5D6E-409C-BE32-E72D297353CC}">
              <c16:uniqueId val="{00000006-2F92-4C36-8040-56A31620BE06}"/>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2.48</c:v>
                </c:pt>
                <c:pt idx="2">
                  <c:v>#N/A</c:v>
                </c:pt>
                <c:pt idx="3">
                  <c:v>2.1800000000000002</c:v>
                </c:pt>
                <c:pt idx="4">
                  <c:v>#N/A</c:v>
                </c:pt>
                <c:pt idx="5">
                  <c:v>1.99</c:v>
                </c:pt>
                <c:pt idx="6">
                  <c:v>#N/A</c:v>
                </c:pt>
                <c:pt idx="7">
                  <c:v>1.76</c:v>
                </c:pt>
                <c:pt idx="8">
                  <c:v>#N/A</c:v>
                </c:pt>
                <c:pt idx="9">
                  <c:v>0.96</c:v>
                </c:pt>
              </c:numCache>
            </c:numRef>
          </c:val>
          <c:extLst>
            <c:ext xmlns:c16="http://schemas.microsoft.com/office/drawing/2014/chart" uri="{C3380CC4-5D6E-409C-BE32-E72D297353CC}">
              <c16:uniqueId val="{00000007-2F92-4C36-8040-56A31620BE06}"/>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c:v>
                </c:pt>
                <c:pt idx="2">
                  <c:v>#N/A</c:v>
                </c:pt>
                <c:pt idx="3">
                  <c:v>2.0699999999999998</c:v>
                </c:pt>
                <c:pt idx="4">
                  <c:v>#N/A</c:v>
                </c:pt>
                <c:pt idx="5">
                  <c:v>2.02</c:v>
                </c:pt>
                <c:pt idx="6">
                  <c:v>#N/A</c:v>
                </c:pt>
                <c:pt idx="7">
                  <c:v>2.35</c:v>
                </c:pt>
                <c:pt idx="8">
                  <c:v>#N/A</c:v>
                </c:pt>
                <c:pt idx="9">
                  <c:v>2.78</c:v>
                </c:pt>
              </c:numCache>
            </c:numRef>
          </c:val>
          <c:extLst>
            <c:ext xmlns:c16="http://schemas.microsoft.com/office/drawing/2014/chart" uri="{C3380CC4-5D6E-409C-BE32-E72D297353CC}">
              <c16:uniqueId val="{00000008-2F92-4C36-8040-56A31620BE0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3.48</c:v>
                </c:pt>
                <c:pt idx="2">
                  <c:v>#N/A</c:v>
                </c:pt>
                <c:pt idx="3">
                  <c:v>2.96</c:v>
                </c:pt>
                <c:pt idx="4">
                  <c:v>#N/A</c:v>
                </c:pt>
                <c:pt idx="5">
                  <c:v>2.73</c:v>
                </c:pt>
                <c:pt idx="6">
                  <c:v>#N/A</c:v>
                </c:pt>
                <c:pt idx="7">
                  <c:v>2.5099999999999998</c:v>
                </c:pt>
                <c:pt idx="8">
                  <c:v>#N/A</c:v>
                </c:pt>
                <c:pt idx="9">
                  <c:v>2.83</c:v>
                </c:pt>
              </c:numCache>
            </c:numRef>
          </c:val>
          <c:extLst>
            <c:ext xmlns:c16="http://schemas.microsoft.com/office/drawing/2014/chart" uri="{C3380CC4-5D6E-409C-BE32-E72D297353CC}">
              <c16:uniqueId val="{00000009-2F92-4C36-8040-56A31620BE06}"/>
            </c:ext>
          </c:extLst>
        </c:ser>
        <c:dLbls>
          <c:showLegendKey val="0"/>
          <c:showVal val="0"/>
          <c:showCatName val="0"/>
          <c:showSerName val="0"/>
          <c:showPercent val="0"/>
          <c:showBubbleSize val="0"/>
        </c:dLbls>
        <c:gapWidth val="150"/>
        <c:overlap val="100"/>
        <c:axId val="114974720"/>
        <c:axId val="114976256"/>
      </c:barChart>
      <c:catAx>
        <c:axId val="11497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976256"/>
        <c:crosses val="autoZero"/>
        <c:auto val="1"/>
        <c:lblAlgn val="ctr"/>
        <c:lblOffset val="100"/>
        <c:tickLblSkip val="1"/>
        <c:tickMarkSkip val="1"/>
        <c:noMultiLvlLbl val="0"/>
      </c:catAx>
      <c:valAx>
        <c:axId val="114976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74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1292</c:v>
                </c:pt>
                <c:pt idx="5">
                  <c:v>1303</c:v>
                </c:pt>
                <c:pt idx="8">
                  <c:v>1279</c:v>
                </c:pt>
                <c:pt idx="11">
                  <c:v>1196</c:v>
                </c:pt>
                <c:pt idx="14">
                  <c:v>1084</c:v>
                </c:pt>
              </c:numCache>
            </c:numRef>
          </c:val>
          <c:extLst>
            <c:ext xmlns:c16="http://schemas.microsoft.com/office/drawing/2014/chart" uri="{C3380CC4-5D6E-409C-BE32-E72D297353CC}">
              <c16:uniqueId val="{00000000-ED9C-4B2D-9EB9-D771AF5627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D9C-4B2D-9EB9-D771AF5627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c:v>
                </c:pt>
                <c:pt idx="3">
                  <c:v>7</c:v>
                </c:pt>
                <c:pt idx="6">
                  <c:v>4</c:v>
                </c:pt>
                <c:pt idx="9">
                  <c:v>4</c:v>
                </c:pt>
                <c:pt idx="12">
                  <c:v>4</c:v>
                </c:pt>
              </c:numCache>
            </c:numRef>
          </c:val>
          <c:extLst>
            <c:ext xmlns:c16="http://schemas.microsoft.com/office/drawing/2014/chart" uri="{C3380CC4-5D6E-409C-BE32-E72D297353CC}">
              <c16:uniqueId val="{00000002-ED9C-4B2D-9EB9-D771AF5627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42</c:v>
                </c:pt>
                <c:pt idx="3">
                  <c:v>51</c:v>
                </c:pt>
                <c:pt idx="6">
                  <c:v>44</c:v>
                </c:pt>
                <c:pt idx="9">
                  <c:v>35</c:v>
                </c:pt>
                <c:pt idx="12">
                  <c:v>35</c:v>
                </c:pt>
              </c:numCache>
            </c:numRef>
          </c:val>
          <c:extLst>
            <c:ext xmlns:c16="http://schemas.microsoft.com/office/drawing/2014/chart" uri="{C3380CC4-5D6E-409C-BE32-E72D297353CC}">
              <c16:uniqueId val="{00000003-ED9C-4B2D-9EB9-D771AF5627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299</c:v>
                </c:pt>
                <c:pt idx="3">
                  <c:v>300</c:v>
                </c:pt>
                <c:pt idx="6">
                  <c:v>283</c:v>
                </c:pt>
                <c:pt idx="9">
                  <c:v>262</c:v>
                </c:pt>
                <c:pt idx="12">
                  <c:v>231</c:v>
                </c:pt>
              </c:numCache>
            </c:numRef>
          </c:val>
          <c:extLst>
            <c:ext xmlns:c16="http://schemas.microsoft.com/office/drawing/2014/chart" uri="{C3380CC4-5D6E-409C-BE32-E72D297353CC}">
              <c16:uniqueId val="{00000004-ED9C-4B2D-9EB9-D771AF5627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9C-4B2D-9EB9-D771AF5627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D9C-4B2D-9EB9-D771AF5627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1556</c:v>
                </c:pt>
                <c:pt idx="3">
                  <c:v>1400</c:v>
                </c:pt>
                <c:pt idx="6">
                  <c:v>1343</c:v>
                </c:pt>
                <c:pt idx="9">
                  <c:v>1299</c:v>
                </c:pt>
                <c:pt idx="12">
                  <c:v>1203</c:v>
                </c:pt>
              </c:numCache>
            </c:numRef>
          </c:val>
          <c:extLst>
            <c:ext xmlns:c16="http://schemas.microsoft.com/office/drawing/2014/chart" uri="{C3380CC4-5D6E-409C-BE32-E72D297353CC}">
              <c16:uniqueId val="{00000007-ED9C-4B2D-9EB9-D771AF562775}"/>
            </c:ext>
          </c:extLst>
        </c:ser>
        <c:dLbls>
          <c:showLegendKey val="0"/>
          <c:showVal val="0"/>
          <c:showCatName val="0"/>
          <c:showSerName val="0"/>
          <c:showPercent val="0"/>
          <c:showBubbleSize val="0"/>
        </c:dLbls>
        <c:gapWidth val="100"/>
        <c:overlap val="100"/>
        <c:axId val="101180160"/>
        <c:axId val="101182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613</c:v>
                </c:pt>
                <c:pt idx="2">
                  <c:v>#N/A</c:v>
                </c:pt>
                <c:pt idx="3">
                  <c:v>#N/A</c:v>
                </c:pt>
                <c:pt idx="4">
                  <c:v>455</c:v>
                </c:pt>
                <c:pt idx="5">
                  <c:v>#N/A</c:v>
                </c:pt>
                <c:pt idx="6">
                  <c:v>#N/A</c:v>
                </c:pt>
                <c:pt idx="7">
                  <c:v>395</c:v>
                </c:pt>
                <c:pt idx="8">
                  <c:v>#N/A</c:v>
                </c:pt>
                <c:pt idx="9">
                  <c:v>#N/A</c:v>
                </c:pt>
                <c:pt idx="10">
                  <c:v>404</c:v>
                </c:pt>
                <c:pt idx="11">
                  <c:v>#N/A</c:v>
                </c:pt>
                <c:pt idx="12">
                  <c:v>#N/A</c:v>
                </c:pt>
                <c:pt idx="13">
                  <c:v>389</c:v>
                </c:pt>
                <c:pt idx="14">
                  <c:v>#N/A</c:v>
                </c:pt>
              </c:numCache>
            </c:numRef>
          </c:val>
          <c:smooth val="0"/>
          <c:extLst>
            <c:ext xmlns:c16="http://schemas.microsoft.com/office/drawing/2014/chart" uri="{C3380CC4-5D6E-409C-BE32-E72D297353CC}">
              <c16:uniqueId val="{00000008-ED9C-4B2D-9EB9-D771AF562775}"/>
            </c:ext>
          </c:extLst>
        </c:ser>
        <c:dLbls>
          <c:showLegendKey val="0"/>
          <c:showVal val="0"/>
          <c:showCatName val="0"/>
          <c:showSerName val="0"/>
          <c:showPercent val="0"/>
          <c:showBubbleSize val="0"/>
        </c:dLbls>
        <c:marker val="1"/>
        <c:smooth val="0"/>
        <c:axId val="101180160"/>
        <c:axId val="101182080"/>
      </c:lineChart>
      <c:catAx>
        <c:axId val="10118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182080"/>
        <c:crosses val="autoZero"/>
        <c:auto val="1"/>
        <c:lblAlgn val="ctr"/>
        <c:lblOffset val="100"/>
        <c:tickLblSkip val="1"/>
        <c:tickMarkSkip val="1"/>
        <c:noMultiLvlLbl val="0"/>
      </c:catAx>
      <c:valAx>
        <c:axId val="10118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18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10061</c:v>
                </c:pt>
                <c:pt idx="5">
                  <c:v>9801</c:v>
                </c:pt>
                <c:pt idx="8">
                  <c:v>9724</c:v>
                </c:pt>
                <c:pt idx="11">
                  <c:v>9111</c:v>
                </c:pt>
                <c:pt idx="14">
                  <c:v>8766</c:v>
                </c:pt>
              </c:numCache>
            </c:numRef>
          </c:val>
          <c:extLst>
            <c:ext xmlns:c16="http://schemas.microsoft.com/office/drawing/2014/chart" uri="{C3380CC4-5D6E-409C-BE32-E72D297353CC}">
              <c16:uniqueId val="{00000000-0728-4F4E-95CA-FE95DD83BA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702</c:v>
                </c:pt>
                <c:pt idx="5">
                  <c:v>705</c:v>
                </c:pt>
                <c:pt idx="8">
                  <c:v>622</c:v>
                </c:pt>
                <c:pt idx="11">
                  <c:v>536</c:v>
                </c:pt>
                <c:pt idx="14">
                  <c:v>415</c:v>
                </c:pt>
              </c:numCache>
            </c:numRef>
          </c:val>
          <c:extLst>
            <c:ext xmlns:c16="http://schemas.microsoft.com/office/drawing/2014/chart" uri="{C3380CC4-5D6E-409C-BE32-E72D297353CC}">
              <c16:uniqueId val="{00000001-0728-4F4E-95CA-FE95DD83BA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4615</c:v>
                </c:pt>
                <c:pt idx="5">
                  <c:v>5042</c:v>
                </c:pt>
                <c:pt idx="8">
                  <c:v>4605</c:v>
                </c:pt>
                <c:pt idx="11">
                  <c:v>4648</c:v>
                </c:pt>
                <c:pt idx="14">
                  <c:v>4141</c:v>
                </c:pt>
              </c:numCache>
            </c:numRef>
          </c:val>
          <c:extLst>
            <c:ext xmlns:c16="http://schemas.microsoft.com/office/drawing/2014/chart" uri="{C3380CC4-5D6E-409C-BE32-E72D297353CC}">
              <c16:uniqueId val="{00000002-0728-4F4E-95CA-FE95DD83BA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28-4F4E-95CA-FE95DD83BA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28-4F4E-95CA-FE95DD83BA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28-4F4E-95CA-FE95DD83BA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1893</c:v>
                </c:pt>
                <c:pt idx="3">
                  <c:v>1734</c:v>
                </c:pt>
                <c:pt idx="6">
                  <c:v>1842</c:v>
                </c:pt>
                <c:pt idx="9">
                  <c:v>1691</c:v>
                </c:pt>
                <c:pt idx="12">
                  <c:v>1630</c:v>
                </c:pt>
              </c:numCache>
            </c:numRef>
          </c:val>
          <c:extLst>
            <c:ext xmlns:c16="http://schemas.microsoft.com/office/drawing/2014/chart" uri="{C3380CC4-5D6E-409C-BE32-E72D297353CC}">
              <c16:uniqueId val="{00000006-0728-4F4E-95CA-FE95DD83BA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307</c:v>
                </c:pt>
                <c:pt idx="3">
                  <c:v>294</c:v>
                </c:pt>
                <c:pt idx="6">
                  <c:v>250</c:v>
                </c:pt>
                <c:pt idx="9">
                  <c:v>303</c:v>
                </c:pt>
                <c:pt idx="12">
                  <c:v>368</c:v>
                </c:pt>
              </c:numCache>
            </c:numRef>
          </c:val>
          <c:extLst>
            <c:ext xmlns:c16="http://schemas.microsoft.com/office/drawing/2014/chart" uri="{C3380CC4-5D6E-409C-BE32-E72D297353CC}">
              <c16:uniqueId val="{00000007-0728-4F4E-95CA-FE95DD83BA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2705</c:v>
                </c:pt>
                <c:pt idx="3">
                  <c:v>2384</c:v>
                </c:pt>
                <c:pt idx="6">
                  <c:v>2172</c:v>
                </c:pt>
                <c:pt idx="9">
                  <c:v>1959</c:v>
                </c:pt>
                <c:pt idx="12">
                  <c:v>1885</c:v>
                </c:pt>
              </c:numCache>
            </c:numRef>
          </c:val>
          <c:extLst>
            <c:ext xmlns:c16="http://schemas.microsoft.com/office/drawing/2014/chart" uri="{C3380CC4-5D6E-409C-BE32-E72D297353CC}">
              <c16:uniqueId val="{00000008-0728-4F4E-95CA-FE95DD83BA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54</c:v>
                </c:pt>
                <c:pt idx="3">
                  <c:v>42</c:v>
                </c:pt>
                <c:pt idx="6">
                  <c:v>26</c:v>
                </c:pt>
                <c:pt idx="9">
                  <c:v>19</c:v>
                </c:pt>
                <c:pt idx="12">
                  <c:v>37</c:v>
                </c:pt>
              </c:numCache>
            </c:numRef>
          </c:val>
          <c:extLst>
            <c:ext xmlns:c16="http://schemas.microsoft.com/office/drawing/2014/chart" uri="{C3380CC4-5D6E-409C-BE32-E72D297353CC}">
              <c16:uniqueId val="{00000009-0728-4F4E-95CA-FE95DD83BA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10746</c:v>
                </c:pt>
                <c:pt idx="3">
                  <c:v>10556</c:v>
                </c:pt>
                <c:pt idx="6">
                  <c:v>10552</c:v>
                </c:pt>
                <c:pt idx="9">
                  <c:v>9990</c:v>
                </c:pt>
                <c:pt idx="12">
                  <c:v>9651</c:v>
                </c:pt>
              </c:numCache>
            </c:numRef>
          </c:val>
          <c:extLst>
            <c:ext xmlns:c16="http://schemas.microsoft.com/office/drawing/2014/chart" uri="{C3380CC4-5D6E-409C-BE32-E72D297353CC}">
              <c16:uniqueId val="{0000000A-0728-4F4E-95CA-FE95DD83BA4B}"/>
            </c:ext>
          </c:extLst>
        </c:ser>
        <c:dLbls>
          <c:showLegendKey val="0"/>
          <c:showVal val="0"/>
          <c:showCatName val="0"/>
          <c:showSerName val="0"/>
          <c:showPercent val="0"/>
          <c:showBubbleSize val="0"/>
        </c:dLbls>
        <c:gapWidth val="100"/>
        <c:overlap val="100"/>
        <c:axId val="107616128"/>
        <c:axId val="107618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327</c:v>
                </c:pt>
                <c:pt idx="2">
                  <c:v>#N/A</c:v>
                </c:pt>
                <c:pt idx="3">
                  <c:v>#N/A</c:v>
                </c:pt>
                <c:pt idx="4">
                  <c:v>0</c:v>
                </c:pt>
                <c:pt idx="5">
                  <c:v>#N/A</c:v>
                </c:pt>
                <c:pt idx="6">
                  <c:v>#N/A</c:v>
                </c:pt>
                <c:pt idx="7">
                  <c:v>0</c:v>
                </c:pt>
                <c:pt idx="8">
                  <c:v>#N/A</c:v>
                </c:pt>
                <c:pt idx="9">
                  <c:v>#N/A</c:v>
                </c:pt>
                <c:pt idx="10">
                  <c:v>0</c:v>
                </c:pt>
                <c:pt idx="11">
                  <c:v>#N/A</c:v>
                </c:pt>
                <c:pt idx="12">
                  <c:v>#N/A</c:v>
                </c:pt>
                <c:pt idx="13">
                  <c:v>248</c:v>
                </c:pt>
                <c:pt idx="14">
                  <c:v>#N/A</c:v>
                </c:pt>
              </c:numCache>
            </c:numRef>
          </c:val>
          <c:smooth val="0"/>
          <c:extLst>
            <c:ext xmlns:c16="http://schemas.microsoft.com/office/drawing/2014/chart" uri="{C3380CC4-5D6E-409C-BE32-E72D297353CC}">
              <c16:uniqueId val="{0000000B-0728-4F4E-95CA-FE95DD83BA4B}"/>
            </c:ext>
          </c:extLst>
        </c:ser>
        <c:dLbls>
          <c:showLegendKey val="0"/>
          <c:showVal val="0"/>
          <c:showCatName val="0"/>
          <c:showSerName val="0"/>
          <c:showPercent val="0"/>
          <c:showBubbleSize val="0"/>
        </c:dLbls>
        <c:marker val="1"/>
        <c:smooth val="0"/>
        <c:axId val="107616128"/>
        <c:axId val="107618304"/>
      </c:lineChart>
      <c:catAx>
        <c:axId val="10761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618304"/>
        <c:crosses val="autoZero"/>
        <c:auto val="1"/>
        <c:lblAlgn val="ctr"/>
        <c:lblOffset val="100"/>
        <c:tickLblSkip val="1"/>
        <c:tickMarkSkip val="1"/>
        <c:noMultiLvlLbl val="0"/>
      </c:catAx>
      <c:valAx>
        <c:axId val="107618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1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1416</c:v>
                </c:pt>
                <c:pt idx="1">
                  <c:v>1501</c:v>
                </c:pt>
                <c:pt idx="2">
                  <c:v>685</c:v>
                </c:pt>
              </c:numCache>
            </c:numRef>
          </c:val>
          <c:extLst>
            <c:ext xmlns:c16="http://schemas.microsoft.com/office/drawing/2014/chart" uri="{C3380CC4-5D6E-409C-BE32-E72D297353CC}">
              <c16:uniqueId val="{00000000-2204-4866-960D-3FA9047D86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699</c:v>
                </c:pt>
                <c:pt idx="1">
                  <c:v>701</c:v>
                </c:pt>
                <c:pt idx="2">
                  <c:v>703</c:v>
                </c:pt>
              </c:numCache>
            </c:numRef>
          </c:val>
          <c:extLst>
            <c:ext xmlns:c16="http://schemas.microsoft.com/office/drawing/2014/chart" uri="{C3380CC4-5D6E-409C-BE32-E72D297353CC}">
              <c16:uniqueId val="{00000001-2204-4866-960D-3FA9047D86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3307</c:v>
                </c:pt>
                <c:pt idx="1">
                  <c:v>3227</c:v>
                </c:pt>
                <c:pt idx="2">
                  <c:v>3430</c:v>
                </c:pt>
              </c:numCache>
            </c:numRef>
          </c:val>
          <c:extLst>
            <c:ext xmlns:c16="http://schemas.microsoft.com/office/drawing/2014/chart" uri="{C3380CC4-5D6E-409C-BE32-E72D297353CC}">
              <c16:uniqueId val="{00000002-2204-4866-960D-3FA9047D86FA}"/>
            </c:ext>
          </c:extLst>
        </c:ser>
        <c:dLbls>
          <c:showLegendKey val="0"/>
          <c:showVal val="0"/>
          <c:showCatName val="0"/>
          <c:showSerName val="0"/>
          <c:showPercent val="0"/>
          <c:showBubbleSize val="0"/>
        </c:dLbls>
        <c:gapWidth val="120"/>
        <c:overlap val="100"/>
        <c:axId val="115096576"/>
        <c:axId val="115102464"/>
      </c:barChart>
      <c:catAx>
        <c:axId val="11509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5102464"/>
        <c:crosses val="autoZero"/>
        <c:auto val="1"/>
        <c:lblAlgn val="ctr"/>
        <c:lblOffset val="100"/>
        <c:tickLblSkip val="1"/>
        <c:tickMarkSkip val="1"/>
        <c:noMultiLvlLbl val="0"/>
      </c:catAx>
      <c:valAx>
        <c:axId val="115102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509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{E7ED5531-EB4A-4C2C-9677-7D6FF8B58DD8}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200-4B3A-8E40-7713021E54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{A7A4569E-B45A-44B9-BC80-4D9EBE95CA4E}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00-4B3A-8E40-7713021E54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{FBBE2483-AFF4-4395-A551-AD166A7FFD47}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00-4B3A-8E40-7713021E54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{40CFA2D0-76F8-4BE6-93D9-68201FFDEE27}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00-4B3A-8E40-7713021E54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{A7A17A15-17BD-485D-BCDE-307EBD5AFB7A}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00-4B3A-8E40-7713021E542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{1E9774C1-E5BC-4490-ABB3-893DF7D44094}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200-4B3A-8E40-7713021E542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{9B0424BC-85A8-47A6-BB0B-61E5408D759B}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200-4B3A-8E40-7713021E542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{419C6308-1D8E-4E75-AB76-847A42C96F67}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200-4B3A-8E40-7713021E542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{4D11F431-EA3E-4924-9A15-5D19B40FE875}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200-4B3A-8E40-7713021E54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200-4B3A-8E40-7713021E54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{7C56F095-3BEE-4C95-B377-16CE762ECEE1}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200-4B3A-8E40-7713021E54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{B999D1E2-E900-46F4-A42E-5F20CFCD07F8}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00-4B3A-8E40-7713021E54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{2AE37AD5-3B77-45F6-AA5F-52AEBCA3A8E6}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00-4B3A-8E40-7713021E54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{2BFC8343-7C2D-4E49-AD7E-1753B5AE69AA}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00-4B3A-8E40-7713021E54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{F0F47033-4520-4D94-910B-3B49C76A2F31}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00-4B3A-8E40-7713021E542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{F5CC219F-E67E-486A-BE87-E29202184B02}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200-4B3A-8E40-7713021E542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{2C215503-4399-4A91-B0A1-6F737120C26A}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200-4B3A-8E40-7713021E542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{44EF3320-C99A-446A-9954-C627CCA27ED4}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200-4B3A-8E40-7713021E542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{90DA6184-5E7B-4E8B-9986-1AEA66841DA4}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200-4B3A-8E40-7713021E54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E200-4B3A-8E40-7713021E542C}"/>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{E640074E-1EDE-407F-A4C0-6AE4C9BC3199}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E77-46B9-8ABB-B5B8E470D5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{3CA85EC7-5EAC-45DC-8768-088C89CF1883}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77-46B9-8ABB-B5B8E470D5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{FADCE17F-9C85-4D8D-8813-47EBE1C5E055}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77-46B9-8ABB-B5B8E470D5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{0E1240CC-7AD9-4E65-9285-D1D2A090A775}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77-46B9-8ABB-B5B8E470D5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{EF090116-CBC5-495E-B2F4-ACB5E729BEA2}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77-46B9-8ABB-B5B8E470D56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{B73E033F-781B-4031-883C-FC9E4487BB02}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E77-46B9-8ABB-B5B8E470D56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{3E6D0908-A544-458D-AB70-576784174065}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E77-46B9-8ABB-B5B8E470D56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{EC80B8D3-1237-494F-9237-F8B65645D03E}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E77-46B9-8ABB-B5B8E470D56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{1692AD92-C3B5-42AF-A5C6-BD04BA734EA7}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E77-46B9-8ABB-B5B8E470D5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11.5</c:v>
                </c:pt>
                <c:pt idx="16">
                  <c:v>10.4</c:v>
                </c:pt>
                <c:pt idx="24">
                  <c:v>9.1999999999999993</c:v>
                </c:pt>
                <c:pt idx="32">
                  <c:v>9</c:v>
                </c:pt>
              </c:numCache>
            </c:numRef>
          </c:xVal>
          <c:yVal>
            <c:numRef>
              <c:f>公会計指標分析・財政指標組合せ分析表!$BP$73:$DC$73</c:f>
              <c:numCache>
                <c:formatCode>#,##0.0;"▲ "#,##0.0</c:formatCode>
                <c:ptCount val="40"/>
                <c:pt idx="0">
                  <c:v>6.8</c:v>
                </c:pt>
                <c:pt idx="32">
                  <c:v>5.8</c:v>
                </c:pt>
              </c:numCache>
            </c:numRef>
          </c:yVal>
          <c:smooth val="0"/>
          <c:extLst>
            <c:ext xmlns:c16="http://schemas.microsoft.com/office/drawing/2014/chart" uri="{C3380CC4-5D6E-409C-BE32-E72D297353CC}">
              <c16:uniqueId val="{00000009-5E77-46B9-8ABB-B5B8E470D5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{0DB3E436-6D54-45F2-99B9-0F2F037BD24B}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E77-46B9-8ABB-B5B8E470D5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{C4F13679-5F88-418E-8090-07667B2031A1}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77-46B9-8ABB-B5B8E470D5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{34B674E8-D2BC-43FB-BBB6-666DAC83FD94}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77-46B9-8ABB-B5B8E470D5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{260739D8-E562-41B8-BAEB-A56B3630E080}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77-46B9-8ABB-B5B8E470D5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{5627BE66-5E89-4A1D-AD8F-8E25ED4632ED}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77-46B9-8ABB-B5B8E470D566}"/>
                </c:ext>
              </c:extLst>
            </c:dLbl>
            <c:dLbl>
              <c:idx val="8"/>
              <c:layout>
                <c:manualLayout>
                  <c:x val="-2.6883948345417654E-2"/>
                  <c:y val="-9.316261241298247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{3E1DC4CA-62B1-4836-BBC9-1AAAFD254292}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E77-46B9-8ABB-B5B8E470D566}"/>
                </c:ext>
              </c:extLst>
            </c:dLbl>
            <c:dLbl>
              <c:idx val="16"/>
              <c:layout>
                <c:manualLayout>
                  <c:x val="-3.6512034892803628E-2"/>
                  <c:y val="-8.983671562640642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{E4C46C82-F90D-46D3-B0AC-D6B6ACFA5C50}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E77-46B9-8ABB-B5B8E470D566}"/>
                </c:ext>
              </c:extLst>
            </c:dLbl>
            <c:dLbl>
              <c:idx val="24"/>
              <c:layout>
                <c:manualLayout>
                  <c:x val="-3.1697991619110633E-2"/>
                  <c:y val="-1.441256189606614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{96C7A0D7-4D08-43BC-A57D-E62F9682367A}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E77-46B9-8ABB-B5B8E470D566}"/>
                </c:ext>
              </c:extLst>
            </c:dLbl>
            <c:dLbl>
              <c:idx val="32"/>
              <c:layout>
                <c:manualLayout>
                  <c:x val="-3.1697991619110633E-2"/>
                  <c:y val="-5.2254013440582253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{D201AEEB-4D51-4505-B757-7832A2AE84C9}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E77-46B9-8ABB-B5B8E470D5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E77-46B9-8ABB-B5B8E470D566}"/>
            </c:ext>
          </c:extLst>
        </c:ser>
        <c:dLbls>
          <c:showLegendKey val="0"/>
          <c:showVal val="1"/>
          <c:showCatName val="0"/>
          <c:showSerName val="0"/>
          <c:showPercent val="0"/>
          <c:showBubbleSize val="0"/>
        </c:dLbls>
        <c:axId val="84219776"/>
        <c:axId val="84234240"/>
      </c:scatterChart>
      <c:valAx>
        <c:axId val="84219776"/>
        <c:scaling>
          <c:orientation val="minMax"/>
          <c:max val="13.1"/>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
          <c:min val="-0.79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7999999999999999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北海道むかわ町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中長期財政運営指針に基づく新規町債発行の抑制により、元利償還金が減少したが、同時に交付税算入公債費等も減少したことから、実質公債費比率の分子は前年度からほぼ横ばいとなっている。</a:t>
          </a:r>
        </a:p>
        <a:p>
          <a:pPr rtl="0"/>
          <a:r>
            <a:rPr lang="ja-JP" altLang="en-US"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今後も中長期財政運営指針に基づく町債発行の適正管理、また、事業実施に伴う新規町債発行の際には、交付税算入率の高い町債の有効活用の継続に努める。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満期一括償還地方債は起債していない。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北海道むかわ町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充当可能基金をはじめとした</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充当可能財源</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等額が減少した一方、</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新たな債務負担行為が生じたことや組合等の新規地方債発行により将来負担額</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ことにより、平成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年度将来負担比率の分子は、前年度より</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581</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en-US"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大型建設事業や災害復旧事業の実施による新規町債発行額の増加や、事業目的による基金支消などにより、今後は一定程度の将来負担比率となることが見込まれることから、充当可能財源とのバランスを考慮し、将来負担の適正管理を図る。</a:t>
          </a:r>
          <a:endParaRPr lang="en-US" altLang="ja-JP"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pPr rtl="0"/>
          <a:endParaRPr lang="ja-JP" altLang="en-US"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北海道むかわ町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その他特定目的金を寄附金をはじめとした収入をもとに積み増した一方、北海道胆振東部地震復旧関連費用に必要な一般財源を補填するために財政調整基金を大きく取崩したことにより、基金保有総額が大きく減少した要因である。</a:t>
          </a:r>
          <a:endPar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合併特例期間の終了による地方交付税の縮減や天災による不測の事態の際にも、財政の弾力性を維持し、発展的な町政を推進できるよう、保有額の確保に努める。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・地域振興基金</a:t>
          </a:r>
        </a:p>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町民連帯の強化及び地域振興に資する事業の推進</a:t>
          </a:r>
        </a:p>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・公共施設長寿命化推進基金</a:t>
          </a:r>
        </a:p>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公共施設の大規模な改修等による長寿命化又は施設機能の充実</a:t>
          </a:r>
        </a:p>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・農業基盤整備事業基金</a:t>
          </a:r>
        </a:p>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農業基盤整備事業を円滑に実施による活力ある農業・農村形成の推進</a:t>
          </a:r>
          <a:endPar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・胆振東部地震対策基金</a:t>
          </a:r>
          <a:endPar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pPr rtl="0"/>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復旧及び創造的復興に要する事業並びに災害に強い安全なまちづくりを実現するための事業の推進</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・バス運行事業基金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住民の生活に必要な交通の確保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・胆振東部地震対策基金</a:t>
          </a:r>
        </a:p>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北海道胆振東部地震により被災した本町に対する寄附者の意向を受け、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復旧及び創造的復興に要する事業並びに災害に強い安全なまち</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づくりを実現するための事業の推進</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に向け、平成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311</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百万円を積立て、基金を創設したことから皆増したものである。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人口減少や持続可能な財政運営が課題となる中においても、震災からの創造的復興、地方創生、地元力耕上（こうじょう）や安心・安全な</a:t>
          </a:r>
          <a:endPar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まちづくりなどの事業を減速させることなく実施するため、それぞれの基金設置目的にそって、効果的・効率的に運用あるいは支消し活用を</a:t>
          </a:r>
          <a:endPar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北海道胆振東部地震復旧関連費用に必要な一般財源を補填するために財政調整基金を大きく取崩したこと</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主な減少要因である。</a:t>
          </a:r>
          <a:endPar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町債借入額の抑制を図るための大型事業実施の際の調整弁や、災害対策事業の迅速な対応といった重要な役割を担うことから、保有額の確保に努める。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基金利子の積立てが増加要因である。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地方交付税の合併特例措置期間の終了を目前に控えていることから、各指標を注視しつつ、財政運営の硬直を招かないよう弾力的な活用方法を考慮しながら、中長期財政運営指針に基づき一定額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72</xdr:row>
      <xdr:rowOff>0</xdr:rowOff>
    </xdr:from>
    <xdr:to>
      <xdr:col>83</xdr:col>
      <xdr:colOff>0</xdr:colOff>
      <xdr:row>74</xdr:row>
      <xdr:rowOff>0</xdr:rowOff>
    </xdr:to>
    <xdr:sp macro="" textlink="">
      <xdr:nvSpPr>
        <xdr:cNvPr id="4" name="正方形/長方形 3"/>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北海道むかわ町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8,126
8,050
711.36
10,824,880
9,774,391
149,928
5,280,926
9,651,397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5" name="テキスト ボックス 34"/>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7" name="テキスト ボックス 36"/>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固定資産台帳整備中</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1" name="正方形/長方形 50"/>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2" name="正方形/長方形 5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3" name="正方形/長方形 52"/>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4" name="正方形/長方形 53"/>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5" name="正方形/長方形 5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6" name="正方形/長方形 5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7" name="正方形/長方形 5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8" name="正方形/長方形 5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9" name="正方形/長方形 5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0" name="正方形/長方形 5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1" name="正方形/長方形 6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2" name="正方形/長方形 6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3" name="正方形/長方形 6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4" name="テキスト ボックス 6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今後も一般財源の増加が期待できない中、将来負担額の増加抑制や行財政経費の削減が課題となってくる。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比率の過度な上昇を招かぬよう、中長期財政運営指針に基づく町債発行の適正管理及び効率的な財政運営による経常経費の抑制に努める。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5" name="テキスト ボックス 6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6" name="直線コネクタ 6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7" name="直線コネクタ 6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68" name="テキスト ボックス 67"/>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9" name="直線コネクタ 6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70" name="テキスト ボックス 69"/>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1" name="直線コネクタ 7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2" name="テキスト ボックス 7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3" name="直線コネクタ 7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4" name="テキスト ボックス 7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5" name="直線コネクタ 7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76" name="テキスト ボックス 75"/>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7" name="直線コネクタ 7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78" name="テキスト ボックス 77"/>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80" name="テキスト ボックス 79"/>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82" name="直線コネクタ 81"/>
        <xdr:cNvCxnSpPr/>
      </xdr:nvCxnSpPr>
      <xdr:spPr>
        <a:xfrm flipV="1">
          <a:off x="14793595" y="4544804"/>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3" name="債務償還比率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4" name="直線コネクタ 83"/>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85" name="債務償還比率最大値テキスト"/>
        <xdr:cNvSpPr txBox="1"/>
      </xdr:nvSpPr>
      <xdr:spPr>
        <a:xfrm>
          <a:off x="14846300" y="432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86" name="直線コネクタ 85"/>
        <xdr:cNvCxnSpPr/>
      </xdr:nvCxnSpPr>
      <xdr:spPr>
        <a:xfrm>
          <a:off x="14706600" y="4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87" name="債務償還比率平均値テキスト"/>
        <xdr:cNvSpPr txBox="1"/>
      </xdr:nvSpPr>
      <xdr:spPr>
        <a:xfrm>
          <a:off x="14846300" y="5316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88" name="フローチャート: 判断 87"/>
        <xdr:cNvSpPr/>
      </xdr:nvSpPr>
      <xdr:spPr>
        <a:xfrm>
          <a:off x="14744700" y="533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89" name="フローチャート: 判断 88"/>
        <xdr:cNvSpPr/>
      </xdr:nvSpPr>
      <xdr:spPr>
        <a:xfrm>
          <a:off x="14033500" y="534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0" name="テキスト ボックス 8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1" name="テキスト ボックス 9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2" name="テキスト ボックス 9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3" name="テキスト ボックス 9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4" name="テキスト ボックス 9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103841</xdr:rowOff>
    </xdr:from>
    <xdr:to>
      <xdr:col>76</xdr:col>
      <xdr:colOff>73025</xdr:colOff>
      <xdr:row>31</xdr:row>
      <xdr:rowOff>33991</xdr:rowOff>
    </xdr:to>
    <xdr:sp macro="" textlink="">
      <xdr:nvSpPr>
        <xdr:cNvPr id="95" name="楕円 94"/>
        <xdr:cNvSpPr/>
      </xdr:nvSpPr>
      <xdr:spPr>
        <a:xfrm>
          <a:off x="14744700" y="524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126718</xdr:rowOff>
    </xdr:from>
    <xdr:ext cx="469744" cy="259045"/>
    <xdr:sp macro="" textlink="">
      <xdr:nvSpPr>
        <xdr:cNvPr id="96" name="債務償還比率該当値テキスト"/>
        <xdr:cNvSpPr txBox="1"/>
      </xdr:nvSpPr>
      <xdr:spPr>
        <a:xfrm>
          <a:off x="14846300" y="509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25690</xdr:rowOff>
    </xdr:from>
    <xdr:to>
      <xdr:col>72</xdr:col>
      <xdr:colOff>123825</xdr:colOff>
      <xdr:row>31</xdr:row>
      <xdr:rowOff>127290</xdr:rowOff>
    </xdr:to>
    <xdr:sp macro="" textlink="">
      <xdr:nvSpPr>
        <xdr:cNvPr id="97" name="楕円 96"/>
        <xdr:cNvSpPr/>
      </xdr:nvSpPr>
      <xdr:spPr>
        <a:xfrm>
          <a:off x="14033500" y="53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154641</xdr:rowOff>
    </xdr:from>
    <xdr:to>
      <xdr:col>76</xdr:col>
      <xdr:colOff>22225</xdr:colOff>
      <xdr:row>31</xdr:row>
      <xdr:rowOff>76490</xdr:rowOff>
    </xdr:to>
    <xdr:cxnSp macro="">
      <xdr:nvCxnSpPr>
        <xdr:cNvPr id="98" name="直線コネクタ 97"/>
        <xdr:cNvCxnSpPr/>
      </xdr:nvCxnSpPr>
      <xdr:spPr>
        <a:xfrm flipV="1">
          <a:off x="14084300" y="5298141"/>
          <a:ext cx="711200" cy="9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99" name="n_1aveValue債務償還比率"/>
        <xdr:cNvSpPr txBox="1"/>
      </xdr:nvSpPr>
      <xdr:spPr>
        <a:xfrm>
          <a:off x="13836727" y="544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143817</xdr:rowOff>
    </xdr:from>
    <xdr:ext cx="469744" cy="259045"/>
    <xdr:sp macro="" textlink="">
      <xdr:nvSpPr>
        <xdr:cNvPr id="100" name="n_1mainValue債務償還比率"/>
        <xdr:cNvSpPr txBox="1"/>
      </xdr:nvSpPr>
      <xdr:spPr>
        <a:xfrm>
          <a:off x="13836727" y="511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1" name="正方形/長方形 10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2" name="正方形/長方形 10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3" name="正方形/長方形 102"/>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4" name="正方形/長方形 103"/>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5" name="テキスト ボックス 10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6" name="テキスト ボックス 10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北海道むかわ町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8,126
8,050
711.36
10,824,880
9,774,391
149,928
5,280,926
9,651,397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固定資産台帳整備中</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北海道むかわ町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8,126
8,050
711.36
10,824,880
9,774,391
149,928
5,280,926
9,651,397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固定資産台帳整備中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北海道むかわ町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8,126
8,050
711.36
10,824,880
9,774,391
149,928
5,280,926
9,651,397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本町は広大な行政面積を有し、維持・管理を要する施設が多いことから、多額の財政需要が生じているものの、それに対する税収等の歳入は類似団体に比べ低い状況にある。</a:t>
          </a:r>
          <a:endPar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今後も人口減少などにより町税等は限られたものとなることから、行政サービスを精査し、脆弱な財政状況の中においても持続可能な行財政運営に努める。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129722</xdr:rowOff>
    </xdr:to>
    <xdr:cxnSp macro="">
      <xdr:nvCxnSpPr>
        <xdr:cNvPr id="70" name="直線コネクタ 69"/>
        <xdr:cNvCxnSpPr/>
      </xdr:nvCxnSpPr>
      <xdr:spPr>
        <a:xfrm flipV="1">
          <a:off x="4114800" y="74848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146957</xdr:rowOff>
    </xdr:to>
    <xdr:cxnSp macro="">
      <xdr:nvCxnSpPr>
        <xdr:cNvPr id="79" name="直線コネクタ 78"/>
        <xdr:cNvCxnSpPr/>
      </xdr:nvCxnSpPr>
      <xdr:spPr>
        <a:xfrm flipV="1">
          <a:off x="1447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89" name="楕円 88"/>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33762</xdr:rowOff>
    </xdr:from>
    <xdr:ext cx="762000" cy="259045"/>
    <xdr:sp macro="" textlink="">
      <xdr:nvSpPr>
        <xdr:cNvPr id="90"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96157</xdr:rowOff>
    </xdr:from>
    <xdr:to>
      <xdr:col>7</xdr:col>
      <xdr:colOff>31750</xdr:colOff>
      <xdr:row>44</xdr:row>
      <xdr:rowOff>26307</xdr:rowOff>
    </xdr:to>
    <xdr:sp macro="" textlink="">
      <xdr:nvSpPr>
        <xdr:cNvPr id="97" name="楕円 96"/>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11084</xdr:rowOff>
    </xdr:from>
    <xdr:ext cx="762000" cy="259045"/>
    <xdr:sp macro="" textlink="">
      <xdr:nvSpPr>
        <xdr:cNvPr id="98" name="テキスト ボックス 97"/>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町債発行抑制などにより、経常経費の一部に減少はあったものの、経常一般財源の大半を占める普通交付税額及び臨時財政対策債発行可能額の減少が、それを上回り、</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1.9</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ポイント減少した。</a:t>
          </a:r>
        </a:p>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限りある歳入の中で、行政サービス水準の維持を念頭に、経常経費の一層の抑制に努める。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64</xdr:row>
      <xdr:rowOff>39370</xdr:rowOff>
    </xdr:to>
    <xdr:cxnSp macro="">
      <xdr:nvCxnSpPr>
        <xdr:cNvPr id="131" name="直線コネクタ 130"/>
        <xdr:cNvCxnSpPr/>
      </xdr:nvCxnSpPr>
      <xdr:spPr>
        <a:xfrm>
          <a:off x="4114800" y="10920476"/>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73406</xdr:rowOff>
    </xdr:from>
    <xdr:to>
      <xdr:col>19</xdr:col>
      <xdr:colOff>133350</xdr:colOff>
      <xdr:row>63</xdr:row>
      <xdr:rowOff>119126</xdr:rowOff>
    </xdr:to>
    <xdr:cxnSp macro="">
      <xdr:nvCxnSpPr>
        <xdr:cNvPr id="134" name="直線コネクタ 133"/>
        <xdr:cNvCxnSpPr/>
      </xdr:nvCxnSpPr>
      <xdr:spPr>
        <a:xfrm>
          <a:off x="3225800" y="1070330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124206</xdr:rowOff>
    </xdr:from>
    <xdr:to>
      <xdr:col>15</xdr:col>
      <xdr:colOff>82550</xdr:colOff>
      <xdr:row>62</xdr:row>
      <xdr:rowOff>73406</xdr:rowOff>
    </xdr:to>
    <xdr:cxnSp macro="">
      <xdr:nvCxnSpPr>
        <xdr:cNvPr id="137" name="直線コネクタ 136"/>
        <xdr:cNvCxnSpPr/>
      </xdr:nvCxnSpPr>
      <xdr:spPr>
        <a:xfrm>
          <a:off x="2336800" y="105826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124206</xdr:rowOff>
    </xdr:from>
    <xdr:to>
      <xdr:col>11</xdr:col>
      <xdr:colOff>31750</xdr:colOff>
      <xdr:row>62</xdr:row>
      <xdr:rowOff>140970</xdr:rowOff>
    </xdr:to>
    <xdr:cxnSp macro="">
      <xdr:nvCxnSpPr>
        <xdr:cNvPr id="140" name="直線コネクタ 139"/>
        <xdr:cNvCxnSpPr/>
      </xdr:nvCxnSpPr>
      <xdr:spPr>
        <a:xfrm flipV="1">
          <a:off x="1447800" y="1058265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0" name="楕円 149"/>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1"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68326</xdr:rowOff>
    </xdr:from>
    <xdr:to>
      <xdr:col>19</xdr:col>
      <xdr:colOff>184150</xdr:colOff>
      <xdr:row>63</xdr:row>
      <xdr:rowOff>169926</xdr:rowOff>
    </xdr:to>
    <xdr:sp macro="" textlink="">
      <xdr:nvSpPr>
        <xdr:cNvPr id="152" name="楕円 151"/>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53" name="テキスト ボックス 152"/>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22606</xdr:rowOff>
    </xdr:from>
    <xdr:to>
      <xdr:col>15</xdr:col>
      <xdr:colOff>133350</xdr:colOff>
      <xdr:row>62</xdr:row>
      <xdr:rowOff>124206</xdr:rowOff>
    </xdr:to>
    <xdr:sp macro="" textlink="">
      <xdr:nvSpPr>
        <xdr:cNvPr id="154" name="楕円 153"/>
        <xdr:cNvSpPr/>
      </xdr:nvSpPr>
      <xdr:spPr>
        <a:xfrm>
          <a:off x="3175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134383</xdr:rowOff>
    </xdr:from>
    <xdr:ext cx="762000" cy="259045"/>
    <xdr:sp macro="" textlink="">
      <xdr:nvSpPr>
        <xdr:cNvPr id="155" name="テキスト ボックス 154"/>
        <xdr:cNvSpPr txBox="1"/>
      </xdr:nvSpPr>
      <xdr:spPr>
        <a:xfrm>
          <a:off x="2844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73406</xdr:rowOff>
    </xdr:from>
    <xdr:to>
      <xdr:col>11</xdr:col>
      <xdr:colOff>82550</xdr:colOff>
      <xdr:row>62</xdr:row>
      <xdr:rowOff>3556</xdr:rowOff>
    </xdr:to>
    <xdr:sp macro="" textlink="">
      <xdr:nvSpPr>
        <xdr:cNvPr id="156" name="楕円 155"/>
        <xdr:cNvSpPr/>
      </xdr:nvSpPr>
      <xdr:spPr>
        <a:xfrm>
          <a:off x="2286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13733</xdr:rowOff>
    </xdr:from>
    <xdr:ext cx="762000" cy="259045"/>
    <xdr:sp macro="" textlink="">
      <xdr:nvSpPr>
        <xdr:cNvPr id="157" name="テキスト ボックス 156"/>
        <xdr:cNvSpPr txBox="1"/>
      </xdr:nvSpPr>
      <xdr:spPr>
        <a:xfrm>
          <a:off x="1955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8" name="楕円 157"/>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59" name="テキスト ボックス 158"/>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[346,418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一般財源の増加が見込め</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ず</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、行財政経費の削減が継続した課題となっている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中、</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度は、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北海道胆振東部地震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関連費用も重なり、急激に増加した。</a:t>
          </a:r>
          <a:endPar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今後は、類似団体数値までの減少及び水準維持を目標とした行財政運営に努める。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19279</xdr:rowOff>
    </xdr:from>
    <xdr:to>
      <xdr:col>23</xdr:col>
      <xdr:colOff>133350</xdr:colOff>
      <xdr:row>86</xdr:row>
      <xdr:rowOff>46977</xdr:rowOff>
    </xdr:to>
    <xdr:cxnSp macro="">
      <xdr:nvCxnSpPr>
        <xdr:cNvPr id="194" name="直線コネクタ 193"/>
        <xdr:cNvCxnSpPr/>
      </xdr:nvCxnSpPr>
      <xdr:spPr>
        <a:xfrm>
          <a:off x="4114800" y="14592529"/>
          <a:ext cx="838200" cy="19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110223</xdr:rowOff>
    </xdr:from>
    <xdr:to>
      <xdr:col>19</xdr:col>
      <xdr:colOff>133350</xdr:colOff>
      <xdr:row>85</xdr:row>
      <xdr:rowOff>19279</xdr:rowOff>
    </xdr:to>
    <xdr:cxnSp macro="">
      <xdr:nvCxnSpPr>
        <xdr:cNvPr id="197" name="直線コネクタ 196"/>
        <xdr:cNvCxnSpPr/>
      </xdr:nvCxnSpPr>
      <xdr:spPr>
        <a:xfrm>
          <a:off x="3225800" y="14512023"/>
          <a:ext cx="889000" cy="8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55604</xdr:rowOff>
    </xdr:from>
    <xdr:to>
      <xdr:col>15</xdr:col>
      <xdr:colOff>82550</xdr:colOff>
      <xdr:row>84</xdr:row>
      <xdr:rowOff>110223</xdr:rowOff>
    </xdr:to>
    <xdr:cxnSp macro="">
      <xdr:nvCxnSpPr>
        <xdr:cNvPr id="200" name="直線コネクタ 199"/>
        <xdr:cNvCxnSpPr/>
      </xdr:nvCxnSpPr>
      <xdr:spPr>
        <a:xfrm>
          <a:off x="2336800" y="14457404"/>
          <a:ext cx="889000" cy="5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31004</xdr:rowOff>
    </xdr:from>
    <xdr:to>
      <xdr:col>11</xdr:col>
      <xdr:colOff>31750</xdr:colOff>
      <xdr:row>84</xdr:row>
      <xdr:rowOff>55604</xdr:rowOff>
    </xdr:to>
    <xdr:cxnSp macro="">
      <xdr:nvCxnSpPr>
        <xdr:cNvPr id="203" name="直線コネクタ 202"/>
        <xdr:cNvCxnSpPr/>
      </xdr:nvCxnSpPr>
      <xdr:spPr>
        <a:xfrm>
          <a:off x="1447800" y="14432804"/>
          <a:ext cx="889000" cy="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167627</xdr:rowOff>
    </xdr:from>
    <xdr:to>
      <xdr:col>23</xdr:col>
      <xdr:colOff>184150</xdr:colOff>
      <xdr:row>86</xdr:row>
      <xdr:rowOff>97777</xdr:rowOff>
    </xdr:to>
    <xdr:sp macro="" textlink="">
      <xdr:nvSpPr>
        <xdr:cNvPr id="213" name="楕円 212"/>
        <xdr:cNvSpPr/>
      </xdr:nvSpPr>
      <xdr:spPr>
        <a:xfrm>
          <a:off x="4902200" y="147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139704</xdr:rowOff>
    </xdr:from>
    <xdr:ext cx="762000" cy="259045"/>
    <xdr:sp macro="" textlink="">
      <xdr:nvSpPr>
        <xdr:cNvPr id="214" name="人件費・物件費等の状況該当値テキスト"/>
        <xdr:cNvSpPr txBox="1"/>
      </xdr:nvSpPr>
      <xdr:spPr>
        <a:xfrm>
          <a:off x="5041900" y="1471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139929</xdr:rowOff>
    </xdr:from>
    <xdr:to>
      <xdr:col>19</xdr:col>
      <xdr:colOff>184150</xdr:colOff>
      <xdr:row>85</xdr:row>
      <xdr:rowOff>70079</xdr:rowOff>
    </xdr:to>
    <xdr:sp macro="" textlink="">
      <xdr:nvSpPr>
        <xdr:cNvPr id="215" name="楕円 214"/>
        <xdr:cNvSpPr/>
      </xdr:nvSpPr>
      <xdr:spPr>
        <a:xfrm>
          <a:off x="4064000" y="1454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54856</xdr:rowOff>
    </xdr:from>
    <xdr:ext cx="736600" cy="259045"/>
    <xdr:sp macro="" textlink="">
      <xdr:nvSpPr>
        <xdr:cNvPr id="216" name="テキスト ボックス 215"/>
        <xdr:cNvSpPr txBox="1"/>
      </xdr:nvSpPr>
      <xdr:spPr>
        <a:xfrm>
          <a:off x="3733800" y="14628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59423</xdr:rowOff>
    </xdr:from>
    <xdr:to>
      <xdr:col>15</xdr:col>
      <xdr:colOff>133350</xdr:colOff>
      <xdr:row>84</xdr:row>
      <xdr:rowOff>161023</xdr:rowOff>
    </xdr:to>
    <xdr:sp macro="" textlink="">
      <xdr:nvSpPr>
        <xdr:cNvPr id="217" name="楕円 216"/>
        <xdr:cNvSpPr/>
      </xdr:nvSpPr>
      <xdr:spPr>
        <a:xfrm>
          <a:off x="3175000" y="144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145800</xdr:rowOff>
    </xdr:from>
    <xdr:ext cx="762000" cy="259045"/>
    <xdr:sp macro="" textlink="">
      <xdr:nvSpPr>
        <xdr:cNvPr id="218" name="テキスト ボックス 217"/>
        <xdr:cNvSpPr txBox="1"/>
      </xdr:nvSpPr>
      <xdr:spPr>
        <a:xfrm>
          <a:off x="2844800" y="1454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4804</xdr:rowOff>
    </xdr:from>
    <xdr:to>
      <xdr:col>11</xdr:col>
      <xdr:colOff>82550</xdr:colOff>
      <xdr:row>84</xdr:row>
      <xdr:rowOff>106404</xdr:rowOff>
    </xdr:to>
    <xdr:sp macro="" textlink="">
      <xdr:nvSpPr>
        <xdr:cNvPr id="219" name="楕円 218"/>
        <xdr:cNvSpPr/>
      </xdr:nvSpPr>
      <xdr:spPr>
        <a:xfrm>
          <a:off x="2286000" y="144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91181</xdr:rowOff>
    </xdr:from>
    <xdr:ext cx="762000" cy="259045"/>
    <xdr:sp macro="" textlink="">
      <xdr:nvSpPr>
        <xdr:cNvPr id="220" name="テキスト ボックス 219"/>
        <xdr:cNvSpPr txBox="1"/>
      </xdr:nvSpPr>
      <xdr:spPr>
        <a:xfrm>
          <a:off x="1955800" y="144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151654</xdr:rowOff>
    </xdr:from>
    <xdr:to>
      <xdr:col>7</xdr:col>
      <xdr:colOff>31750</xdr:colOff>
      <xdr:row>84</xdr:row>
      <xdr:rowOff>81804</xdr:rowOff>
    </xdr:to>
    <xdr:sp macro="" textlink="">
      <xdr:nvSpPr>
        <xdr:cNvPr id="221" name="楕円 220"/>
        <xdr:cNvSpPr/>
      </xdr:nvSpPr>
      <xdr:spPr>
        <a:xfrm>
          <a:off x="1397000" y="143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91981</xdr:rowOff>
    </xdr:from>
    <xdr:ext cx="762000" cy="259045"/>
    <xdr:sp macro="" textlink="">
      <xdr:nvSpPr>
        <xdr:cNvPr id="222" name="テキスト ボックス 221"/>
        <xdr:cNvSpPr txBox="1"/>
      </xdr:nvSpPr>
      <xdr:spPr>
        <a:xfrm>
          <a:off x="1066800" y="1415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経験者採用や早期退職者の増加による給与階層バランスの変動により、類似団体平均を上回った状態が続いている。</a:t>
          </a:r>
        </a:p>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国の制度に準じ、今後も引き続き給与水準の適正化に努める。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109643</xdr:rowOff>
    </xdr:from>
    <xdr:to>
      <xdr:col>81</xdr:col>
      <xdr:colOff>44450</xdr:colOff>
      <xdr:row>86</xdr:row>
      <xdr:rowOff>141816</xdr:rowOff>
    </xdr:to>
    <xdr:cxnSp macro="">
      <xdr:nvCxnSpPr>
        <xdr:cNvPr id="256" name="直線コネクタ 255"/>
        <xdr:cNvCxnSpPr/>
      </xdr:nvCxnSpPr>
      <xdr:spPr>
        <a:xfrm>
          <a:off x="16179800" y="1485434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37254</xdr:rowOff>
    </xdr:from>
    <xdr:to>
      <xdr:col>77</xdr:col>
      <xdr:colOff>44450</xdr:colOff>
      <xdr:row>86</xdr:row>
      <xdr:rowOff>109643</xdr:rowOff>
    </xdr:to>
    <xdr:cxnSp macro="">
      <xdr:nvCxnSpPr>
        <xdr:cNvPr id="259" name="直線コネクタ 258"/>
        <xdr:cNvCxnSpPr/>
      </xdr:nvCxnSpPr>
      <xdr:spPr>
        <a:xfrm>
          <a:off x="15290800" y="1478195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37254</xdr:rowOff>
    </xdr:from>
    <xdr:to>
      <xdr:col>72</xdr:col>
      <xdr:colOff>203200</xdr:colOff>
      <xdr:row>86</xdr:row>
      <xdr:rowOff>101600</xdr:rowOff>
    </xdr:to>
    <xdr:cxnSp macro="">
      <xdr:nvCxnSpPr>
        <xdr:cNvPr id="262" name="直線コネクタ 261"/>
        <xdr:cNvCxnSpPr/>
      </xdr:nvCxnSpPr>
      <xdr:spPr>
        <a:xfrm flipV="1">
          <a:off x="14401800" y="147819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109643</xdr:rowOff>
    </xdr:to>
    <xdr:cxnSp macro="">
      <xdr:nvCxnSpPr>
        <xdr:cNvPr id="265" name="直線コネクタ 264"/>
        <xdr:cNvCxnSpPr/>
      </xdr:nvCxnSpPr>
      <xdr:spPr>
        <a:xfrm flipV="1">
          <a:off x="13512800" y="1484630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5" name="楕円 274"/>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6"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58843</xdr:rowOff>
    </xdr:from>
    <xdr:to>
      <xdr:col>77</xdr:col>
      <xdr:colOff>95250</xdr:colOff>
      <xdr:row>86</xdr:row>
      <xdr:rowOff>160443</xdr:rowOff>
    </xdr:to>
    <xdr:sp macro="" textlink="">
      <xdr:nvSpPr>
        <xdr:cNvPr id="277" name="楕円 276"/>
        <xdr:cNvSpPr/>
      </xdr:nvSpPr>
      <xdr:spPr>
        <a:xfrm>
          <a:off x="16129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145220</xdr:rowOff>
    </xdr:from>
    <xdr:ext cx="736600" cy="259045"/>
    <xdr:sp macro="" textlink="">
      <xdr:nvSpPr>
        <xdr:cNvPr id="278" name="テキスト ボックス 277"/>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157904</xdr:rowOff>
    </xdr:from>
    <xdr:to>
      <xdr:col>73</xdr:col>
      <xdr:colOff>44450</xdr:colOff>
      <xdr:row>86</xdr:row>
      <xdr:rowOff>88054</xdr:rowOff>
    </xdr:to>
    <xdr:sp macro="" textlink="">
      <xdr:nvSpPr>
        <xdr:cNvPr id="279" name="楕円 278"/>
        <xdr:cNvSpPr/>
      </xdr:nvSpPr>
      <xdr:spPr>
        <a:xfrm>
          <a:off x="15240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80" name="テキスト ボックス 279"/>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1" name="楕円 280"/>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2" name="テキスト ボックス 281"/>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58843</xdr:rowOff>
    </xdr:from>
    <xdr:to>
      <xdr:col>64</xdr:col>
      <xdr:colOff>152400</xdr:colOff>
      <xdr:row>86</xdr:row>
      <xdr:rowOff>160443</xdr:rowOff>
    </xdr:to>
    <xdr:sp macro="" textlink="">
      <xdr:nvSpPr>
        <xdr:cNvPr id="283" name="楕円 282"/>
        <xdr:cNvSpPr/>
      </xdr:nvSpPr>
      <xdr:spPr>
        <a:xfrm>
          <a:off x="13462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145220</xdr:rowOff>
    </xdr:from>
    <xdr:ext cx="762000" cy="259045"/>
    <xdr:sp macro="" textlink="">
      <xdr:nvSpPr>
        <xdr:cNvPr id="284" name="テキスト ボックス 283"/>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定年退職者補充に加え、多様化する行政サービスに対応するため、職員採用をバランスよく行った結果、類似団体平均を上回った。</a:t>
          </a:r>
        </a:p>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今後も行政サービス水準の維持を念頭に、適正な定員管理に努める。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69269</xdr:rowOff>
    </xdr:from>
    <xdr:to>
      <xdr:col>81</xdr:col>
      <xdr:colOff>44450</xdr:colOff>
      <xdr:row>62</xdr:row>
      <xdr:rowOff>129249</xdr:rowOff>
    </xdr:to>
    <xdr:cxnSp macro="">
      <xdr:nvCxnSpPr>
        <xdr:cNvPr id="321" name="直線コネクタ 320"/>
        <xdr:cNvCxnSpPr/>
      </xdr:nvCxnSpPr>
      <xdr:spPr>
        <a:xfrm>
          <a:off x="16179800" y="10699169"/>
          <a:ext cx="838200" cy="5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45139</xdr:rowOff>
    </xdr:from>
    <xdr:to>
      <xdr:col>77</xdr:col>
      <xdr:colOff>44450</xdr:colOff>
      <xdr:row>62</xdr:row>
      <xdr:rowOff>69269</xdr:rowOff>
    </xdr:to>
    <xdr:cxnSp macro="">
      <xdr:nvCxnSpPr>
        <xdr:cNvPr id="324" name="直線コネクタ 323"/>
        <xdr:cNvCxnSpPr/>
      </xdr:nvCxnSpPr>
      <xdr:spPr>
        <a:xfrm>
          <a:off x="15290800" y="1067503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32730</xdr:rowOff>
    </xdr:from>
    <xdr:to>
      <xdr:col>72</xdr:col>
      <xdr:colOff>203200</xdr:colOff>
      <xdr:row>62</xdr:row>
      <xdr:rowOff>45139</xdr:rowOff>
    </xdr:to>
    <xdr:cxnSp macro="">
      <xdr:nvCxnSpPr>
        <xdr:cNvPr id="327" name="直線コネクタ 326"/>
        <xdr:cNvCxnSpPr/>
      </xdr:nvCxnSpPr>
      <xdr:spPr>
        <a:xfrm>
          <a:off x="14401800" y="10662630"/>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141442</xdr:rowOff>
    </xdr:from>
    <xdr:to>
      <xdr:col>68</xdr:col>
      <xdr:colOff>152400</xdr:colOff>
      <xdr:row>62</xdr:row>
      <xdr:rowOff>32730</xdr:rowOff>
    </xdr:to>
    <xdr:cxnSp macro="">
      <xdr:nvCxnSpPr>
        <xdr:cNvPr id="330" name="直線コネクタ 329"/>
        <xdr:cNvCxnSpPr/>
      </xdr:nvCxnSpPr>
      <xdr:spPr>
        <a:xfrm>
          <a:off x="13512800" y="1059989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78449</xdr:rowOff>
    </xdr:from>
    <xdr:to>
      <xdr:col>81</xdr:col>
      <xdr:colOff>95250</xdr:colOff>
      <xdr:row>63</xdr:row>
      <xdr:rowOff>8599</xdr:rowOff>
    </xdr:to>
    <xdr:sp macro="" textlink="">
      <xdr:nvSpPr>
        <xdr:cNvPr id="340" name="楕円 339"/>
        <xdr:cNvSpPr/>
      </xdr:nvSpPr>
      <xdr:spPr>
        <a:xfrm>
          <a:off x="16967200" y="107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50526</xdr:rowOff>
    </xdr:from>
    <xdr:ext cx="762000" cy="259045"/>
    <xdr:sp macro="" textlink="">
      <xdr:nvSpPr>
        <xdr:cNvPr id="341" name="定員管理の状況該当値テキスト"/>
        <xdr:cNvSpPr txBox="1"/>
      </xdr:nvSpPr>
      <xdr:spPr>
        <a:xfrm>
          <a:off x="17106900" y="1068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18469</xdr:rowOff>
    </xdr:from>
    <xdr:to>
      <xdr:col>77</xdr:col>
      <xdr:colOff>95250</xdr:colOff>
      <xdr:row>62</xdr:row>
      <xdr:rowOff>120069</xdr:rowOff>
    </xdr:to>
    <xdr:sp macro="" textlink="">
      <xdr:nvSpPr>
        <xdr:cNvPr id="342" name="楕円 341"/>
        <xdr:cNvSpPr/>
      </xdr:nvSpPr>
      <xdr:spPr>
        <a:xfrm>
          <a:off x="16129000" y="1064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104846</xdr:rowOff>
    </xdr:from>
    <xdr:ext cx="736600" cy="259045"/>
    <xdr:sp macro="" textlink="">
      <xdr:nvSpPr>
        <xdr:cNvPr id="343" name="テキスト ボックス 342"/>
        <xdr:cNvSpPr txBox="1"/>
      </xdr:nvSpPr>
      <xdr:spPr>
        <a:xfrm>
          <a:off x="15798800" y="10734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165789</xdr:rowOff>
    </xdr:from>
    <xdr:to>
      <xdr:col>73</xdr:col>
      <xdr:colOff>44450</xdr:colOff>
      <xdr:row>62</xdr:row>
      <xdr:rowOff>95939</xdr:rowOff>
    </xdr:to>
    <xdr:sp macro="" textlink="">
      <xdr:nvSpPr>
        <xdr:cNvPr id="344" name="楕円 343"/>
        <xdr:cNvSpPr/>
      </xdr:nvSpPr>
      <xdr:spPr>
        <a:xfrm>
          <a:off x="15240000" y="1062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80716</xdr:rowOff>
    </xdr:from>
    <xdr:ext cx="762000" cy="259045"/>
    <xdr:sp macro="" textlink="">
      <xdr:nvSpPr>
        <xdr:cNvPr id="345" name="テキスト ボックス 344"/>
        <xdr:cNvSpPr txBox="1"/>
      </xdr:nvSpPr>
      <xdr:spPr>
        <a:xfrm>
          <a:off x="14909800" y="1071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153380</xdr:rowOff>
    </xdr:from>
    <xdr:to>
      <xdr:col>68</xdr:col>
      <xdr:colOff>203200</xdr:colOff>
      <xdr:row>62</xdr:row>
      <xdr:rowOff>83530</xdr:rowOff>
    </xdr:to>
    <xdr:sp macro="" textlink="">
      <xdr:nvSpPr>
        <xdr:cNvPr id="346" name="楕円 345"/>
        <xdr:cNvSpPr/>
      </xdr:nvSpPr>
      <xdr:spPr>
        <a:xfrm>
          <a:off x="14351000" y="1061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68307</xdr:rowOff>
    </xdr:from>
    <xdr:ext cx="762000" cy="259045"/>
    <xdr:sp macro="" textlink="">
      <xdr:nvSpPr>
        <xdr:cNvPr id="347" name="テキスト ボックス 346"/>
        <xdr:cNvSpPr txBox="1"/>
      </xdr:nvSpPr>
      <xdr:spPr>
        <a:xfrm>
          <a:off x="14020800" y="1069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90642</xdr:rowOff>
    </xdr:from>
    <xdr:to>
      <xdr:col>64</xdr:col>
      <xdr:colOff>152400</xdr:colOff>
      <xdr:row>62</xdr:row>
      <xdr:rowOff>20792</xdr:rowOff>
    </xdr:to>
    <xdr:sp macro="" textlink="">
      <xdr:nvSpPr>
        <xdr:cNvPr id="348" name="楕円 347"/>
        <xdr:cNvSpPr/>
      </xdr:nvSpPr>
      <xdr:spPr>
        <a:xfrm>
          <a:off x="13462000" y="1054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30969</xdr:rowOff>
    </xdr:from>
    <xdr:ext cx="762000" cy="259045"/>
    <xdr:sp macro="" textlink="">
      <xdr:nvSpPr>
        <xdr:cNvPr id="349" name="テキスト ボックス 348"/>
        <xdr:cNvSpPr txBox="1"/>
      </xdr:nvSpPr>
      <xdr:spPr>
        <a:xfrm>
          <a:off x="13131800" y="103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引き続き一般財源の減少が見込まれる中、大型建設事業に加え、災害復旧事業に係る元金償還が開始することから、今後も引き続き、交付税算入率の高い町債の有効活用や町債発行の適正管理に努める。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158242</xdr:rowOff>
    </xdr:to>
    <xdr:cxnSp macro="">
      <xdr:nvCxnSpPr>
        <xdr:cNvPr id="380" name="直線コネクタ 379"/>
        <xdr:cNvCxnSpPr/>
      </xdr:nvCxnSpPr>
      <xdr:spPr>
        <a:xfrm flipV="1">
          <a:off x="16179800" y="71780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42</xdr:row>
      <xdr:rowOff>44704</xdr:rowOff>
    </xdr:to>
    <xdr:cxnSp macro="">
      <xdr:nvCxnSpPr>
        <xdr:cNvPr id="383" name="直線コネクタ 382"/>
        <xdr:cNvCxnSpPr/>
      </xdr:nvCxnSpPr>
      <xdr:spPr>
        <a:xfrm flipV="1">
          <a:off x="15290800" y="718769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44704</xdr:rowOff>
    </xdr:from>
    <xdr:to>
      <xdr:col>72</xdr:col>
      <xdr:colOff>203200</xdr:colOff>
      <xdr:row>42</xdr:row>
      <xdr:rowOff>97790</xdr:rowOff>
    </xdr:to>
    <xdr:cxnSp macro="">
      <xdr:nvCxnSpPr>
        <xdr:cNvPr id="386" name="直線コネクタ 385"/>
        <xdr:cNvCxnSpPr/>
      </xdr:nvCxnSpPr>
      <xdr:spPr>
        <a:xfrm flipV="1">
          <a:off x="14401800" y="724560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155702</xdr:rowOff>
    </xdr:to>
    <xdr:cxnSp macro="">
      <xdr:nvCxnSpPr>
        <xdr:cNvPr id="389" name="直線コネクタ 388"/>
        <xdr:cNvCxnSpPr/>
      </xdr:nvCxnSpPr>
      <xdr:spPr>
        <a:xfrm flipV="1">
          <a:off x="13512800" y="729869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9" name="楕円 398"/>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0"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401" name="楕円 400"/>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2" name="テキスト ボックス 401"/>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165354</xdr:rowOff>
    </xdr:from>
    <xdr:to>
      <xdr:col>73</xdr:col>
      <xdr:colOff>44450</xdr:colOff>
      <xdr:row>42</xdr:row>
      <xdr:rowOff>95504</xdr:rowOff>
    </xdr:to>
    <xdr:sp macro="" textlink="">
      <xdr:nvSpPr>
        <xdr:cNvPr id="403" name="楕円 402"/>
        <xdr:cNvSpPr/>
      </xdr:nvSpPr>
      <xdr:spPr>
        <a:xfrm>
          <a:off x="15240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80281</xdr:rowOff>
    </xdr:from>
    <xdr:ext cx="762000" cy="259045"/>
    <xdr:sp macro="" textlink="">
      <xdr:nvSpPr>
        <xdr:cNvPr id="404" name="テキスト ボックス 403"/>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5" name="楕円 404"/>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6" name="テキスト ボックス 405"/>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104902</xdr:rowOff>
    </xdr:from>
    <xdr:to>
      <xdr:col>64</xdr:col>
      <xdr:colOff>152400</xdr:colOff>
      <xdr:row>43</xdr:row>
      <xdr:rowOff>35052</xdr:rowOff>
    </xdr:to>
    <xdr:sp macro="" textlink="">
      <xdr:nvSpPr>
        <xdr:cNvPr id="407" name="楕円 406"/>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19829</xdr:rowOff>
    </xdr:from>
    <xdr:ext cx="762000" cy="259045"/>
    <xdr:sp macro="" textlink="">
      <xdr:nvSpPr>
        <xdr:cNvPr id="408" name="テキスト ボックス 407"/>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既往債の償還終了や新規町債発行の抑制により地方債残高は減少したものの、北海道胆振東部地震の復旧関連費用に必要な一般財源の補填として、財政調整基金を取崩したことに伴い、平成</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年度は比率が生じた。</a:t>
          </a:r>
          <a:endPar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今後の政策及び復興事業を停滞させることのないよう、将来負担を注視したバランスの良い行財政運営に努める。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0"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55" name="楕円 454"/>
        <xdr:cNvSpPr/>
      </xdr:nvSpPr>
      <xdr:spPr>
        <a:xfrm>
          <a:off x="16967200" y="245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28059</xdr:rowOff>
    </xdr:from>
    <xdr:ext cx="762000" cy="259045"/>
    <xdr:sp macro="" textlink="">
      <xdr:nvSpPr>
        <xdr:cNvPr id="456" name="将来負担の状況該当値テキスト"/>
        <xdr:cNvSpPr txBox="1"/>
      </xdr:nvSpPr>
      <xdr:spPr>
        <a:xfrm>
          <a:off x="17106900" y="242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65634</xdr:rowOff>
    </xdr:from>
    <xdr:to>
      <xdr:col>64</xdr:col>
      <xdr:colOff>152400</xdr:colOff>
      <xdr:row>14</xdr:row>
      <xdr:rowOff>167234</xdr:rowOff>
    </xdr:to>
    <xdr:sp macro="" textlink="">
      <xdr:nvSpPr>
        <xdr:cNvPr id="457" name="楕円 456"/>
        <xdr:cNvSpPr/>
      </xdr:nvSpPr>
      <xdr:spPr>
        <a:xfrm>
          <a:off x="13462000" y="246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152011</xdr:rowOff>
    </xdr:from>
    <xdr:ext cx="762000" cy="259045"/>
    <xdr:sp macro="" textlink="">
      <xdr:nvSpPr>
        <xdr:cNvPr id="458" name="テキスト ボックス 457"/>
        <xdr:cNvSpPr txBox="1"/>
      </xdr:nvSpPr>
      <xdr:spPr>
        <a:xfrm>
          <a:off x="13131800" y="255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北海道むかわ町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8,126
8,050
711.36
10,824,880
9,774,391
149,928
5,280,926
9,651,397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退職者補充に伴う職員採用において、経験者採用人数の割合が増加しており、人件費総額は増加傾向にある。</a:t>
          </a:r>
          <a:endPar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類似団体平均を下回っているものの、義務的経費及び経常収支比率を押し上げる要因の一つとなっていることから、今後も中長期財政運営指針で示す範囲内での運営に努める。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154432</xdr:rowOff>
    </xdr:to>
    <xdr:cxnSp macro="">
      <xdr:nvCxnSpPr>
        <xdr:cNvPr id="64" name="直線コネクタ 63"/>
        <xdr:cNvCxnSpPr/>
      </xdr:nvCxnSpPr>
      <xdr:spPr>
        <a:xfrm>
          <a:off x="3987800" y="62854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76708</xdr:rowOff>
    </xdr:from>
    <xdr:to>
      <xdr:col>19</xdr:col>
      <xdr:colOff>187325</xdr:colOff>
      <xdr:row>36</xdr:row>
      <xdr:rowOff>113284</xdr:rowOff>
    </xdr:to>
    <xdr:cxnSp macro="">
      <xdr:nvCxnSpPr>
        <xdr:cNvPr id="67" name="直線コネクタ 66"/>
        <xdr:cNvCxnSpPr/>
      </xdr:nvCxnSpPr>
      <xdr:spPr>
        <a:xfrm>
          <a:off x="3098800" y="6248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53848</xdr:rowOff>
    </xdr:from>
    <xdr:to>
      <xdr:col>15</xdr:col>
      <xdr:colOff>98425</xdr:colOff>
      <xdr:row>36</xdr:row>
      <xdr:rowOff>76708</xdr:rowOff>
    </xdr:to>
    <xdr:cxnSp macro="">
      <xdr:nvCxnSpPr>
        <xdr:cNvPr id="70" name="直線コネクタ 69"/>
        <xdr:cNvCxnSpPr/>
      </xdr:nvCxnSpPr>
      <xdr:spPr>
        <a:xfrm>
          <a:off x="2209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99568</xdr:rowOff>
    </xdr:to>
    <xdr:cxnSp macro="">
      <xdr:nvCxnSpPr>
        <xdr:cNvPr id="73" name="直線コネクタ 72"/>
        <xdr:cNvCxnSpPr/>
      </xdr:nvCxnSpPr>
      <xdr:spPr>
        <a:xfrm flipV="1">
          <a:off x="1320800" y="6226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120159</xdr:rowOff>
    </xdr:from>
    <xdr:ext cx="762000" cy="259045"/>
    <xdr:sp macro="" textlink="">
      <xdr:nvSpPr>
        <xdr:cNvPr id="84" name="人件費該当値テキスト"/>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160545</xdr:rowOff>
    </xdr:from>
    <xdr:ext cx="762000" cy="259045"/>
    <xdr:sp macro="" textlink="">
      <xdr:nvSpPr>
        <xdr:cNvPr id="92" name="テキスト ボックス 91"/>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類似団体平均と同等水準を維持しているが、施設管理委託料の増加や、学校給食が年度当初からの供用となったことにより、前年度より</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0.4</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ポイント増加している。</a:t>
          </a:r>
        </a:p>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今後も同水準維持となるよう、各事務事業ごとに</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PDCA</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サイクルの取り組みなどの徹底を図る。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33274</xdr:rowOff>
    </xdr:to>
    <xdr:cxnSp macro="">
      <xdr:nvCxnSpPr>
        <xdr:cNvPr id="122" name="直線コネクタ 121"/>
        <xdr:cNvCxnSpPr/>
      </xdr:nvCxnSpPr>
      <xdr:spPr>
        <a:xfrm>
          <a:off x="15671800" y="29296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17</xdr:row>
      <xdr:rowOff>14986</xdr:rowOff>
    </xdr:to>
    <xdr:cxnSp macro="">
      <xdr:nvCxnSpPr>
        <xdr:cNvPr id="125" name="直線コネクタ 124"/>
        <xdr:cNvCxnSpPr/>
      </xdr:nvCxnSpPr>
      <xdr:spPr>
        <a:xfrm>
          <a:off x="14782800" y="28199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26416</xdr:rowOff>
    </xdr:from>
    <xdr:to>
      <xdr:col>73</xdr:col>
      <xdr:colOff>180975</xdr:colOff>
      <xdr:row>16</xdr:row>
      <xdr:rowOff>76708</xdr:rowOff>
    </xdr:to>
    <xdr:cxnSp macro="">
      <xdr:nvCxnSpPr>
        <xdr:cNvPr id="128" name="直線コネクタ 127"/>
        <xdr:cNvCxnSpPr/>
      </xdr:nvCxnSpPr>
      <xdr:spPr>
        <a:xfrm>
          <a:off x="13893800" y="27696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165862</xdr:rowOff>
    </xdr:from>
    <xdr:to>
      <xdr:col>69</xdr:col>
      <xdr:colOff>92075</xdr:colOff>
      <xdr:row>16</xdr:row>
      <xdr:rowOff>26416</xdr:rowOff>
    </xdr:to>
    <xdr:cxnSp macro="">
      <xdr:nvCxnSpPr>
        <xdr:cNvPr id="131" name="直線コネクタ 130"/>
        <xdr:cNvCxnSpPr/>
      </xdr:nvCxnSpPr>
      <xdr:spPr>
        <a:xfrm>
          <a:off x="13004800" y="2737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1" name="楕円 140"/>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170451</xdr:rowOff>
    </xdr:from>
    <xdr:ext cx="762000" cy="259045"/>
    <xdr:sp macro="" textlink="">
      <xdr:nvSpPr>
        <xdr:cNvPr id="142" name="物件費該当値テキスト"/>
        <xdr:cNvSpPr txBox="1"/>
      </xdr:nvSpPr>
      <xdr:spPr>
        <a:xfrm>
          <a:off x="16598900" y="274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3" name="楕円 142"/>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75963</xdr:rowOff>
    </xdr:from>
    <xdr:ext cx="736600" cy="259045"/>
    <xdr:sp macro="" textlink="">
      <xdr:nvSpPr>
        <xdr:cNvPr id="144" name="テキスト ボックス 143"/>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5" name="楕円 144"/>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137685</xdr:rowOff>
    </xdr:from>
    <xdr:ext cx="762000" cy="259045"/>
    <xdr:sp macro="" textlink="">
      <xdr:nvSpPr>
        <xdr:cNvPr id="146" name="テキスト ボックス 145"/>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147066</xdr:rowOff>
    </xdr:from>
    <xdr:to>
      <xdr:col>69</xdr:col>
      <xdr:colOff>142875</xdr:colOff>
      <xdr:row>16</xdr:row>
      <xdr:rowOff>77216</xdr:rowOff>
    </xdr:to>
    <xdr:sp macro="" textlink="">
      <xdr:nvSpPr>
        <xdr:cNvPr id="147" name="楕円 146"/>
        <xdr:cNvSpPr/>
      </xdr:nvSpPr>
      <xdr:spPr>
        <a:xfrm>
          <a:off x="13843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87393</xdr:rowOff>
    </xdr:from>
    <xdr:ext cx="762000" cy="259045"/>
    <xdr:sp macro="" textlink="">
      <xdr:nvSpPr>
        <xdr:cNvPr id="148" name="テキスト ボックス 147"/>
        <xdr:cNvSpPr txBox="1"/>
      </xdr:nvSpPr>
      <xdr:spPr>
        <a:xfrm>
          <a:off x="13512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115062</xdr:rowOff>
    </xdr:from>
    <xdr:to>
      <xdr:col>65</xdr:col>
      <xdr:colOff>53975</xdr:colOff>
      <xdr:row>16</xdr:row>
      <xdr:rowOff>45212</xdr:rowOff>
    </xdr:to>
    <xdr:sp macro="" textlink="">
      <xdr:nvSpPr>
        <xdr:cNvPr id="149" name="楕円 148"/>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55389</xdr:rowOff>
    </xdr:from>
    <xdr:ext cx="762000" cy="259045"/>
    <xdr:sp macro="" textlink="">
      <xdr:nvSpPr>
        <xdr:cNvPr id="150" name="テキスト ボックス 149"/>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類似団体平均を大きく下回っているものの、長期的な増加傾向が見られることから、今後も制度改正に的確に対応し、財政を圧迫することのないよう適正な資格審査等の実施に努める。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88900</xdr:rowOff>
    </xdr:to>
    <xdr:cxnSp macro="">
      <xdr:nvCxnSpPr>
        <xdr:cNvPr id="183" name="直線コネクタ 182"/>
        <xdr:cNvCxnSpPr/>
      </xdr:nvCxnSpPr>
      <xdr:spPr>
        <a:xfrm flipV="1">
          <a:off x="3987800" y="9156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50800</xdr:rowOff>
    </xdr:from>
    <xdr:to>
      <xdr:col>19</xdr:col>
      <xdr:colOff>187325</xdr:colOff>
      <xdr:row>53</xdr:row>
      <xdr:rowOff>88900</xdr:rowOff>
    </xdr:to>
    <xdr:cxnSp macro="">
      <xdr:nvCxnSpPr>
        <xdr:cNvPr id="186" name="直線コネクタ 185"/>
        <xdr:cNvCxnSpPr/>
      </xdr:nvCxnSpPr>
      <xdr:spPr>
        <a:xfrm>
          <a:off x="3098800" y="9137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xdr:rowOff>
    </xdr:from>
    <xdr:to>
      <xdr:col>15</xdr:col>
      <xdr:colOff>98425</xdr:colOff>
      <xdr:row>53</xdr:row>
      <xdr:rowOff>50800</xdr:rowOff>
    </xdr:to>
    <xdr:cxnSp macro="">
      <xdr:nvCxnSpPr>
        <xdr:cNvPr id="189" name="直線コネクタ 188"/>
        <xdr:cNvCxnSpPr/>
      </xdr:nvCxnSpPr>
      <xdr:spPr>
        <a:xfrm>
          <a:off x="2209800" y="9099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107950</xdr:rowOff>
    </xdr:from>
    <xdr:to>
      <xdr:col>11</xdr:col>
      <xdr:colOff>9525</xdr:colOff>
      <xdr:row>53</xdr:row>
      <xdr:rowOff>12700</xdr:rowOff>
    </xdr:to>
    <xdr:cxnSp macro="">
      <xdr:nvCxnSpPr>
        <xdr:cNvPr id="192" name="直線コネクタ 191"/>
        <xdr:cNvCxnSpPr/>
      </xdr:nvCxnSpPr>
      <xdr:spPr>
        <a:xfrm>
          <a:off x="1320800" y="9023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2" name="楕円 201"/>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35577</xdr:rowOff>
    </xdr:from>
    <xdr:ext cx="762000" cy="259045"/>
    <xdr:sp macro="" textlink="">
      <xdr:nvSpPr>
        <xdr:cNvPr id="203" name="扶助費該当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38100</xdr:rowOff>
    </xdr:from>
    <xdr:to>
      <xdr:col>20</xdr:col>
      <xdr:colOff>38100</xdr:colOff>
      <xdr:row>53</xdr:row>
      <xdr:rowOff>139700</xdr:rowOff>
    </xdr:to>
    <xdr:sp macro="" textlink="">
      <xdr:nvSpPr>
        <xdr:cNvPr id="204" name="楕円 203"/>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149877</xdr:rowOff>
    </xdr:from>
    <xdr:ext cx="736600" cy="259045"/>
    <xdr:sp macro="" textlink="">
      <xdr:nvSpPr>
        <xdr:cNvPr id="205" name="テキスト ボックス 204"/>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0</xdr:rowOff>
    </xdr:from>
    <xdr:to>
      <xdr:col>15</xdr:col>
      <xdr:colOff>149225</xdr:colOff>
      <xdr:row>53</xdr:row>
      <xdr:rowOff>101600</xdr:rowOff>
    </xdr:to>
    <xdr:sp macro="" textlink="">
      <xdr:nvSpPr>
        <xdr:cNvPr id="206" name="楕円 205"/>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111777</xdr:rowOff>
    </xdr:from>
    <xdr:ext cx="762000" cy="259045"/>
    <xdr:sp macro="" textlink="">
      <xdr:nvSpPr>
        <xdr:cNvPr id="207" name="テキスト ボックス 206"/>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133350</xdr:rowOff>
    </xdr:from>
    <xdr:to>
      <xdr:col>11</xdr:col>
      <xdr:colOff>60325</xdr:colOff>
      <xdr:row>53</xdr:row>
      <xdr:rowOff>63500</xdr:rowOff>
    </xdr:to>
    <xdr:sp macro="" textlink="">
      <xdr:nvSpPr>
        <xdr:cNvPr id="208" name="楕円 207"/>
        <xdr:cNvSpPr/>
      </xdr:nvSpPr>
      <xdr:spPr>
        <a:xfrm>
          <a:off x="2159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73677</xdr:rowOff>
    </xdr:from>
    <xdr:ext cx="762000" cy="259045"/>
    <xdr:sp macro="" textlink="">
      <xdr:nvSpPr>
        <xdr:cNvPr id="209" name="テキスト ボックス 208"/>
        <xdr:cNvSpPr txBox="1"/>
      </xdr:nvSpPr>
      <xdr:spPr>
        <a:xfrm>
          <a:off x="1828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57150</xdr:rowOff>
    </xdr:from>
    <xdr:to>
      <xdr:col>6</xdr:col>
      <xdr:colOff>171450</xdr:colOff>
      <xdr:row>52</xdr:row>
      <xdr:rowOff>158750</xdr:rowOff>
    </xdr:to>
    <xdr:sp macro="" textlink="">
      <xdr:nvSpPr>
        <xdr:cNvPr id="210" name="楕円 209"/>
        <xdr:cNvSpPr/>
      </xdr:nvSpPr>
      <xdr:spPr>
        <a:xfrm>
          <a:off x="1270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168927</xdr:rowOff>
    </xdr:from>
    <xdr:ext cx="762000" cy="259045"/>
    <xdr:sp macro="" textlink="">
      <xdr:nvSpPr>
        <xdr:cNvPr id="211" name="テキスト ボックス 210"/>
        <xdr:cNvSpPr txBox="1"/>
      </xdr:nvSpPr>
      <xdr:spPr>
        <a:xfrm>
          <a:off x="939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類似団体平均と比べ低い水準を維持しており、引き続き公営企業の健全運営に取り組み、普通会計の負担軽減に努める。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74422</xdr:rowOff>
    </xdr:from>
    <xdr:to>
      <xdr:col>82</xdr:col>
      <xdr:colOff>107950</xdr:colOff>
      <xdr:row>55</xdr:row>
      <xdr:rowOff>97282</xdr:rowOff>
    </xdr:to>
    <xdr:cxnSp macro="">
      <xdr:nvCxnSpPr>
        <xdr:cNvPr id="241" name="直線コネクタ 240"/>
        <xdr:cNvCxnSpPr/>
      </xdr:nvCxnSpPr>
      <xdr:spPr>
        <a:xfrm>
          <a:off x="15671800" y="95041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51562</xdr:rowOff>
    </xdr:from>
    <xdr:to>
      <xdr:col>78</xdr:col>
      <xdr:colOff>69850</xdr:colOff>
      <xdr:row>55</xdr:row>
      <xdr:rowOff>74422</xdr:rowOff>
    </xdr:to>
    <xdr:cxnSp macro="">
      <xdr:nvCxnSpPr>
        <xdr:cNvPr id="244" name="直線コネクタ 243"/>
        <xdr:cNvCxnSpPr/>
      </xdr:nvCxnSpPr>
      <xdr:spPr>
        <a:xfrm>
          <a:off x="14782800" y="94813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28702</xdr:rowOff>
    </xdr:from>
    <xdr:to>
      <xdr:col>73</xdr:col>
      <xdr:colOff>180975</xdr:colOff>
      <xdr:row>55</xdr:row>
      <xdr:rowOff>51562</xdr:rowOff>
    </xdr:to>
    <xdr:cxnSp macro="">
      <xdr:nvCxnSpPr>
        <xdr:cNvPr id="247" name="直線コネクタ 246"/>
        <xdr:cNvCxnSpPr/>
      </xdr:nvCxnSpPr>
      <xdr:spPr>
        <a:xfrm>
          <a:off x="13893800" y="94584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28702</xdr:rowOff>
    </xdr:from>
    <xdr:to>
      <xdr:col>69</xdr:col>
      <xdr:colOff>92075</xdr:colOff>
      <xdr:row>55</xdr:row>
      <xdr:rowOff>37846</xdr:rowOff>
    </xdr:to>
    <xdr:cxnSp macro="">
      <xdr:nvCxnSpPr>
        <xdr:cNvPr id="250" name="直線コネクタ 249"/>
        <xdr:cNvCxnSpPr/>
      </xdr:nvCxnSpPr>
      <xdr:spPr>
        <a:xfrm flipV="1">
          <a:off x="13004800" y="9458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46482</xdr:rowOff>
    </xdr:from>
    <xdr:to>
      <xdr:col>82</xdr:col>
      <xdr:colOff>158750</xdr:colOff>
      <xdr:row>55</xdr:row>
      <xdr:rowOff>148082</xdr:rowOff>
    </xdr:to>
    <xdr:sp macro="" textlink="">
      <xdr:nvSpPr>
        <xdr:cNvPr id="260" name="楕円 259"/>
        <xdr:cNvSpPr/>
      </xdr:nvSpPr>
      <xdr:spPr>
        <a:xfrm>
          <a:off x="164592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63009</xdr:rowOff>
    </xdr:from>
    <xdr:ext cx="762000" cy="259045"/>
    <xdr:sp macro="" textlink="">
      <xdr:nvSpPr>
        <xdr:cNvPr id="261" name="その他該当値テキスト"/>
        <xdr:cNvSpPr txBox="1"/>
      </xdr:nvSpPr>
      <xdr:spPr>
        <a:xfrm>
          <a:off x="16598900" y="932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23622</xdr:rowOff>
    </xdr:from>
    <xdr:to>
      <xdr:col>78</xdr:col>
      <xdr:colOff>120650</xdr:colOff>
      <xdr:row>55</xdr:row>
      <xdr:rowOff>125222</xdr:rowOff>
    </xdr:to>
    <xdr:sp macro="" textlink="">
      <xdr:nvSpPr>
        <xdr:cNvPr id="262" name="楕円 261"/>
        <xdr:cNvSpPr/>
      </xdr:nvSpPr>
      <xdr:spPr>
        <a:xfrm>
          <a:off x="15621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135399</xdr:rowOff>
    </xdr:from>
    <xdr:ext cx="736600" cy="259045"/>
    <xdr:sp macro="" textlink="">
      <xdr:nvSpPr>
        <xdr:cNvPr id="263" name="テキスト ボックス 262"/>
        <xdr:cNvSpPr txBox="1"/>
      </xdr:nvSpPr>
      <xdr:spPr>
        <a:xfrm>
          <a:off x="15290800" y="922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762</xdr:rowOff>
    </xdr:from>
    <xdr:to>
      <xdr:col>74</xdr:col>
      <xdr:colOff>31750</xdr:colOff>
      <xdr:row>55</xdr:row>
      <xdr:rowOff>102362</xdr:rowOff>
    </xdr:to>
    <xdr:sp macro="" textlink="">
      <xdr:nvSpPr>
        <xdr:cNvPr id="264" name="楕円 263"/>
        <xdr:cNvSpPr/>
      </xdr:nvSpPr>
      <xdr:spPr>
        <a:xfrm>
          <a:off x="14732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112539</xdr:rowOff>
    </xdr:from>
    <xdr:ext cx="762000" cy="259045"/>
    <xdr:sp macro="" textlink="">
      <xdr:nvSpPr>
        <xdr:cNvPr id="265" name="テキスト ボックス 264"/>
        <xdr:cNvSpPr txBox="1"/>
      </xdr:nvSpPr>
      <xdr:spPr>
        <a:xfrm>
          <a:off x="14401800" y="91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149352</xdr:rowOff>
    </xdr:from>
    <xdr:to>
      <xdr:col>69</xdr:col>
      <xdr:colOff>142875</xdr:colOff>
      <xdr:row>55</xdr:row>
      <xdr:rowOff>79502</xdr:rowOff>
    </xdr:to>
    <xdr:sp macro="" textlink="">
      <xdr:nvSpPr>
        <xdr:cNvPr id="266" name="楕円 265"/>
        <xdr:cNvSpPr/>
      </xdr:nvSpPr>
      <xdr:spPr>
        <a:xfrm>
          <a:off x="13843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89679</xdr:rowOff>
    </xdr:from>
    <xdr:ext cx="762000" cy="259045"/>
    <xdr:sp macro="" textlink="">
      <xdr:nvSpPr>
        <xdr:cNvPr id="267" name="テキスト ボックス 266"/>
        <xdr:cNvSpPr txBox="1"/>
      </xdr:nvSpPr>
      <xdr:spPr>
        <a:xfrm>
          <a:off x="13512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158496</xdr:rowOff>
    </xdr:from>
    <xdr:to>
      <xdr:col>65</xdr:col>
      <xdr:colOff>53975</xdr:colOff>
      <xdr:row>55</xdr:row>
      <xdr:rowOff>88646</xdr:rowOff>
    </xdr:to>
    <xdr:sp macro="" textlink="">
      <xdr:nvSpPr>
        <xdr:cNvPr id="268" name="楕円 267"/>
        <xdr:cNvSpPr/>
      </xdr:nvSpPr>
      <xdr:spPr>
        <a:xfrm>
          <a:off x="12954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98823</xdr:rowOff>
    </xdr:from>
    <xdr:ext cx="762000" cy="259045"/>
    <xdr:sp macro="" textlink="">
      <xdr:nvSpPr>
        <xdr:cNvPr id="269" name="テキスト ボックス 268"/>
        <xdr:cNvSpPr txBox="1"/>
      </xdr:nvSpPr>
      <xdr:spPr>
        <a:xfrm>
          <a:off x="12623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合併による効果が生じにくい一部事務組合等に対しても、節減可能な経常費用の洗い出しなどを行い、効率的な行政サービスを一体的に推進するほか、前例踏襲型の運営費補助についても、その有効性などを見極め、今後も圧縮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99568</xdr:rowOff>
    </xdr:from>
    <xdr:to>
      <xdr:col>82</xdr:col>
      <xdr:colOff>107950</xdr:colOff>
      <xdr:row>38</xdr:row>
      <xdr:rowOff>136144</xdr:rowOff>
    </xdr:to>
    <xdr:cxnSp macro="">
      <xdr:nvCxnSpPr>
        <xdr:cNvPr id="299" name="直線コネクタ 298"/>
        <xdr:cNvCxnSpPr/>
      </xdr:nvCxnSpPr>
      <xdr:spPr>
        <a:xfrm>
          <a:off x="15671800" y="66146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85852</xdr:rowOff>
    </xdr:from>
    <xdr:to>
      <xdr:col>78</xdr:col>
      <xdr:colOff>69850</xdr:colOff>
      <xdr:row>38</xdr:row>
      <xdr:rowOff>99568</xdr:rowOff>
    </xdr:to>
    <xdr:cxnSp macro="">
      <xdr:nvCxnSpPr>
        <xdr:cNvPr id="302" name="直線コネクタ 301"/>
        <xdr:cNvCxnSpPr/>
      </xdr:nvCxnSpPr>
      <xdr:spPr>
        <a:xfrm>
          <a:off x="14782800" y="66009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72136</xdr:rowOff>
    </xdr:from>
    <xdr:to>
      <xdr:col>73</xdr:col>
      <xdr:colOff>180975</xdr:colOff>
      <xdr:row>38</xdr:row>
      <xdr:rowOff>85852</xdr:rowOff>
    </xdr:to>
    <xdr:cxnSp macro="">
      <xdr:nvCxnSpPr>
        <xdr:cNvPr id="305" name="直線コネクタ 304"/>
        <xdr:cNvCxnSpPr/>
      </xdr:nvCxnSpPr>
      <xdr:spPr>
        <a:xfrm>
          <a:off x="13893800" y="65872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72136</xdr:rowOff>
    </xdr:from>
    <xdr:to>
      <xdr:col>69</xdr:col>
      <xdr:colOff>92075</xdr:colOff>
      <xdr:row>38</xdr:row>
      <xdr:rowOff>127000</xdr:rowOff>
    </xdr:to>
    <xdr:cxnSp macro="">
      <xdr:nvCxnSpPr>
        <xdr:cNvPr id="308" name="直線コネクタ 307"/>
        <xdr:cNvCxnSpPr/>
      </xdr:nvCxnSpPr>
      <xdr:spPr>
        <a:xfrm flipV="1">
          <a:off x="13004800" y="65872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85344</xdr:rowOff>
    </xdr:from>
    <xdr:to>
      <xdr:col>82</xdr:col>
      <xdr:colOff>158750</xdr:colOff>
      <xdr:row>39</xdr:row>
      <xdr:rowOff>15494</xdr:rowOff>
    </xdr:to>
    <xdr:sp macro="" textlink="">
      <xdr:nvSpPr>
        <xdr:cNvPr id="318" name="楕円 317"/>
        <xdr:cNvSpPr/>
      </xdr:nvSpPr>
      <xdr:spPr>
        <a:xfrm>
          <a:off x="16459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57421</xdr:rowOff>
    </xdr:from>
    <xdr:ext cx="762000" cy="259045"/>
    <xdr:sp macro="" textlink="">
      <xdr:nvSpPr>
        <xdr:cNvPr id="319" name="補助費等該当値テキスト"/>
        <xdr:cNvSpPr txBox="1"/>
      </xdr:nvSpPr>
      <xdr:spPr>
        <a:xfrm>
          <a:off x="16598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20" name="楕円 319"/>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21" name="テキスト ボックス 320"/>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35052</xdr:rowOff>
    </xdr:from>
    <xdr:to>
      <xdr:col>74</xdr:col>
      <xdr:colOff>31750</xdr:colOff>
      <xdr:row>38</xdr:row>
      <xdr:rowOff>136652</xdr:rowOff>
    </xdr:to>
    <xdr:sp macro="" textlink="">
      <xdr:nvSpPr>
        <xdr:cNvPr id="322" name="楕円 321"/>
        <xdr:cNvSpPr/>
      </xdr:nvSpPr>
      <xdr:spPr>
        <a:xfrm>
          <a:off x="14732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121429</xdr:rowOff>
    </xdr:from>
    <xdr:ext cx="762000" cy="259045"/>
    <xdr:sp macro="" textlink="">
      <xdr:nvSpPr>
        <xdr:cNvPr id="323" name="テキスト ボックス 322"/>
        <xdr:cNvSpPr txBox="1"/>
      </xdr:nvSpPr>
      <xdr:spPr>
        <a:xfrm>
          <a:off x="14401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24" name="楕円 323"/>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25" name="テキスト ボックス 324"/>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26" name="楕円 325"/>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162577</xdr:rowOff>
    </xdr:from>
    <xdr:ext cx="762000" cy="259045"/>
    <xdr:sp macro="" textlink="">
      <xdr:nvSpPr>
        <xdr:cNvPr id="327" name="テキスト ボックス 326"/>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地方債の元利償還金は町債発行抑制の効果により概ね横ばいで推移しているが、類似団体平均と比較すると依然高い水準にある。</a:t>
          </a:r>
        </a:p>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今後は、大型事業に係る元金償還据置期間が終了することや、北海道胆振東部地震復旧事業に係る町債償還の影響も見込まれることから、公債費が占める割合を意識しながら、適正管理に努める。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127000</xdr:rowOff>
    </xdr:from>
    <xdr:to>
      <xdr:col>24</xdr:col>
      <xdr:colOff>25400</xdr:colOff>
      <xdr:row>77</xdr:row>
      <xdr:rowOff>149861</xdr:rowOff>
    </xdr:to>
    <xdr:cxnSp macro="">
      <xdr:nvCxnSpPr>
        <xdr:cNvPr id="359" name="直線コネクタ 358"/>
        <xdr:cNvCxnSpPr/>
      </xdr:nvCxnSpPr>
      <xdr:spPr>
        <a:xfrm flipV="1">
          <a:off x="3987800" y="133286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77</xdr:row>
      <xdr:rowOff>149861</xdr:rowOff>
    </xdr:to>
    <xdr:cxnSp macro="">
      <xdr:nvCxnSpPr>
        <xdr:cNvPr id="362" name="直線コネクタ 361"/>
        <xdr:cNvCxnSpPr/>
      </xdr:nvCxnSpPr>
      <xdr:spPr>
        <a:xfrm>
          <a:off x="3098800" y="133400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77</xdr:row>
      <xdr:rowOff>142239</xdr:rowOff>
    </xdr:to>
    <xdr:cxnSp macro="">
      <xdr:nvCxnSpPr>
        <xdr:cNvPr id="365" name="直線コネクタ 364"/>
        <xdr:cNvCxnSpPr/>
      </xdr:nvCxnSpPr>
      <xdr:spPr>
        <a:xfrm flipV="1">
          <a:off x="2209800" y="133400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142239</xdr:rowOff>
    </xdr:from>
    <xdr:to>
      <xdr:col>11</xdr:col>
      <xdr:colOff>9525</xdr:colOff>
      <xdr:row>78</xdr:row>
      <xdr:rowOff>69850</xdr:rowOff>
    </xdr:to>
    <xdr:cxnSp macro="">
      <xdr:nvCxnSpPr>
        <xdr:cNvPr id="368" name="直線コネクタ 367"/>
        <xdr:cNvCxnSpPr/>
      </xdr:nvCxnSpPr>
      <xdr:spPr>
        <a:xfrm flipV="1">
          <a:off x="1320800" y="1334388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78" name="楕円 377"/>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48277</xdr:rowOff>
    </xdr:from>
    <xdr:ext cx="762000" cy="259045"/>
    <xdr:sp macro="" textlink="">
      <xdr:nvSpPr>
        <xdr:cNvPr id="379" name="公債費該当値テキスト"/>
        <xdr:cNvSpPr txBox="1"/>
      </xdr:nvSpPr>
      <xdr:spPr>
        <a:xfrm>
          <a:off x="4914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99061</xdr:rowOff>
    </xdr:from>
    <xdr:to>
      <xdr:col>20</xdr:col>
      <xdr:colOff>38100</xdr:colOff>
      <xdr:row>78</xdr:row>
      <xdr:rowOff>29211</xdr:rowOff>
    </xdr:to>
    <xdr:sp macro="" textlink="">
      <xdr:nvSpPr>
        <xdr:cNvPr id="380" name="楕円 379"/>
        <xdr:cNvSpPr/>
      </xdr:nvSpPr>
      <xdr:spPr>
        <a:xfrm>
          <a:off x="3937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13988</xdr:rowOff>
    </xdr:from>
    <xdr:ext cx="736600" cy="259045"/>
    <xdr:sp macro="" textlink="">
      <xdr:nvSpPr>
        <xdr:cNvPr id="381" name="テキスト ボックス 380"/>
        <xdr:cNvSpPr txBox="1"/>
      </xdr:nvSpPr>
      <xdr:spPr>
        <a:xfrm>
          <a:off x="3606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82" name="楕円 381"/>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83" name="テキスト ボックス 382"/>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91439</xdr:rowOff>
    </xdr:from>
    <xdr:to>
      <xdr:col>11</xdr:col>
      <xdr:colOff>60325</xdr:colOff>
      <xdr:row>78</xdr:row>
      <xdr:rowOff>21589</xdr:rowOff>
    </xdr:to>
    <xdr:sp macro="" textlink="">
      <xdr:nvSpPr>
        <xdr:cNvPr id="384" name="楕円 383"/>
        <xdr:cNvSpPr/>
      </xdr:nvSpPr>
      <xdr:spPr>
        <a:xfrm>
          <a:off x="2159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6366</xdr:rowOff>
    </xdr:from>
    <xdr:ext cx="762000" cy="259045"/>
    <xdr:sp macro="" textlink="">
      <xdr:nvSpPr>
        <xdr:cNvPr id="385" name="テキスト ボックス 384"/>
        <xdr:cNvSpPr txBox="1"/>
      </xdr:nvSpPr>
      <xdr:spPr>
        <a:xfrm>
          <a:off x="1828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19050</xdr:rowOff>
    </xdr:from>
    <xdr:to>
      <xdr:col>6</xdr:col>
      <xdr:colOff>171450</xdr:colOff>
      <xdr:row>78</xdr:row>
      <xdr:rowOff>120650</xdr:rowOff>
    </xdr:to>
    <xdr:sp macro="" textlink="">
      <xdr:nvSpPr>
        <xdr:cNvPr id="386" name="楕円 385"/>
        <xdr:cNvSpPr/>
      </xdr:nvSpPr>
      <xdr:spPr>
        <a:xfrm>
          <a:off x="1270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105427</xdr:rowOff>
    </xdr:from>
    <xdr:ext cx="762000" cy="259045"/>
    <xdr:sp macro="" textlink="">
      <xdr:nvSpPr>
        <xdr:cNvPr id="387" name="テキスト ボックス 386"/>
        <xdr:cNvSpPr txBox="1"/>
      </xdr:nvSpPr>
      <xdr:spPr>
        <a:xfrm>
          <a:off x="939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類似団体平均と比べ低い水準を維持しているものの、扶助費、物件費の増加に伴い、近年比率上昇が顕著になってきている。</a:t>
          </a:r>
          <a:endPar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今後も中長期財政運営指針に基づき、水準維持を念頭に、適正な行政運営に努める。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102507</xdr:rowOff>
    </xdr:from>
    <xdr:to>
      <xdr:col>82</xdr:col>
      <xdr:colOff>107950</xdr:colOff>
      <xdr:row>76</xdr:row>
      <xdr:rowOff>12700</xdr:rowOff>
    </xdr:to>
    <xdr:cxnSp macro="">
      <xdr:nvCxnSpPr>
        <xdr:cNvPr id="422" name="直線コネクタ 421"/>
        <xdr:cNvCxnSpPr/>
      </xdr:nvCxnSpPr>
      <xdr:spPr>
        <a:xfrm>
          <a:off x="15671800" y="129612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136797</xdr:rowOff>
    </xdr:from>
    <xdr:to>
      <xdr:col>78</xdr:col>
      <xdr:colOff>69850</xdr:colOff>
      <xdr:row>75</xdr:row>
      <xdr:rowOff>102507</xdr:rowOff>
    </xdr:to>
    <xdr:cxnSp macro="">
      <xdr:nvCxnSpPr>
        <xdr:cNvPr id="425" name="直線コネクタ 424"/>
        <xdr:cNvCxnSpPr/>
      </xdr:nvCxnSpPr>
      <xdr:spPr>
        <a:xfrm>
          <a:off x="14782800" y="1282409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51888</xdr:rowOff>
    </xdr:from>
    <xdr:to>
      <xdr:col>73</xdr:col>
      <xdr:colOff>180975</xdr:colOff>
      <xdr:row>74</xdr:row>
      <xdr:rowOff>136797</xdr:rowOff>
    </xdr:to>
    <xdr:cxnSp macro="">
      <xdr:nvCxnSpPr>
        <xdr:cNvPr id="428" name="直線コネクタ 427"/>
        <xdr:cNvCxnSpPr/>
      </xdr:nvCxnSpPr>
      <xdr:spPr>
        <a:xfrm>
          <a:off x="13893800" y="12739188"/>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51888</xdr:rowOff>
    </xdr:from>
    <xdr:to>
      <xdr:col>69</xdr:col>
      <xdr:colOff>92075</xdr:colOff>
      <xdr:row>74</xdr:row>
      <xdr:rowOff>94343</xdr:rowOff>
    </xdr:to>
    <xdr:cxnSp macro="">
      <xdr:nvCxnSpPr>
        <xdr:cNvPr id="431" name="直線コネクタ 430"/>
        <xdr:cNvCxnSpPr/>
      </xdr:nvCxnSpPr>
      <xdr:spPr>
        <a:xfrm flipV="1">
          <a:off x="13004800" y="127391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35" name="テキスト ボックス 434"/>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41" name="楕円 440"/>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42"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51707</xdr:rowOff>
    </xdr:from>
    <xdr:to>
      <xdr:col>78</xdr:col>
      <xdr:colOff>120650</xdr:colOff>
      <xdr:row>75</xdr:row>
      <xdr:rowOff>153307</xdr:rowOff>
    </xdr:to>
    <xdr:sp macro="" textlink="">
      <xdr:nvSpPr>
        <xdr:cNvPr id="443" name="楕円 442"/>
        <xdr:cNvSpPr/>
      </xdr:nvSpPr>
      <xdr:spPr>
        <a:xfrm>
          <a:off x="156210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163484</xdr:rowOff>
    </xdr:from>
    <xdr:ext cx="736600" cy="259045"/>
    <xdr:sp macro="" textlink="">
      <xdr:nvSpPr>
        <xdr:cNvPr id="444" name="テキスト ボックス 443"/>
        <xdr:cNvSpPr txBox="1"/>
      </xdr:nvSpPr>
      <xdr:spPr>
        <a:xfrm>
          <a:off x="15290800" y="1267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85997</xdr:rowOff>
    </xdr:from>
    <xdr:to>
      <xdr:col>74</xdr:col>
      <xdr:colOff>31750</xdr:colOff>
      <xdr:row>75</xdr:row>
      <xdr:rowOff>16147</xdr:rowOff>
    </xdr:to>
    <xdr:sp macro="" textlink="">
      <xdr:nvSpPr>
        <xdr:cNvPr id="445" name="楕円 444"/>
        <xdr:cNvSpPr/>
      </xdr:nvSpPr>
      <xdr:spPr>
        <a:xfrm>
          <a:off x="14732000" y="127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26324</xdr:rowOff>
    </xdr:from>
    <xdr:ext cx="762000" cy="259045"/>
    <xdr:sp macro="" textlink="">
      <xdr:nvSpPr>
        <xdr:cNvPr id="446" name="テキスト ボックス 445"/>
        <xdr:cNvSpPr txBox="1"/>
      </xdr:nvSpPr>
      <xdr:spPr>
        <a:xfrm>
          <a:off x="14401800" y="1254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1088</xdr:rowOff>
    </xdr:from>
    <xdr:to>
      <xdr:col>69</xdr:col>
      <xdr:colOff>142875</xdr:colOff>
      <xdr:row>74</xdr:row>
      <xdr:rowOff>102688</xdr:rowOff>
    </xdr:to>
    <xdr:sp macro="" textlink="">
      <xdr:nvSpPr>
        <xdr:cNvPr id="447" name="楕円 446"/>
        <xdr:cNvSpPr/>
      </xdr:nvSpPr>
      <xdr:spPr>
        <a:xfrm>
          <a:off x="13843000" y="126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112865</xdr:rowOff>
    </xdr:from>
    <xdr:ext cx="762000" cy="259045"/>
    <xdr:sp macro="" textlink="">
      <xdr:nvSpPr>
        <xdr:cNvPr id="448" name="テキスト ボックス 447"/>
        <xdr:cNvSpPr txBox="1"/>
      </xdr:nvSpPr>
      <xdr:spPr>
        <a:xfrm>
          <a:off x="13512800" y="1245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43543</xdr:rowOff>
    </xdr:from>
    <xdr:to>
      <xdr:col>65</xdr:col>
      <xdr:colOff>53975</xdr:colOff>
      <xdr:row>74</xdr:row>
      <xdr:rowOff>145143</xdr:rowOff>
    </xdr:to>
    <xdr:sp macro="" textlink="">
      <xdr:nvSpPr>
        <xdr:cNvPr id="449" name="楕円 448"/>
        <xdr:cNvSpPr/>
      </xdr:nvSpPr>
      <xdr:spPr>
        <a:xfrm>
          <a:off x="12954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155320</xdr:rowOff>
    </xdr:from>
    <xdr:ext cx="762000" cy="259045"/>
    <xdr:sp macro="" textlink="">
      <xdr:nvSpPr>
        <xdr:cNvPr id="450" name="テキスト ボックス 449"/>
        <xdr:cNvSpPr txBox="1"/>
      </xdr:nvSpPr>
      <xdr:spPr>
        <a:xfrm>
          <a:off x="12623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北海道むかわ町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92729</xdr:rowOff>
    </xdr:from>
    <xdr:to>
      <xdr:col>29</xdr:col>
      <xdr:colOff>127000</xdr:colOff>
      <xdr:row>16</xdr:row>
      <xdr:rowOff>6495</xdr:rowOff>
    </xdr:to>
    <xdr:cxnSp macro="">
      <xdr:nvCxnSpPr>
        <xdr:cNvPr id="46" name="直線コネクタ 45"/>
        <xdr:cNvCxnSpPr/>
      </xdr:nvCxnSpPr>
      <xdr:spPr bwMode="auto">
        <a:xfrm flipV="1">
          <a:off x="5003800" y="2712104"/>
          <a:ext cx="647700" cy="85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6495</xdr:rowOff>
    </xdr:from>
    <xdr:to>
      <xdr:col>26</xdr:col>
      <xdr:colOff>50800</xdr:colOff>
      <xdr:row>16</xdr:row>
      <xdr:rowOff>28052</xdr:rowOff>
    </xdr:to>
    <xdr:cxnSp macro="">
      <xdr:nvCxnSpPr>
        <xdr:cNvPr id="49" name="直線コネクタ 48"/>
        <xdr:cNvCxnSpPr/>
      </xdr:nvCxnSpPr>
      <xdr:spPr bwMode="auto">
        <a:xfrm flipV="1">
          <a:off x="4305300" y="2797320"/>
          <a:ext cx="698500" cy="21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28052</xdr:rowOff>
    </xdr:from>
    <xdr:to>
      <xdr:col>22</xdr:col>
      <xdr:colOff>114300</xdr:colOff>
      <xdr:row>16</xdr:row>
      <xdr:rowOff>40260</xdr:rowOff>
    </xdr:to>
    <xdr:cxnSp macro="">
      <xdr:nvCxnSpPr>
        <xdr:cNvPr id="52" name="直線コネクタ 51"/>
        <xdr:cNvCxnSpPr/>
      </xdr:nvCxnSpPr>
      <xdr:spPr bwMode="auto">
        <a:xfrm flipV="1">
          <a:off x="3606800" y="2818877"/>
          <a:ext cx="698500" cy="12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40260</xdr:rowOff>
    </xdr:from>
    <xdr:to>
      <xdr:col>18</xdr:col>
      <xdr:colOff>177800</xdr:colOff>
      <xdr:row>16</xdr:row>
      <xdr:rowOff>85448</xdr:rowOff>
    </xdr:to>
    <xdr:cxnSp macro="">
      <xdr:nvCxnSpPr>
        <xdr:cNvPr id="55" name="直線コネクタ 54"/>
        <xdr:cNvCxnSpPr/>
      </xdr:nvCxnSpPr>
      <xdr:spPr bwMode="auto">
        <a:xfrm flipV="1">
          <a:off x="2908300" y="2831085"/>
          <a:ext cx="698500" cy="45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41929</xdr:rowOff>
    </xdr:from>
    <xdr:to>
      <xdr:col>29</xdr:col>
      <xdr:colOff>177800</xdr:colOff>
      <xdr:row>15</xdr:row>
      <xdr:rowOff>143529</xdr:rowOff>
    </xdr:to>
    <xdr:sp macro="" textlink="">
      <xdr:nvSpPr>
        <xdr:cNvPr id="65" name="楕円 64"/>
        <xdr:cNvSpPr/>
      </xdr:nvSpPr>
      <xdr:spPr bwMode="auto">
        <a:xfrm>
          <a:off x="5600700" y="266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58456</xdr:rowOff>
    </xdr:from>
    <xdr:ext cx="762000" cy="259045"/>
    <xdr:sp macro="" textlink="">
      <xdr:nvSpPr>
        <xdr:cNvPr id="66" name="人口1人当たり決算額の推移該当値テキスト130"/>
        <xdr:cNvSpPr txBox="1"/>
      </xdr:nvSpPr>
      <xdr:spPr>
        <a:xfrm>
          <a:off x="5740400" y="25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127145</xdr:rowOff>
    </xdr:from>
    <xdr:to>
      <xdr:col>26</xdr:col>
      <xdr:colOff>101600</xdr:colOff>
      <xdr:row>16</xdr:row>
      <xdr:rowOff>57295</xdr:rowOff>
    </xdr:to>
    <xdr:sp macro="" textlink="">
      <xdr:nvSpPr>
        <xdr:cNvPr id="67" name="楕円 66"/>
        <xdr:cNvSpPr/>
      </xdr:nvSpPr>
      <xdr:spPr bwMode="auto">
        <a:xfrm>
          <a:off x="4953000" y="2746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67472</xdr:rowOff>
    </xdr:from>
    <xdr:ext cx="736600" cy="259045"/>
    <xdr:sp macro="" textlink="">
      <xdr:nvSpPr>
        <xdr:cNvPr id="68" name="テキスト ボックス 67"/>
        <xdr:cNvSpPr txBox="1"/>
      </xdr:nvSpPr>
      <xdr:spPr>
        <a:xfrm>
          <a:off x="4622800" y="251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148702</xdr:rowOff>
    </xdr:from>
    <xdr:to>
      <xdr:col>22</xdr:col>
      <xdr:colOff>165100</xdr:colOff>
      <xdr:row>16</xdr:row>
      <xdr:rowOff>78852</xdr:rowOff>
    </xdr:to>
    <xdr:sp macro="" textlink="">
      <xdr:nvSpPr>
        <xdr:cNvPr id="69" name="楕円 68"/>
        <xdr:cNvSpPr/>
      </xdr:nvSpPr>
      <xdr:spPr bwMode="auto">
        <a:xfrm>
          <a:off x="4254500" y="2768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89029</xdr:rowOff>
    </xdr:from>
    <xdr:ext cx="762000" cy="259045"/>
    <xdr:sp macro="" textlink="">
      <xdr:nvSpPr>
        <xdr:cNvPr id="70" name="テキスト ボックス 69"/>
        <xdr:cNvSpPr txBox="1"/>
      </xdr:nvSpPr>
      <xdr:spPr>
        <a:xfrm>
          <a:off x="3924300" y="253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160910</xdr:rowOff>
    </xdr:from>
    <xdr:to>
      <xdr:col>19</xdr:col>
      <xdr:colOff>38100</xdr:colOff>
      <xdr:row>16</xdr:row>
      <xdr:rowOff>91060</xdr:rowOff>
    </xdr:to>
    <xdr:sp macro="" textlink="">
      <xdr:nvSpPr>
        <xdr:cNvPr id="71" name="楕円 70"/>
        <xdr:cNvSpPr/>
      </xdr:nvSpPr>
      <xdr:spPr bwMode="auto">
        <a:xfrm>
          <a:off x="3556000" y="2780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101237</xdr:rowOff>
    </xdr:from>
    <xdr:ext cx="762000" cy="259045"/>
    <xdr:sp macro="" textlink="">
      <xdr:nvSpPr>
        <xdr:cNvPr id="72" name="テキスト ボックス 71"/>
        <xdr:cNvSpPr txBox="1"/>
      </xdr:nvSpPr>
      <xdr:spPr>
        <a:xfrm>
          <a:off x="3225800" y="25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34648</xdr:rowOff>
    </xdr:from>
    <xdr:to>
      <xdr:col>15</xdr:col>
      <xdr:colOff>101600</xdr:colOff>
      <xdr:row>16</xdr:row>
      <xdr:rowOff>136248</xdr:rowOff>
    </xdr:to>
    <xdr:sp macro="" textlink="">
      <xdr:nvSpPr>
        <xdr:cNvPr id="73" name="楕円 72"/>
        <xdr:cNvSpPr/>
      </xdr:nvSpPr>
      <xdr:spPr bwMode="auto">
        <a:xfrm>
          <a:off x="2857500" y="2825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146425</xdr:rowOff>
    </xdr:from>
    <xdr:ext cx="762000" cy="259045"/>
    <xdr:sp macro="" textlink="">
      <xdr:nvSpPr>
        <xdr:cNvPr id="74" name="テキスト ボックス 73"/>
        <xdr:cNvSpPr txBox="1"/>
      </xdr:nvSpPr>
      <xdr:spPr>
        <a:xfrm>
          <a:off x="2527300" y="259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164501</xdr:rowOff>
    </xdr:from>
    <xdr:to>
      <xdr:col>29</xdr:col>
      <xdr:colOff>127000</xdr:colOff>
      <xdr:row>34</xdr:row>
      <xdr:rowOff>168714</xdr:rowOff>
    </xdr:to>
    <xdr:cxnSp macro="">
      <xdr:nvCxnSpPr>
        <xdr:cNvPr id="108" name="直線コネクタ 107"/>
        <xdr:cNvCxnSpPr/>
      </xdr:nvCxnSpPr>
      <xdr:spPr bwMode="auto">
        <a:xfrm>
          <a:off x="5003800" y="6431951"/>
          <a:ext cx="647700" cy="4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194538</xdr:rowOff>
    </xdr:from>
    <xdr:ext cx="762000" cy="259045"/>
    <xdr:sp macro="" textlink="">
      <xdr:nvSpPr>
        <xdr:cNvPr id="109" name="人口1人当たり決算額の推移平均値テキスト445"/>
        <xdr:cNvSpPr txBox="1"/>
      </xdr:nvSpPr>
      <xdr:spPr>
        <a:xfrm>
          <a:off x="5740400" y="6461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164501</xdr:rowOff>
    </xdr:from>
    <xdr:to>
      <xdr:col>26</xdr:col>
      <xdr:colOff>50800</xdr:colOff>
      <xdr:row>34</xdr:row>
      <xdr:rowOff>187339</xdr:rowOff>
    </xdr:to>
    <xdr:cxnSp macro="">
      <xdr:nvCxnSpPr>
        <xdr:cNvPr id="111" name="直線コネクタ 110"/>
        <xdr:cNvCxnSpPr/>
      </xdr:nvCxnSpPr>
      <xdr:spPr bwMode="auto">
        <a:xfrm flipV="1">
          <a:off x="4305300" y="6431951"/>
          <a:ext cx="698500" cy="22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118945</xdr:rowOff>
    </xdr:from>
    <xdr:to>
      <xdr:col>22</xdr:col>
      <xdr:colOff>114300</xdr:colOff>
      <xdr:row>34</xdr:row>
      <xdr:rowOff>187339</xdr:rowOff>
    </xdr:to>
    <xdr:cxnSp macro="">
      <xdr:nvCxnSpPr>
        <xdr:cNvPr id="114" name="直線コネクタ 113"/>
        <xdr:cNvCxnSpPr/>
      </xdr:nvCxnSpPr>
      <xdr:spPr bwMode="auto">
        <a:xfrm>
          <a:off x="3606800" y="6386395"/>
          <a:ext cx="698500" cy="68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291908</xdr:rowOff>
    </xdr:from>
    <xdr:to>
      <xdr:col>18</xdr:col>
      <xdr:colOff>177800</xdr:colOff>
      <xdr:row>34</xdr:row>
      <xdr:rowOff>118945</xdr:rowOff>
    </xdr:to>
    <xdr:cxnSp macro="">
      <xdr:nvCxnSpPr>
        <xdr:cNvPr id="117" name="直線コネクタ 116"/>
        <xdr:cNvCxnSpPr/>
      </xdr:nvCxnSpPr>
      <xdr:spPr bwMode="auto">
        <a:xfrm>
          <a:off x="2908300" y="6216458"/>
          <a:ext cx="698500" cy="169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117914</xdr:rowOff>
    </xdr:from>
    <xdr:to>
      <xdr:col>29</xdr:col>
      <xdr:colOff>177800</xdr:colOff>
      <xdr:row>34</xdr:row>
      <xdr:rowOff>219514</xdr:rowOff>
    </xdr:to>
    <xdr:sp macro="" textlink="">
      <xdr:nvSpPr>
        <xdr:cNvPr id="127" name="楕円 126"/>
        <xdr:cNvSpPr/>
      </xdr:nvSpPr>
      <xdr:spPr bwMode="auto">
        <a:xfrm>
          <a:off x="5600700" y="6385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305891</xdr:rowOff>
    </xdr:from>
    <xdr:ext cx="762000" cy="259045"/>
    <xdr:sp macro="" textlink="">
      <xdr:nvSpPr>
        <xdr:cNvPr id="128" name="人口1人当たり決算額の推移該当値テキスト445"/>
        <xdr:cNvSpPr txBox="1"/>
      </xdr:nvSpPr>
      <xdr:spPr>
        <a:xfrm>
          <a:off x="5740400" y="623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113701</xdr:rowOff>
    </xdr:from>
    <xdr:to>
      <xdr:col>26</xdr:col>
      <xdr:colOff>101600</xdr:colOff>
      <xdr:row>34</xdr:row>
      <xdr:rowOff>215301</xdr:rowOff>
    </xdr:to>
    <xdr:sp macro="" textlink="">
      <xdr:nvSpPr>
        <xdr:cNvPr id="129" name="楕円 128"/>
        <xdr:cNvSpPr/>
      </xdr:nvSpPr>
      <xdr:spPr bwMode="auto">
        <a:xfrm>
          <a:off x="4953000" y="6381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225478</xdr:rowOff>
    </xdr:from>
    <xdr:ext cx="736600" cy="259045"/>
    <xdr:sp macro="" textlink="">
      <xdr:nvSpPr>
        <xdr:cNvPr id="130" name="テキスト ボックス 129"/>
        <xdr:cNvSpPr txBox="1"/>
      </xdr:nvSpPr>
      <xdr:spPr>
        <a:xfrm>
          <a:off x="4622800" y="6150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136539</xdr:rowOff>
    </xdr:from>
    <xdr:to>
      <xdr:col>22</xdr:col>
      <xdr:colOff>165100</xdr:colOff>
      <xdr:row>34</xdr:row>
      <xdr:rowOff>238139</xdr:rowOff>
    </xdr:to>
    <xdr:sp macro="" textlink="">
      <xdr:nvSpPr>
        <xdr:cNvPr id="131" name="楕円 130"/>
        <xdr:cNvSpPr/>
      </xdr:nvSpPr>
      <xdr:spPr bwMode="auto">
        <a:xfrm>
          <a:off x="4254500" y="6403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248316</xdr:rowOff>
    </xdr:from>
    <xdr:ext cx="762000" cy="259045"/>
    <xdr:sp macro="" textlink="">
      <xdr:nvSpPr>
        <xdr:cNvPr id="132" name="テキスト ボックス 131"/>
        <xdr:cNvSpPr txBox="1"/>
      </xdr:nvSpPr>
      <xdr:spPr>
        <a:xfrm>
          <a:off x="3924300" y="617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68145</xdr:rowOff>
    </xdr:from>
    <xdr:to>
      <xdr:col>19</xdr:col>
      <xdr:colOff>38100</xdr:colOff>
      <xdr:row>34</xdr:row>
      <xdr:rowOff>169745</xdr:rowOff>
    </xdr:to>
    <xdr:sp macro="" textlink="">
      <xdr:nvSpPr>
        <xdr:cNvPr id="133" name="楕円 132"/>
        <xdr:cNvSpPr/>
      </xdr:nvSpPr>
      <xdr:spPr bwMode="auto">
        <a:xfrm>
          <a:off x="3556000" y="6335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179922</xdr:rowOff>
    </xdr:from>
    <xdr:ext cx="762000" cy="259045"/>
    <xdr:sp macro="" textlink="">
      <xdr:nvSpPr>
        <xdr:cNvPr id="134" name="テキスト ボックス 133"/>
        <xdr:cNvSpPr txBox="1"/>
      </xdr:nvSpPr>
      <xdr:spPr>
        <a:xfrm>
          <a:off x="3225800" y="610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241108</xdr:rowOff>
    </xdr:from>
    <xdr:to>
      <xdr:col>15</xdr:col>
      <xdr:colOff>101600</xdr:colOff>
      <xdr:row>33</xdr:row>
      <xdr:rowOff>342708</xdr:rowOff>
    </xdr:to>
    <xdr:sp macro="" textlink="">
      <xdr:nvSpPr>
        <xdr:cNvPr id="135" name="楕円 134"/>
        <xdr:cNvSpPr/>
      </xdr:nvSpPr>
      <xdr:spPr bwMode="auto">
        <a:xfrm>
          <a:off x="2857500" y="6165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9985</xdr:rowOff>
    </xdr:from>
    <xdr:ext cx="762000" cy="259045"/>
    <xdr:sp macro="" textlink="">
      <xdr:nvSpPr>
        <xdr:cNvPr id="136" name="テキスト ボックス 135"/>
        <xdr:cNvSpPr txBox="1"/>
      </xdr:nvSpPr>
      <xdr:spPr>
        <a:xfrm>
          <a:off x="2527300" y="5934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北海道むかわ町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8,126
8,050
711.36
10,824,880
9,774,391
149,928
5,280,926
9,651,397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156075</xdr:rowOff>
    </xdr:from>
    <xdr:to>
      <xdr:col>24</xdr:col>
      <xdr:colOff>63500</xdr:colOff>
      <xdr:row>34</xdr:row>
      <xdr:rowOff>74275</xdr:rowOff>
    </xdr:to>
    <xdr:cxnSp macro="">
      <xdr:nvCxnSpPr>
        <xdr:cNvPr id="61" name="直線コネクタ 60"/>
        <xdr:cNvCxnSpPr/>
      </xdr:nvCxnSpPr>
      <xdr:spPr>
        <a:xfrm flipV="1">
          <a:off x="3797300" y="5813925"/>
          <a:ext cx="838200" cy="8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74275</xdr:rowOff>
    </xdr:from>
    <xdr:to>
      <xdr:col>19</xdr:col>
      <xdr:colOff>177800</xdr:colOff>
      <xdr:row>34</xdr:row>
      <xdr:rowOff>89713</xdr:rowOff>
    </xdr:to>
    <xdr:cxnSp macro="">
      <xdr:nvCxnSpPr>
        <xdr:cNvPr id="64" name="直線コネクタ 63"/>
        <xdr:cNvCxnSpPr/>
      </xdr:nvCxnSpPr>
      <xdr:spPr>
        <a:xfrm flipV="1">
          <a:off x="2908300" y="5903575"/>
          <a:ext cx="889000" cy="1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89713</xdr:rowOff>
    </xdr:from>
    <xdr:to>
      <xdr:col>15</xdr:col>
      <xdr:colOff>50800</xdr:colOff>
      <xdr:row>34</xdr:row>
      <xdr:rowOff>97386</xdr:rowOff>
    </xdr:to>
    <xdr:cxnSp macro="">
      <xdr:nvCxnSpPr>
        <xdr:cNvPr id="67" name="直線コネクタ 66"/>
        <xdr:cNvCxnSpPr/>
      </xdr:nvCxnSpPr>
      <xdr:spPr>
        <a:xfrm flipV="1">
          <a:off x="2019300" y="5919013"/>
          <a:ext cx="8890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97386</xdr:rowOff>
    </xdr:from>
    <xdr:to>
      <xdr:col>10</xdr:col>
      <xdr:colOff>114300</xdr:colOff>
      <xdr:row>34</xdr:row>
      <xdr:rowOff>114043</xdr:rowOff>
    </xdr:to>
    <xdr:cxnSp macro="">
      <xdr:nvCxnSpPr>
        <xdr:cNvPr id="70" name="直線コネクタ 69"/>
        <xdr:cNvCxnSpPr/>
      </xdr:nvCxnSpPr>
      <xdr:spPr>
        <a:xfrm flipV="1">
          <a:off x="1130300" y="5926686"/>
          <a:ext cx="889000" cy="1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105275</xdr:rowOff>
    </xdr:from>
    <xdr:to>
      <xdr:col>24</xdr:col>
      <xdr:colOff>114300</xdr:colOff>
      <xdr:row>34</xdr:row>
      <xdr:rowOff>35425</xdr:rowOff>
    </xdr:to>
    <xdr:sp macro="" textlink="">
      <xdr:nvSpPr>
        <xdr:cNvPr id="80" name="楕円 79"/>
        <xdr:cNvSpPr/>
      </xdr:nvSpPr>
      <xdr:spPr>
        <a:xfrm>
          <a:off x="4584700" y="5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128152</xdr:rowOff>
    </xdr:from>
    <xdr:ext cx="599010" cy="259045"/>
    <xdr:sp macro="" textlink="">
      <xdr:nvSpPr>
        <xdr:cNvPr id="81" name="人件費該当値テキスト"/>
        <xdr:cNvSpPr txBox="1"/>
      </xdr:nvSpPr>
      <xdr:spPr>
        <a:xfrm>
          <a:off x="4686300" y="561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23475</xdr:rowOff>
    </xdr:from>
    <xdr:to>
      <xdr:col>20</xdr:col>
      <xdr:colOff>38100</xdr:colOff>
      <xdr:row>34</xdr:row>
      <xdr:rowOff>125075</xdr:rowOff>
    </xdr:to>
    <xdr:sp macro="" textlink="">
      <xdr:nvSpPr>
        <xdr:cNvPr id="82" name="楕円 81"/>
        <xdr:cNvSpPr/>
      </xdr:nvSpPr>
      <xdr:spPr>
        <a:xfrm>
          <a:off x="3746500" y="58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141602</xdr:rowOff>
    </xdr:from>
    <xdr:ext cx="599010" cy="259045"/>
    <xdr:sp macro="" textlink="">
      <xdr:nvSpPr>
        <xdr:cNvPr id="83" name="テキスト ボックス 82"/>
        <xdr:cNvSpPr txBox="1"/>
      </xdr:nvSpPr>
      <xdr:spPr>
        <a:xfrm>
          <a:off x="3497795" y="562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38913</xdr:rowOff>
    </xdr:from>
    <xdr:to>
      <xdr:col>15</xdr:col>
      <xdr:colOff>101600</xdr:colOff>
      <xdr:row>34</xdr:row>
      <xdr:rowOff>140513</xdr:rowOff>
    </xdr:to>
    <xdr:sp macro="" textlink="">
      <xdr:nvSpPr>
        <xdr:cNvPr id="84" name="楕円 83"/>
        <xdr:cNvSpPr/>
      </xdr:nvSpPr>
      <xdr:spPr>
        <a:xfrm>
          <a:off x="2857500" y="58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157040</xdr:rowOff>
    </xdr:from>
    <xdr:ext cx="599010" cy="259045"/>
    <xdr:sp macro="" textlink="">
      <xdr:nvSpPr>
        <xdr:cNvPr id="85" name="テキスト ボックス 84"/>
        <xdr:cNvSpPr txBox="1"/>
      </xdr:nvSpPr>
      <xdr:spPr>
        <a:xfrm>
          <a:off x="2608795" y="564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46586</xdr:rowOff>
    </xdr:from>
    <xdr:to>
      <xdr:col>10</xdr:col>
      <xdr:colOff>165100</xdr:colOff>
      <xdr:row>34</xdr:row>
      <xdr:rowOff>148186</xdr:rowOff>
    </xdr:to>
    <xdr:sp macro="" textlink="">
      <xdr:nvSpPr>
        <xdr:cNvPr id="86" name="楕円 85"/>
        <xdr:cNvSpPr/>
      </xdr:nvSpPr>
      <xdr:spPr>
        <a:xfrm>
          <a:off x="1968500" y="587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164713</xdr:rowOff>
    </xdr:from>
    <xdr:ext cx="599010" cy="259045"/>
    <xdr:sp macro="" textlink="">
      <xdr:nvSpPr>
        <xdr:cNvPr id="87" name="テキスト ボックス 86"/>
        <xdr:cNvSpPr txBox="1"/>
      </xdr:nvSpPr>
      <xdr:spPr>
        <a:xfrm>
          <a:off x="1719795" y="565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63243</xdr:rowOff>
    </xdr:from>
    <xdr:to>
      <xdr:col>6</xdr:col>
      <xdr:colOff>38100</xdr:colOff>
      <xdr:row>34</xdr:row>
      <xdr:rowOff>164843</xdr:rowOff>
    </xdr:to>
    <xdr:sp macro="" textlink="">
      <xdr:nvSpPr>
        <xdr:cNvPr id="88" name="楕円 87"/>
        <xdr:cNvSpPr/>
      </xdr:nvSpPr>
      <xdr:spPr>
        <a:xfrm>
          <a:off x="1079500" y="589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9920</xdr:rowOff>
    </xdr:from>
    <xdr:ext cx="599010" cy="259045"/>
    <xdr:sp macro="" textlink="">
      <xdr:nvSpPr>
        <xdr:cNvPr id="89" name="テキスト ボックス 88"/>
        <xdr:cNvSpPr txBox="1"/>
      </xdr:nvSpPr>
      <xdr:spPr>
        <a:xfrm>
          <a:off x="830795" y="566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62808</xdr:rowOff>
    </xdr:from>
    <xdr:to>
      <xdr:col>24</xdr:col>
      <xdr:colOff>63500</xdr:colOff>
      <xdr:row>55</xdr:row>
      <xdr:rowOff>58944</xdr:rowOff>
    </xdr:to>
    <xdr:cxnSp macro="">
      <xdr:nvCxnSpPr>
        <xdr:cNvPr id="116" name="直線コネクタ 115"/>
        <xdr:cNvCxnSpPr/>
      </xdr:nvCxnSpPr>
      <xdr:spPr>
        <a:xfrm flipV="1">
          <a:off x="3797300" y="9321108"/>
          <a:ext cx="838200" cy="16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58944</xdr:rowOff>
    </xdr:from>
    <xdr:to>
      <xdr:col>19</xdr:col>
      <xdr:colOff>177800</xdr:colOff>
      <xdr:row>55</xdr:row>
      <xdr:rowOff>140244</xdr:rowOff>
    </xdr:to>
    <xdr:cxnSp macro="">
      <xdr:nvCxnSpPr>
        <xdr:cNvPr id="119" name="直線コネクタ 118"/>
        <xdr:cNvCxnSpPr/>
      </xdr:nvCxnSpPr>
      <xdr:spPr>
        <a:xfrm flipV="1">
          <a:off x="2908300" y="9488694"/>
          <a:ext cx="889000" cy="8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140244</xdr:rowOff>
    </xdr:from>
    <xdr:to>
      <xdr:col>15</xdr:col>
      <xdr:colOff>50800</xdr:colOff>
      <xdr:row>56</xdr:row>
      <xdr:rowOff>9010</xdr:rowOff>
    </xdr:to>
    <xdr:cxnSp macro="">
      <xdr:nvCxnSpPr>
        <xdr:cNvPr id="122" name="直線コネクタ 121"/>
        <xdr:cNvCxnSpPr/>
      </xdr:nvCxnSpPr>
      <xdr:spPr>
        <a:xfrm flipV="1">
          <a:off x="2019300" y="95699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9010</xdr:rowOff>
    </xdr:from>
    <xdr:to>
      <xdr:col>10</xdr:col>
      <xdr:colOff>114300</xdr:colOff>
      <xdr:row>56</xdr:row>
      <xdr:rowOff>14807</xdr:rowOff>
    </xdr:to>
    <xdr:cxnSp macro="">
      <xdr:nvCxnSpPr>
        <xdr:cNvPr id="125" name="直線コネクタ 124"/>
        <xdr:cNvCxnSpPr/>
      </xdr:nvCxnSpPr>
      <xdr:spPr>
        <a:xfrm flipV="1">
          <a:off x="1130300" y="9610210"/>
          <a:ext cx="8890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12008</xdr:rowOff>
    </xdr:from>
    <xdr:to>
      <xdr:col>24</xdr:col>
      <xdr:colOff>114300</xdr:colOff>
      <xdr:row>54</xdr:row>
      <xdr:rowOff>113608</xdr:rowOff>
    </xdr:to>
    <xdr:sp macro="" textlink="">
      <xdr:nvSpPr>
        <xdr:cNvPr id="135" name="楕円 134"/>
        <xdr:cNvSpPr/>
      </xdr:nvSpPr>
      <xdr:spPr>
        <a:xfrm>
          <a:off x="4584700" y="927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34885</xdr:rowOff>
    </xdr:from>
    <xdr:ext cx="599010" cy="259045"/>
    <xdr:sp macro="" textlink="">
      <xdr:nvSpPr>
        <xdr:cNvPr id="136" name="物件費該当値テキスト"/>
        <xdr:cNvSpPr txBox="1"/>
      </xdr:nvSpPr>
      <xdr:spPr>
        <a:xfrm>
          <a:off x="4686300" y="91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8144</xdr:rowOff>
    </xdr:from>
    <xdr:to>
      <xdr:col>20</xdr:col>
      <xdr:colOff>38100</xdr:colOff>
      <xdr:row>55</xdr:row>
      <xdr:rowOff>109744</xdr:rowOff>
    </xdr:to>
    <xdr:sp macro="" textlink="">
      <xdr:nvSpPr>
        <xdr:cNvPr id="137" name="楕円 136"/>
        <xdr:cNvSpPr/>
      </xdr:nvSpPr>
      <xdr:spPr>
        <a:xfrm>
          <a:off x="3746500" y="943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100871</xdr:rowOff>
    </xdr:from>
    <xdr:ext cx="599010" cy="259045"/>
    <xdr:sp macro="" textlink="">
      <xdr:nvSpPr>
        <xdr:cNvPr id="138" name="テキスト ボックス 137"/>
        <xdr:cNvSpPr txBox="1"/>
      </xdr:nvSpPr>
      <xdr:spPr>
        <a:xfrm>
          <a:off x="3497795" y="953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89444</xdr:rowOff>
    </xdr:from>
    <xdr:to>
      <xdr:col>15</xdr:col>
      <xdr:colOff>101600</xdr:colOff>
      <xdr:row>56</xdr:row>
      <xdr:rowOff>19594</xdr:rowOff>
    </xdr:to>
    <xdr:sp macro="" textlink="">
      <xdr:nvSpPr>
        <xdr:cNvPr id="139" name="楕円 138"/>
        <xdr:cNvSpPr/>
      </xdr:nvSpPr>
      <xdr:spPr>
        <a:xfrm>
          <a:off x="2857500" y="951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10721</xdr:rowOff>
    </xdr:from>
    <xdr:ext cx="599010" cy="259045"/>
    <xdr:sp macro="" textlink="">
      <xdr:nvSpPr>
        <xdr:cNvPr id="140" name="テキスト ボックス 139"/>
        <xdr:cNvSpPr txBox="1"/>
      </xdr:nvSpPr>
      <xdr:spPr>
        <a:xfrm>
          <a:off x="2608795" y="961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129660</xdr:rowOff>
    </xdr:from>
    <xdr:to>
      <xdr:col>10</xdr:col>
      <xdr:colOff>165100</xdr:colOff>
      <xdr:row>56</xdr:row>
      <xdr:rowOff>59810</xdr:rowOff>
    </xdr:to>
    <xdr:sp macro="" textlink="">
      <xdr:nvSpPr>
        <xdr:cNvPr id="141" name="楕円 140"/>
        <xdr:cNvSpPr/>
      </xdr:nvSpPr>
      <xdr:spPr>
        <a:xfrm>
          <a:off x="1968500" y="95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50937</xdr:rowOff>
    </xdr:from>
    <xdr:ext cx="599010" cy="259045"/>
    <xdr:sp macro="" textlink="">
      <xdr:nvSpPr>
        <xdr:cNvPr id="142" name="テキスト ボックス 141"/>
        <xdr:cNvSpPr txBox="1"/>
      </xdr:nvSpPr>
      <xdr:spPr>
        <a:xfrm>
          <a:off x="1719795" y="96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135457</xdr:rowOff>
    </xdr:from>
    <xdr:to>
      <xdr:col>6</xdr:col>
      <xdr:colOff>38100</xdr:colOff>
      <xdr:row>56</xdr:row>
      <xdr:rowOff>65607</xdr:rowOff>
    </xdr:to>
    <xdr:sp macro="" textlink="">
      <xdr:nvSpPr>
        <xdr:cNvPr id="143" name="楕円 142"/>
        <xdr:cNvSpPr/>
      </xdr:nvSpPr>
      <xdr:spPr>
        <a:xfrm>
          <a:off x="1079500" y="95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56734</xdr:rowOff>
    </xdr:from>
    <xdr:ext cx="599010" cy="259045"/>
    <xdr:sp macro="" textlink="">
      <xdr:nvSpPr>
        <xdr:cNvPr id="144" name="テキスト ボックス 143"/>
        <xdr:cNvSpPr txBox="1"/>
      </xdr:nvSpPr>
      <xdr:spPr>
        <a:xfrm>
          <a:off x="830795" y="965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160708</xdr:rowOff>
    </xdr:from>
    <xdr:to>
      <xdr:col>24</xdr:col>
      <xdr:colOff>63500</xdr:colOff>
      <xdr:row>75</xdr:row>
      <xdr:rowOff>164184</xdr:rowOff>
    </xdr:to>
    <xdr:cxnSp macro="">
      <xdr:nvCxnSpPr>
        <xdr:cNvPr id="171" name="直線コネクタ 170"/>
        <xdr:cNvCxnSpPr/>
      </xdr:nvCxnSpPr>
      <xdr:spPr>
        <a:xfrm flipV="1">
          <a:off x="3797300" y="13019458"/>
          <a:ext cx="8382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154696</xdr:rowOff>
    </xdr:from>
    <xdr:to>
      <xdr:col>19</xdr:col>
      <xdr:colOff>177800</xdr:colOff>
      <xdr:row>75</xdr:row>
      <xdr:rowOff>164184</xdr:rowOff>
    </xdr:to>
    <xdr:cxnSp macro="">
      <xdr:nvCxnSpPr>
        <xdr:cNvPr id="174" name="直線コネクタ 173"/>
        <xdr:cNvCxnSpPr/>
      </xdr:nvCxnSpPr>
      <xdr:spPr>
        <a:xfrm>
          <a:off x="2908300" y="13013446"/>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154696</xdr:rowOff>
    </xdr:from>
    <xdr:to>
      <xdr:col>15</xdr:col>
      <xdr:colOff>50800</xdr:colOff>
      <xdr:row>76</xdr:row>
      <xdr:rowOff>50569</xdr:rowOff>
    </xdr:to>
    <xdr:cxnSp macro="">
      <xdr:nvCxnSpPr>
        <xdr:cNvPr id="177" name="直線コネクタ 176"/>
        <xdr:cNvCxnSpPr/>
      </xdr:nvCxnSpPr>
      <xdr:spPr>
        <a:xfrm flipV="1">
          <a:off x="2019300" y="13013446"/>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50569</xdr:rowOff>
    </xdr:from>
    <xdr:to>
      <xdr:col>10</xdr:col>
      <xdr:colOff>114300</xdr:colOff>
      <xdr:row>76</xdr:row>
      <xdr:rowOff>91968</xdr:rowOff>
    </xdr:to>
    <xdr:cxnSp macro="">
      <xdr:nvCxnSpPr>
        <xdr:cNvPr id="180" name="直線コネクタ 179"/>
        <xdr:cNvCxnSpPr/>
      </xdr:nvCxnSpPr>
      <xdr:spPr>
        <a:xfrm flipV="1">
          <a:off x="1130300" y="13080769"/>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109908</xdr:rowOff>
    </xdr:from>
    <xdr:to>
      <xdr:col>24</xdr:col>
      <xdr:colOff>114300</xdr:colOff>
      <xdr:row>76</xdr:row>
      <xdr:rowOff>40058</xdr:rowOff>
    </xdr:to>
    <xdr:sp macro="" textlink="">
      <xdr:nvSpPr>
        <xdr:cNvPr id="190" name="楕円 189"/>
        <xdr:cNvSpPr/>
      </xdr:nvSpPr>
      <xdr:spPr>
        <a:xfrm>
          <a:off x="4584700" y="1296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132785</xdr:rowOff>
    </xdr:from>
    <xdr:ext cx="534377" cy="259045"/>
    <xdr:sp macro="" textlink="">
      <xdr:nvSpPr>
        <xdr:cNvPr id="191" name="維持補修費該当値テキスト"/>
        <xdr:cNvSpPr txBox="1"/>
      </xdr:nvSpPr>
      <xdr:spPr>
        <a:xfrm>
          <a:off x="4686300" y="128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113383</xdr:rowOff>
    </xdr:from>
    <xdr:to>
      <xdr:col>20</xdr:col>
      <xdr:colOff>38100</xdr:colOff>
      <xdr:row>76</xdr:row>
      <xdr:rowOff>43532</xdr:rowOff>
    </xdr:to>
    <xdr:sp macro="" textlink="">
      <xdr:nvSpPr>
        <xdr:cNvPr id="192" name="楕円 191"/>
        <xdr:cNvSpPr/>
      </xdr:nvSpPr>
      <xdr:spPr>
        <a:xfrm>
          <a:off x="3746500" y="129721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60060</xdr:rowOff>
    </xdr:from>
    <xdr:ext cx="534377" cy="259045"/>
    <xdr:sp macro="" textlink="">
      <xdr:nvSpPr>
        <xdr:cNvPr id="193" name="テキスト ボックス 192"/>
        <xdr:cNvSpPr txBox="1"/>
      </xdr:nvSpPr>
      <xdr:spPr>
        <a:xfrm>
          <a:off x="3530111" y="1274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103896</xdr:rowOff>
    </xdr:from>
    <xdr:to>
      <xdr:col>15</xdr:col>
      <xdr:colOff>101600</xdr:colOff>
      <xdr:row>76</xdr:row>
      <xdr:rowOff>34046</xdr:rowOff>
    </xdr:to>
    <xdr:sp macro="" textlink="">
      <xdr:nvSpPr>
        <xdr:cNvPr id="194" name="楕円 193"/>
        <xdr:cNvSpPr/>
      </xdr:nvSpPr>
      <xdr:spPr>
        <a:xfrm>
          <a:off x="2857500" y="1296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50573</xdr:rowOff>
    </xdr:from>
    <xdr:ext cx="534377" cy="259045"/>
    <xdr:sp macro="" textlink="">
      <xdr:nvSpPr>
        <xdr:cNvPr id="195" name="テキスト ボックス 194"/>
        <xdr:cNvSpPr txBox="1"/>
      </xdr:nvSpPr>
      <xdr:spPr>
        <a:xfrm>
          <a:off x="2641111" y="1273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171219</xdr:rowOff>
    </xdr:from>
    <xdr:to>
      <xdr:col>10</xdr:col>
      <xdr:colOff>165100</xdr:colOff>
      <xdr:row>76</xdr:row>
      <xdr:rowOff>101369</xdr:rowOff>
    </xdr:to>
    <xdr:sp macro="" textlink="">
      <xdr:nvSpPr>
        <xdr:cNvPr id="196" name="楕円 195"/>
        <xdr:cNvSpPr/>
      </xdr:nvSpPr>
      <xdr:spPr>
        <a:xfrm>
          <a:off x="1968500" y="130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117896</xdr:rowOff>
    </xdr:from>
    <xdr:ext cx="534377" cy="259045"/>
    <xdr:sp macro="" textlink="">
      <xdr:nvSpPr>
        <xdr:cNvPr id="197" name="テキスト ボックス 196"/>
        <xdr:cNvSpPr txBox="1"/>
      </xdr:nvSpPr>
      <xdr:spPr>
        <a:xfrm>
          <a:off x="1752111" y="1280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41168</xdr:rowOff>
    </xdr:from>
    <xdr:to>
      <xdr:col>6</xdr:col>
      <xdr:colOff>38100</xdr:colOff>
      <xdr:row>76</xdr:row>
      <xdr:rowOff>142768</xdr:rowOff>
    </xdr:to>
    <xdr:sp macro="" textlink="">
      <xdr:nvSpPr>
        <xdr:cNvPr id="198" name="楕円 197"/>
        <xdr:cNvSpPr/>
      </xdr:nvSpPr>
      <xdr:spPr>
        <a:xfrm>
          <a:off x="1079500" y="1307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159295</xdr:rowOff>
    </xdr:from>
    <xdr:ext cx="534377" cy="259045"/>
    <xdr:sp macro="" textlink="">
      <xdr:nvSpPr>
        <xdr:cNvPr id="199" name="テキスト ボックス 198"/>
        <xdr:cNvSpPr txBox="1"/>
      </xdr:nvSpPr>
      <xdr:spPr>
        <a:xfrm>
          <a:off x="863111" y="128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121853</xdr:rowOff>
    </xdr:from>
    <xdr:to>
      <xdr:col>24</xdr:col>
      <xdr:colOff>63500</xdr:colOff>
      <xdr:row>97</xdr:row>
      <xdr:rowOff>158592</xdr:rowOff>
    </xdr:to>
    <xdr:cxnSp macro="">
      <xdr:nvCxnSpPr>
        <xdr:cNvPr id="231" name="直線コネクタ 230"/>
        <xdr:cNvCxnSpPr/>
      </xdr:nvCxnSpPr>
      <xdr:spPr>
        <a:xfrm flipV="1">
          <a:off x="3797300" y="16752503"/>
          <a:ext cx="8382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71349</xdr:rowOff>
    </xdr:from>
    <xdr:to>
      <xdr:col>19</xdr:col>
      <xdr:colOff>177800</xdr:colOff>
      <xdr:row>97</xdr:row>
      <xdr:rowOff>158592</xdr:rowOff>
    </xdr:to>
    <xdr:cxnSp macro="">
      <xdr:nvCxnSpPr>
        <xdr:cNvPr id="234" name="直線コネクタ 233"/>
        <xdr:cNvCxnSpPr/>
      </xdr:nvCxnSpPr>
      <xdr:spPr>
        <a:xfrm>
          <a:off x="2908300" y="16701999"/>
          <a:ext cx="889000" cy="8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71349</xdr:rowOff>
    </xdr:from>
    <xdr:to>
      <xdr:col>15</xdr:col>
      <xdr:colOff>50800</xdr:colOff>
      <xdr:row>98</xdr:row>
      <xdr:rowOff>42202</xdr:rowOff>
    </xdr:to>
    <xdr:cxnSp macro="">
      <xdr:nvCxnSpPr>
        <xdr:cNvPr id="237" name="直線コネクタ 236"/>
        <xdr:cNvCxnSpPr/>
      </xdr:nvCxnSpPr>
      <xdr:spPr>
        <a:xfrm flipV="1">
          <a:off x="2019300" y="16701999"/>
          <a:ext cx="889000" cy="1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24192</xdr:rowOff>
    </xdr:from>
    <xdr:to>
      <xdr:col>10</xdr:col>
      <xdr:colOff>114300</xdr:colOff>
      <xdr:row>98</xdr:row>
      <xdr:rowOff>42202</xdr:rowOff>
    </xdr:to>
    <xdr:cxnSp macro="">
      <xdr:nvCxnSpPr>
        <xdr:cNvPr id="240" name="直線コネクタ 239"/>
        <xdr:cNvCxnSpPr/>
      </xdr:nvCxnSpPr>
      <xdr:spPr>
        <a:xfrm>
          <a:off x="1130300" y="16826292"/>
          <a:ext cx="889000" cy="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71053</xdr:rowOff>
    </xdr:from>
    <xdr:to>
      <xdr:col>24</xdr:col>
      <xdr:colOff>114300</xdr:colOff>
      <xdr:row>98</xdr:row>
      <xdr:rowOff>1203</xdr:rowOff>
    </xdr:to>
    <xdr:sp macro="" textlink="">
      <xdr:nvSpPr>
        <xdr:cNvPr id="250" name="楕円 249"/>
        <xdr:cNvSpPr/>
      </xdr:nvSpPr>
      <xdr:spPr>
        <a:xfrm>
          <a:off x="4584700" y="1670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49480</xdr:rowOff>
    </xdr:from>
    <xdr:ext cx="534377" cy="259045"/>
    <xdr:sp macro="" textlink="">
      <xdr:nvSpPr>
        <xdr:cNvPr id="251" name="扶助費該当値テキスト"/>
        <xdr:cNvSpPr txBox="1"/>
      </xdr:nvSpPr>
      <xdr:spPr>
        <a:xfrm>
          <a:off x="4686300" y="1668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107792</xdr:rowOff>
    </xdr:from>
    <xdr:to>
      <xdr:col>20</xdr:col>
      <xdr:colOff>38100</xdr:colOff>
      <xdr:row>98</xdr:row>
      <xdr:rowOff>37942</xdr:rowOff>
    </xdr:to>
    <xdr:sp macro="" textlink="">
      <xdr:nvSpPr>
        <xdr:cNvPr id="252" name="楕円 251"/>
        <xdr:cNvSpPr/>
      </xdr:nvSpPr>
      <xdr:spPr>
        <a:xfrm>
          <a:off x="3746500" y="167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29069</xdr:rowOff>
    </xdr:from>
    <xdr:ext cx="534377" cy="259045"/>
    <xdr:sp macro="" textlink="">
      <xdr:nvSpPr>
        <xdr:cNvPr id="253" name="テキスト ボックス 252"/>
        <xdr:cNvSpPr txBox="1"/>
      </xdr:nvSpPr>
      <xdr:spPr>
        <a:xfrm>
          <a:off x="3530111" y="168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20549</xdr:rowOff>
    </xdr:from>
    <xdr:to>
      <xdr:col>15</xdr:col>
      <xdr:colOff>101600</xdr:colOff>
      <xdr:row>97</xdr:row>
      <xdr:rowOff>122149</xdr:rowOff>
    </xdr:to>
    <xdr:sp macro="" textlink="">
      <xdr:nvSpPr>
        <xdr:cNvPr id="254" name="楕円 253"/>
        <xdr:cNvSpPr/>
      </xdr:nvSpPr>
      <xdr:spPr>
        <a:xfrm>
          <a:off x="2857500" y="166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113276</xdr:rowOff>
    </xdr:from>
    <xdr:ext cx="534377" cy="259045"/>
    <xdr:sp macro="" textlink="">
      <xdr:nvSpPr>
        <xdr:cNvPr id="255" name="テキスト ボックス 254"/>
        <xdr:cNvSpPr txBox="1"/>
      </xdr:nvSpPr>
      <xdr:spPr>
        <a:xfrm>
          <a:off x="2641111" y="1674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162852</xdr:rowOff>
    </xdr:from>
    <xdr:to>
      <xdr:col>10</xdr:col>
      <xdr:colOff>165100</xdr:colOff>
      <xdr:row>98</xdr:row>
      <xdr:rowOff>93002</xdr:rowOff>
    </xdr:to>
    <xdr:sp macro="" textlink="">
      <xdr:nvSpPr>
        <xdr:cNvPr id="256" name="楕円 255"/>
        <xdr:cNvSpPr/>
      </xdr:nvSpPr>
      <xdr:spPr>
        <a:xfrm>
          <a:off x="1968500" y="167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84129</xdr:rowOff>
    </xdr:from>
    <xdr:ext cx="534377" cy="259045"/>
    <xdr:sp macro="" textlink="">
      <xdr:nvSpPr>
        <xdr:cNvPr id="257" name="テキスト ボックス 256"/>
        <xdr:cNvSpPr txBox="1"/>
      </xdr:nvSpPr>
      <xdr:spPr>
        <a:xfrm>
          <a:off x="1752111" y="1688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144842</xdr:rowOff>
    </xdr:from>
    <xdr:to>
      <xdr:col>6</xdr:col>
      <xdr:colOff>38100</xdr:colOff>
      <xdr:row>98</xdr:row>
      <xdr:rowOff>74992</xdr:rowOff>
    </xdr:to>
    <xdr:sp macro="" textlink="">
      <xdr:nvSpPr>
        <xdr:cNvPr id="258" name="楕円 257"/>
        <xdr:cNvSpPr/>
      </xdr:nvSpPr>
      <xdr:spPr>
        <a:xfrm>
          <a:off x="1079500" y="167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66119</xdr:rowOff>
    </xdr:from>
    <xdr:ext cx="534377" cy="259045"/>
    <xdr:sp macro="" textlink="">
      <xdr:nvSpPr>
        <xdr:cNvPr id="259" name="テキスト ボックス 258"/>
        <xdr:cNvSpPr txBox="1"/>
      </xdr:nvSpPr>
      <xdr:spPr>
        <a:xfrm>
          <a:off x="863111" y="1686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10843</xdr:rowOff>
    </xdr:from>
    <xdr:to>
      <xdr:col>55</xdr:col>
      <xdr:colOff>0</xdr:colOff>
      <xdr:row>33</xdr:row>
      <xdr:rowOff>7514</xdr:rowOff>
    </xdr:to>
    <xdr:cxnSp macro="">
      <xdr:nvCxnSpPr>
        <xdr:cNvPr id="286" name="直線コネクタ 285"/>
        <xdr:cNvCxnSpPr/>
      </xdr:nvCxnSpPr>
      <xdr:spPr>
        <a:xfrm flipV="1">
          <a:off x="9639300" y="5497243"/>
          <a:ext cx="838200" cy="16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6998</xdr:rowOff>
    </xdr:from>
    <xdr:to>
      <xdr:col>50</xdr:col>
      <xdr:colOff>114300</xdr:colOff>
      <xdr:row>33</xdr:row>
      <xdr:rowOff>7514</xdr:rowOff>
    </xdr:to>
    <xdr:cxnSp macro="">
      <xdr:nvCxnSpPr>
        <xdr:cNvPr id="289" name="直線コネクタ 288"/>
        <xdr:cNvCxnSpPr/>
      </xdr:nvCxnSpPr>
      <xdr:spPr>
        <a:xfrm>
          <a:off x="8750300" y="5664848"/>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1982</xdr:rowOff>
    </xdr:from>
    <xdr:to>
      <xdr:col>45</xdr:col>
      <xdr:colOff>177800</xdr:colOff>
      <xdr:row>33</xdr:row>
      <xdr:rowOff>6998</xdr:rowOff>
    </xdr:to>
    <xdr:cxnSp macro="">
      <xdr:nvCxnSpPr>
        <xdr:cNvPr id="292" name="直線コネクタ 291"/>
        <xdr:cNvCxnSpPr/>
      </xdr:nvCxnSpPr>
      <xdr:spPr>
        <a:xfrm>
          <a:off x="7861300" y="5659832"/>
          <a:ext cx="8890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1982</xdr:rowOff>
    </xdr:from>
    <xdr:to>
      <xdr:col>41</xdr:col>
      <xdr:colOff>50800</xdr:colOff>
      <xdr:row>33</xdr:row>
      <xdr:rowOff>124132</xdr:rowOff>
    </xdr:to>
    <xdr:cxnSp macro="">
      <xdr:nvCxnSpPr>
        <xdr:cNvPr id="295" name="直線コネクタ 294"/>
        <xdr:cNvCxnSpPr/>
      </xdr:nvCxnSpPr>
      <xdr:spPr>
        <a:xfrm flipV="1">
          <a:off x="6972300" y="5659832"/>
          <a:ext cx="889000" cy="12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72489</xdr:rowOff>
    </xdr:from>
    <xdr:ext cx="599010" cy="259045"/>
    <xdr:sp macro="" textlink="">
      <xdr:nvSpPr>
        <xdr:cNvPr id="297" name="テキスト ボックス 296"/>
        <xdr:cNvSpPr txBox="1"/>
      </xdr:nvSpPr>
      <xdr:spPr>
        <a:xfrm>
          <a:off x="7561795"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121085</xdr:rowOff>
    </xdr:from>
    <xdr:ext cx="599010" cy="259045"/>
    <xdr:sp macro="" textlink="">
      <xdr:nvSpPr>
        <xdr:cNvPr id="299" name="テキスト ボックス 298"/>
        <xdr:cNvSpPr txBox="1"/>
      </xdr:nvSpPr>
      <xdr:spPr>
        <a:xfrm>
          <a:off x="6672795"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131493</xdr:rowOff>
    </xdr:from>
    <xdr:to>
      <xdr:col>55</xdr:col>
      <xdr:colOff>50800</xdr:colOff>
      <xdr:row>32</xdr:row>
      <xdr:rowOff>61643</xdr:rowOff>
    </xdr:to>
    <xdr:sp macro="" textlink="">
      <xdr:nvSpPr>
        <xdr:cNvPr id="305" name="楕円 304"/>
        <xdr:cNvSpPr/>
      </xdr:nvSpPr>
      <xdr:spPr>
        <a:xfrm>
          <a:off x="10426700" y="54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154370</xdr:rowOff>
    </xdr:from>
    <xdr:ext cx="599010" cy="259045"/>
    <xdr:sp macro="" textlink="">
      <xdr:nvSpPr>
        <xdr:cNvPr id="306" name="補助費等該当値テキスト"/>
        <xdr:cNvSpPr txBox="1"/>
      </xdr:nvSpPr>
      <xdr:spPr>
        <a:xfrm>
          <a:off x="10528300" y="529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128164</xdr:rowOff>
    </xdr:from>
    <xdr:to>
      <xdr:col>50</xdr:col>
      <xdr:colOff>165100</xdr:colOff>
      <xdr:row>33</xdr:row>
      <xdr:rowOff>58314</xdr:rowOff>
    </xdr:to>
    <xdr:sp macro="" textlink="">
      <xdr:nvSpPr>
        <xdr:cNvPr id="307" name="楕円 306"/>
        <xdr:cNvSpPr/>
      </xdr:nvSpPr>
      <xdr:spPr>
        <a:xfrm>
          <a:off x="9588500" y="561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74841</xdr:rowOff>
    </xdr:from>
    <xdr:ext cx="599010" cy="259045"/>
    <xdr:sp macro="" textlink="">
      <xdr:nvSpPr>
        <xdr:cNvPr id="308" name="テキスト ボックス 307"/>
        <xdr:cNvSpPr txBox="1"/>
      </xdr:nvSpPr>
      <xdr:spPr>
        <a:xfrm>
          <a:off x="9339795" y="538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127648</xdr:rowOff>
    </xdr:from>
    <xdr:to>
      <xdr:col>46</xdr:col>
      <xdr:colOff>38100</xdr:colOff>
      <xdr:row>33</xdr:row>
      <xdr:rowOff>57798</xdr:rowOff>
    </xdr:to>
    <xdr:sp macro="" textlink="">
      <xdr:nvSpPr>
        <xdr:cNvPr id="309" name="楕円 308"/>
        <xdr:cNvSpPr/>
      </xdr:nvSpPr>
      <xdr:spPr>
        <a:xfrm>
          <a:off x="8699500" y="561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74325</xdr:rowOff>
    </xdr:from>
    <xdr:ext cx="599010" cy="259045"/>
    <xdr:sp macro="" textlink="">
      <xdr:nvSpPr>
        <xdr:cNvPr id="310" name="テキスト ボックス 309"/>
        <xdr:cNvSpPr txBox="1"/>
      </xdr:nvSpPr>
      <xdr:spPr>
        <a:xfrm>
          <a:off x="8450795" y="538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122632</xdr:rowOff>
    </xdr:from>
    <xdr:to>
      <xdr:col>41</xdr:col>
      <xdr:colOff>101600</xdr:colOff>
      <xdr:row>33</xdr:row>
      <xdr:rowOff>52782</xdr:rowOff>
    </xdr:to>
    <xdr:sp macro="" textlink="">
      <xdr:nvSpPr>
        <xdr:cNvPr id="311" name="楕円 310"/>
        <xdr:cNvSpPr/>
      </xdr:nvSpPr>
      <xdr:spPr>
        <a:xfrm>
          <a:off x="7810500" y="560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69309</xdr:rowOff>
    </xdr:from>
    <xdr:ext cx="599010" cy="259045"/>
    <xdr:sp macro="" textlink="">
      <xdr:nvSpPr>
        <xdr:cNvPr id="312" name="テキスト ボックス 311"/>
        <xdr:cNvSpPr txBox="1"/>
      </xdr:nvSpPr>
      <xdr:spPr>
        <a:xfrm>
          <a:off x="7561795" y="538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73332</xdr:rowOff>
    </xdr:from>
    <xdr:to>
      <xdr:col>36</xdr:col>
      <xdr:colOff>165100</xdr:colOff>
      <xdr:row>34</xdr:row>
      <xdr:rowOff>3482</xdr:rowOff>
    </xdr:to>
    <xdr:sp macro="" textlink="">
      <xdr:nvSpPr>
        <xdr:cNvPr id="313" name="楕円 312"/>
        <xdr:cNvSpPr/>
      </xdr:nvSpPr>
      <xdr:spPr>
        <a:xfrm>
          <a:off x="6921500" y="573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20009</xdr:rowOff>
    </xdr:from>
    <xdr:ext cx="599010" cy="259045"/>
    <xdr:sp macro="" textlink="">
      <xdr:nvSpPr>
        <xdr:cNvPr id="314" name="テキスト ボックス 313"/>
        <xdr:cNvSpPr txBox="1"/>
      </xdr:nvSpPr>
      <xdr:spPr>
        <a:xfrm>
          <a:off x="6672795" y="55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78561</xdr:rowOff>
    </xdr:from>
    <xdr:to>
      <xdr:col>55</xdr:col>
      <xdr:colOff>0</xdr:colOff>
      <xdr:row>56</xdr:row>
      <xdr:rowOff>88319</xdr:rowOff>
    </xdr:to>
    <xdr:cxnSp macro="">
      <xdr:nvCxnSpPr>
        <xdr:cNvPr id="343" name="直線コネクタ 342"/>
        <xdr:cNvCxnSpPr/>
      </xdr:nvCxnSpPr>
      <xdr:spPr>
        <a:xfrm flipV="1">
          <a:off x="9639300" y="9508311"/>
          <a:ext cx="838200" cy="18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24791</xdr:rowOff>
    </xdr:from>
    <xdr:to>
      <xdr:col>50</xdr:col>
      <xdr:colOff>114300</xdr:colOff>
      <xdr:row>56</xdr:row>
      <xdr:rowOff>88319</xdr:rowOff>
    </xdr:to>
    <xdr:cxnSp macro="">
      <xdr:nvCxnSpPr>
        <xdr:cNvPr id="346" name="直線コネクタ 345"/>
        <xdr:cNvCxnSpPr/>
      </xdr:nvCxnSpPr>
      <xdr:spPr>
        <a:xfrm>
          <a:off x="8750300" y="9111641"/>
          <a:ext cx="889000" cy="57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24791</xdr:rowOff>
    </xdr:from>
    <xdr:to>
      <xdr:col>45</xdr:col>
      <xdr:colOff>177800</xdr:colOff>
      <xdr:row>54</xdr:row>
      <xdr:rowOff>93279</xdr:rowOff>
    </xdr:to>
    <xdr:cxnSp macro="">
      <xdr:nvCxnSpPr>
        <xdr:cNvPr id="349" name="直線コネクタ 348"/>
        <xdr:cNvCxnSpPr/>
      </xdr:nvCxnSpPr>
      <xdr:spPr>
        <a:xfrm flipV="1">
          <a:off x="7861300" y="9111641"/>
          <a:ext cx="889000" cy="23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128790</xdr:rowOff>
    </xdr:from>
    <xdr:ext cx="599010" cy="259045"/>
    <xdr:sp macro="" textlink="">
      <xdr:nvSpPr>
        <xdr:cNvPr id="351" name="テキスト ボックス 350"/>
        <xdr:cNvSpPr txBox="1"/>
      </xdr:nvSpPr>
      <xdr:spPr>
        <a:xfrm>
          <a:off x="8450795" y="955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93279</xdr:rowOff>
    </xdr:from>
    <xdr:to>
      <xdr:col>41</xdr:col>
      <xdr:colOff>50800</xdr:colOff>
      <xdr:row>55</xdr:row>
      <xdr:rowOff>164320</xdr:rowOff>
    </xdr:to>
    <xdr:cxnSp macro="">
      <xdr:nvCxnSpPr>
        <xdr:cNvPr id="352" name="直線コネクタ 351"/>
        <xdr:cNvCxnSpPr/>
      </xdr:nvCxnSpPr>
      <xdr:spPr>
        <a:xfrm flipV="1">
          <a:off x="6972300" y="9351579"/>
          <a:ext cx="889000" cy="24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154222</xdr:rowOff>
    </xdr:from>
    <xdr:ext cx="599010" cy="259045"/>
    <xdr:sp macro="" textlink="">
      <xdr:nvSpPr>
        <xdr:cNvPr id="354" name="テキスト ボックス 353"/>
        <xdr:cNvSpPr txBox="1"/>
      </xdr:nvSpPr>
      <xdr:spPr>
        <a:xfrm>
          <a:off x="7561795" y="958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27761</xdr:rowOff>
    </xdr:from>
    <xdr:to>
      <xdr:col>55</xdr:col>
      <xdr:colOff>50800</xdr:colOff>
      <xdr:row>55</xdr:row>
      <xdr:rowOff>129361</xdr:rowOff>
    </xdr:to>
    <xdr:sp macro="" textlink="">
      <xdr:nvSpPr>
        <xdr:cNvPr id="362" name="楕円 361"/>
        <xdr:cNvSpPr/>
      </xdr:nvSpPr>
      <xdr:spPr>
        <a:xfrm>
          <a:off x="10426700" y="945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50638</xdr:rowOff>
    </xdr:from>
    <xdr:ext cx="599010" cy="259045"/>
    <xdr:sp macro="" textlink="">
      <xdr:nvSpPr>
        <xdr:cNvPr id="363" name="普通建設事業費該当値テキスト"/>
        <xdr:cNvSpPr txBox="1"/>
      </xdr:nvSpPr>
      <xdr:spPr>
        <a:xfrm>
          <a:off x="10528300" y="930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37519</xdr:rowOff>
    </xdr:from>
    <xdr:to>
      <xdr:col>50</xdr:col>
      <xdr:colOff>165100</xdr:colOff>
      <xdr:row>56</xdr:row>
      <xdr:rowOff>139119</xdr:rowOff>
    </xdr:to>
    <xdr:sp macro="" textlink="">
      <xdr:nvSpPr>
        <xdr:cNvPr id="364" name="楕円 363"/>
        <xdr:cNvSpPr/>
      </xdr:nvSpPr>
      <xdr:spPr>
        <a:xfrm>
          <a:off x="9588500" y="963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130246</xdr:rowOff>
    </xdr:from>
    <xdr:ext cx="599010" cy="259045"/>
    <xdr:sp macro="" textlink="">
      <xdr:nvSpPr>
        <xdr:cNvPr id="365" name="テキスト ボックス 364"/>
        <xdr:cNvSpPr txBox="1"/>
      </xdr:nvSpPr>
      <xdr:spPr>
        <a:xfrm>
          <a:off x="9339795" y="973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145441</xdr:rowOff>
    </xdr:from>
    <xdr:to>
      <xdr:col>46</xdr:col>
      <xdr:colOff>38100</xdr:colOff>
      <xdr:row>53</xdr:row>
      <xdr:rowOff>75591</xdr:rowOff>
    </xdr:to>
    <xdr:sp macro="" textlink="">
      <xdr:nvSpPr>
        <xdr:cNvPr id="366" name="楕円 365"/>
        <xdr:cNvSpPr/>
      </xdr:nvSpPr>
      <xdr:spPr>
        <a:xfrm>
          <a:off x="8699500" y="906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92118</xdr:rowOff>
    </xdr:from>
    <xdr:ext cx="599010" cy="259045"/>
    <xdr:sp macro="" textlink="">
      <xdr:nvSpPr>
        <xdr:cNvPr id="367" name="テキスト ボックス 366"/>
        <xdr:cNvSpPr txBox="1"/>
      </xdr:nvSpPr>
      <xdr:spPr>
        <a:xfrm>
          <a:off x="8450795" y="883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42479</xdr:rowOff>
    </xdr:from>
    <xdr:to>
      <xdr:col>41</xdr:col>
      <xdr:colOff>101600</xdr:colOff>
      <xdr:row>54</xdr:row>
      <xdr:rowOff>144079</xdr:rowOff>
    </xdr:to>
    <xdr:sp macro="" textlink="">
      <xdr:nvSpPr>
        <xdr:cNvPr id="368" name="楕円 367"/>
        <xdr:cNvSpPr/>
      </xdr:nvSpPr>
      <xdr:spPr>
        <a:xfrm>
          <a:off x="7810500" y="930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160606</xdr:rowOff>
    </xdr:from>
    <xdr:ext cx="599010" cy="259045"/>
    <xdr:sp macro="" textlink="">
      <xdr:nvSpPr>
        <xdr:cNvPr id="369" name="テキスト ボックス 368"/>
        <xdr:cNvSpPr txBox="1"/>
      </xdr:nvSpPr>
      <xdr:spPr>
        <a:xfrm>
          <a:off x="7561795" y="907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113520</xdr:rowOff>
    </xdr:from>
    <xdr:to>
      <xdr:col>36</xdr:col>
      <xdr:colOff>165100</xdr:colOff>
      <xdr:row>56</xdr:row>
      <xdr:rowOff>43670</xdr:rowOff>
    </xdr:to>
    <xdr:sp macro="" textlink="">
      <xdr:nvSpPr>
        <xdr:cNvPr id="370" name="楕円 369"/>
        <xdr:cNvSpPr/>
      </xdr:nvSpPr>
      <xdr:spPr>
        <a:xfrm>
          <a:off x="6921500" y="95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34797</xdr:rowOff>
    </xdr:from>
    <xdr:ext cx="599010" cy="259045"/>
    <xdr:sp macro="" textlink="">
      <xdr:nvSpPr>
        <xdr:cNvPr id="371" name="テキスト ボックス 370"/>
        <xdr:cNvSpPr txBox="1"/>
      </xdr:nvSpPr>
      <xdr:spPr>
        <a:xfrm>
          <a:off x="6672795" y="96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54470</xdr:rowOff>
    </xdr:from>
    <xdr:to>
      <xdr:col>55</xdr:col>
      <xdr:colOff>0</xdr:colOff>
      <xdr:row>77</xdr:row>
      <xdr:rowOff>114134</xdr:rowOff>
    </xdr:to>
    <xdr:cxnSp macro="">
      <xdr:nvCxnSpPr>
        <xdr:cNvPr id="398" name="直線コネクタ 397"/>
        <xdr:cNvCxnSpPr/>
      </xdr:nvCxnSpPr>
      <xdr:spPr>
        <a:xfrm>
          <a:off x="9639300" y="13256120"/>
          <a:ext cx="8382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57827</xdr:rowOff>
    </xdr:from>
    <xdr:ext cx="534377" cy="259045"/>
    <xdr:sp macro="" textlink="">
      <xdr:nvSpPr>
        <xdr:cNvPr id="399" name="普通建設事業費 （ うち新規整備　）平均値テキスト"/>
        <xdr:cNvSpPr txBox="1"/>
      </xdr:nvSpPr>
      <xdr:spPr>
        <a:xfrm>
          <a:off x="10528300" y="1325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151253</xdr:rowOff>
    </xdr:from>
    <xdr:to>
      <xdr:col>50</xdr:col>
      <xdr:colOff>114300</xdr:colOff>
      <xdr:row>77</xdr:row>
      <xdr:rowOff>54470</xdr:rowOff>
    </xdr:to>
    <xdr:cxnSp macro="">
      <xdr:nvCxnSpPr>
        <xdr:cNvPr id="401" name="直線コネクタ 400"/>
        <xdr:cNvCxnSpPr/>
      </xdr:nvCxnSpPr>
      <xdr:spPr>
        <a:xfrm>
          <a:off x="8750300" y="13010003"/>
          <a:ext cx="889000" cy="24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100545</xdr:rowOff>
    </xdr:from>
    <xdr:to>
      <xdr:col>45</xdr:col>
      <xdr:colOff>177800</xdr:colOff>
      <xdr:row>75</xdr:row>
      <xdr:rowOff>151253</xdr:rowOff>
    </xdr:to>
    <xdr:cxnSp macro="">
      <xdr:nvCxnSpPr>
        <xdr:cNvPr id="404" name="直線コネクタ 403"/>
        <xdr:cNvCxnSpPr/>
      </xdr:nvCxnSpPr>
      <xdr:spPr>
        <a:xfrm>
          <a:off x="7861300" y="12787845"/>
          <a:ext cx="889000" cy="22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102212</xdr:rowOff>
    </xdr:from>
    <xdr:ext cx="534377" cy="259045"/>
    <xdr:sp macro="" textlink="">
      <xdr:nvSpPr>
        <xdr:cNvPr id="406" name="テキスト ボックス 405"/>
        <xdr:cNvSpPr txBox="1"/>
      </xdr:nvSpPr>
      <xdr:spPr>
        <a:xfrm>
          <a:off x="8483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100545</xdr:rowOff>
    </xdr:from>
    <xdr:to>
      <xdr:col>41</xdr:col>
      <xdr:colOff>50800</xdr:colOff>
      <xdr:row>76</xdr:row>
      <xdr:rowOff>143380</xdr:rowOff>
    </xdr:to>
    <xdr:cxnSp macro="">
      <xdr:nvCxnSpPr>
        <xdr:cNvPr id="407" name="直線コネクタ 406"/>
        <xdr:cNvCxnSpPr/>
      </xdr:nvCxnSpPr>
      <xdr:spPr>
        <a:xfrm flipV="1">
          <a:off x="6972300" y="12787845"/>
          <a:ext cx="889000" cy="38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30312</xdr:rowOff>
    </xdr:from>
    <xdr:ext cx="534377" cy="259045"/>
    <xdr:sp macro="" textlink="">
      <xdr:nvSpPr>
        <xdr:cNvPr id="409" name="テキスト ボックス 408"/>
        <xdr:cNvSpPr txBox="1"/>
      </xdr:nvSpPr>
      <xdr:spPr>
        <a:xfrm>
          <a:off x="7594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16318</xdr:rowOff>
    </xdr:from>
    <xdr:ext cx="534377" cy="259045"/>
    <xdr:sp macro="" textlink="">
      <xdr:nvSpPr>
        <xdr:cNvPr id="411" name="テキスト ボックス 410"/>
        <xdr:cNvSpPr txBox="1"/>
      </xdr:nvSpPr>
      <xdr:spPr>
        <a:xfrm>
          <a:off x="6705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63334</xdr:rowOff>
    </xdr:from>
    <xdr:to>
      <xdr:col>55</xdr:col>
      <xdr:colOff>50800</xdr:colOff>
      <xdr:row>77</xdr:row>
      <xdr:rowOff>164934</xdr:rowOff>
    </xdr:to>
    <xdr:sp macro="" textlink="">
      <xdr:nvSpPr>
        <xdr:cNvPr id="417" name="楕円 416"/>
        <xdr:cNvSpPr/>
      </xdr:nvSpPr>
      <xdr:spPr>
        <a:xfrm>
          <a:off x="10426700" y="1326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86211</xdr:rowOff>
    </xdr:from>
    <xdr:ext cx="534377" cy="259045"/>
    <xdr:sp macro="" textlink="">
      <xdr:nvSpPr>
        <xdr:cNvPr id="418" name="普通建設事業費 （ うち新規整備　）該当値テキスト"/>
        <xdr:cNvSpPr txBox="1"/>
      </xdr:nvSpPr>
      <xdr:spPr>
        <a:xfrm>
          <a:off x="10528300" y="1311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3670</xdr:rowOff>
    </xdr:from>
    <xdr:to>
      <xdr:col>50</xdr:col>
      <xdr:colOff>165100</xdr:colOff>
      <xdr:row>77</xdr:row>
      <xdr:rowOff>105270</xdr:rowOff>
    </xdr:to>
    <xdr:sp macro="" textlink="">
      <xdr:nvSpPr>
        <xdr:cNvPr id="419" name="楕円 418"/>
        <xdr:cNvSpPr/>
      </xdr:nvSpPr>
      <xdr:spPr>
        <a:xfrm>
          <a:off x="9588500" y="132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96397</xdr:rowOff>
    </xdr:from>
    <xdr:ext cx="534377" cy="259045"/>
    <xdr:sp macro="" textlink="">
      <xdr:nvSpPr>
        <xdr:cNvPr id="420" name="テキスト ボックス 419"/>
        <xdr:cNvSpPr txBox="1"/>
      </xdr:nvSpPr>
      <xdr:spPr>
        <a:xfrm>
          <a:off x="9372111" y="1329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100454</xdr:rowOff>
    </xdr:from>
    <xdr:to>
      <xdr:col>46</xdr:col>
      <xdr:colOff>38100</xdr:colOff>
      <xdr:row>76</xdr:row>
      <xdr:rowOff>30603</xdr:rowOff>
    </xdr:to>
    <xdr:sp macro="" textlink="">
      <xdr:nvSpPr>
        <xdr:cNvPr id="421" name="楕円 420"/>
        <xdr:cNvSpPr/>
      </xdr:nvSpPr>
      <xdr:spPr>
        <a:xfrm>
          <a:off x="8699500" y="12959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47131</xdr:rowOff>
    </xdr:from>
    <xdr:ext cx="599010" cy="259045"/>
    <xdr:sp macro="" textlink="">
      <xdr:nvSpPr>
        <xdr:cNvPr id="422" name="テキスト ボックス 421"/>
        <xdr:cNvSpPr txBox="1"/>
      </xdr:nvSpPr>
      <xdr:spPr>
        <a:xfrm>
          <a:off x="8450795" y="1273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49745</xdr:rowOff>
    </xdr:from>
    <xdr:to>
      <xdr:col>41</xdr:col>
      <xdr:colOff>101600</xdr:colOff>
      <xdr:row>74</xdr:row>
      <xdr:rowOff>151345</xdr:rowOff>
    </xdr:to>
    <xdr:sp macro="" textlink="">
      <xdr:nvSpPr>
        <xdr:cNvPr id="423" name="楕円 422"/>
        <xdr:cNvSpPr/>
      </xdr:nvSpPr>
      <xdr:spPr>
        <a:xfrm>
          <a:off x="7810500" y="127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167872</xdr:rowOff>
    </xdr:from>
    <xdr:ext cx="599010" cy="259045"/>
    <xdr:sp macro="" textlink="">
      <xdr:nvSpPr>
        <xdr:cNvPr id="424" name="テキスト ボックス 423"/>
        <xdr:cNvSpPr txBox="1"/>
      </xdr:nvSpPr>
      <xdr:spPr>
        <a:xfrm>
          <a:off x="7561795" y="1251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92580</xdr:rowOff>
    </xdr:from>
    <xdr:to>
      <xdr:col>36</xdr:col>
      <xdr:colOff>165100</xdr:colOff>
      <xdr:row>77</xdr:row>
      <xdr:rowOff>22730</xdr:rowOff>
    </xdr:to>
    <xdr:sp macro="" textlink="">
      <xdr:nvSpPr>
        <xdr:cNvPr id="425" name="楕円 424"/>
        <xdr:cNvSpPr/>
      </xdr:nvSpPr>
      <xdr:spPr>
        <a:xfrm>
          <a:off x="6921500" y="1312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39257</xdr:rowOff>
    </xdr:from>
    <xdr:ext cx="534377" cy="259045"/>
    <xdr:sp macro="" textlink="">
      <xdr:nvSpPr>
        <xdr:cNvPr id="426" name="テキスト ボックス 425"/>
        <xdr:cNvSpPr txBox="1"/>
      </xdr:nvSpPr>
      <xdr:spPr>
        <a:xfrm>
          <a:off x="6705111" y="1289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83107</xdr:rowOff>
    </xdr:from>
    <xdr:to>
      <xdr:col>55</xdr:col>
      <xdr:colOff>0</xdr:colOff>
      <xdr:row>97</xdr:row>
      <xdr:rowOff>148261</xdr:rowOff>
    </xdr:to>
    <xdr:cxnSp macro="">
      <xdr:nvCxnSpPr>
        <xdr:cNvPr id="455" name="直線コネクタ 454"/>
        <xdr:cNvCxnSpPr/>
      </xdr:nvCxnSpPr>
      <xdr:spPr>
        <a:xfrm flipV="1">
          <a:off x="9639300" y="16542307"/>
          <a:ext cx="838200" cy="23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146386</xdr:rowOff>
    </xdr:from>
    <xdr:to>
      <xdr:col>50</xdr:col>
      <xdr:colOff>114300</xdr:colOff>
      <xdr:row>97</xdr:row>
      <xdr:rowOff>148261</xdr:rowOff>
    </xdr:to>
    <xdr:cxnSp macro="">
      <xdr:nvCxnSpPr>
        <xdr:cNvPr id="458" name="直線コネクタ 457"/>
        <xdr:cNvCxnSpPr/>
      </xdr:nvCxnSpPr>
      <xdr:spPr>
        <a:xfrm>
          <a:off x="8750300" y="16434136"/>
          <a:ext cx="889000" cy="34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146386</xdr:rowOff>
    </xdr:from>
    <xdr:to>
      <xdr:col>45</xdr:col>
      <xdr:colOff>177800</xdr:colOff>
      <xdr:row>98</xdr:row>
      <xdr:rowOff>158331</xdr:rowOff>
    </xdr:to>
    <xdr:cxnSp macro="">
      <xdr:nvCxnSpPr>
        <xdr:cNvPr id="461" name="直線コネクタ 460"/>
        <xdr:cNvCxnSpPr/>
      </xdr:nvCxnSpPr>
      <xdr:spPr>
        <a:xfrm flipV="1">
          <a:off x="7861300" y="16434136"/>
          <a:ext cx="889000" cy="52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3" name="テキスト ボックス 462"/>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129009</xdr:rowOff>
    </xdr:from>
    <xdr:to>
      <xdr:col>41</xdr:col>
      <xdr:colOff>50800</xdr:colOff>
      <xdr:row>98</xdr:row>
      <xdr:rowOff>158331</xdr:rowOff>
    </xdr:to>
    <xdr:cxnSp macro="">
      <xdr:nvCxnSpPr>
        <xdr:cNvPr id="464" name="直線コネクタ 463"/>
        <xdr:cNvCxnSpPr/>
      </xdr:nvCxnSpPr>
      <xdr:spPr>
        <a:xfrm>
          <a:off x="6972300" y="16931109"/>
          <a:ext cx="889000" cy="2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32307</xdr:rowOff>
    </xdr:from>
    <xdr:to>
      <xdr:col>55</xdr:col>
      <xdr:colOff>50800</xdr:colOff>
      <xdr:row>96</xdr:row>
      <xdr:rowOff>133907</xdr:rowOff>
    </xdr:to>
    <xdr:sp macro="" textlink="">
      <xdr:nvSpPr>
        <xdr:cNvPr id="474" name="楕円 473"/>
        <xdr:cNvSpPr/>
      </xdr:nvSpPr>
      <xdr:spPr>
        <a:xfrm>
          <a:off x="10426700" y="1649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55184</xdr:rowOff>
    </xdr:from>
    <xdr:ext cx="599010" cy="259045"/>
    <xdr:sp macro="" textlink="">
      <xdr:nvSpPr>
        <xdr:cNvPr id="475" name="普通建設事業費 （ うち更新整備　）該当値テキスト"/>
        <xdr:cNvSpPr txBox="1"/>
      </xdr:nvSpPr>
      <xdr:spPr>
        <a:xfrm>
          <a:off x="10528300" y="1634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97461</xdr:rowOff>
    </xdr:from>
    <xdr:to>
      <xdr:col>50</xdr:col>
      <xdr:colOff>165100</xdr:colOff>
      <xdr:row>98</xdr:row>
      <xdr:rowOff>27611</xdr:rowOff>
    </xdr:to>
    <xdr:sp macro="" textlink="">
      <xdr:nvSpPr>
        <xdr:cNvPr id="476" name="楕円 475"/>
        <xdr:cNvSpPr/>
      </xdr:nvSpPr>
      <xdr:spPr>
        <a:xfrm>
          <a:off x="9588500" y="167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18738</xdr:rowOff>
    </xdr:from>
    <xdr:ext cx="534377" cy="259045"/>
    <xdr:sp macro="" textlink="">
      <xdr:nvSpPr>
        <xdr:cNvPr id="477" name="テキスト ボックス 476"/>
        <xdr:cNvSpPr txBox="1"/>
      </xdr:nvSpPr>
      <xdr:spPr>
        <a:xfrm>
          <a:off x="9372111" y="1682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95586</xdr:rowOff>
    </xdr:from>
    <xdr:to>
      <xdr:col>46</xdr:col>
      <xdr:colOff>38100</xdr:colOff>
      <xdr:row>96</xdr:row>
      <xdr:rowOff>25736</xdr:rowOff>
    </xdr:to>
    <xdr:sp macro="" textlink="">
      <xdr:nvSpPr>
        <xdr:cNvPr id="478" name="楕円 477"/>
        <xdr:cNvSpPr/>
      </xdr:nvSpPr>
      <xdr:spPr>
        <a:xfrm>
          <a:off x="8699500" y="163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42263</xdr:rowOff>
    </xdr:from>
    <xdr:ext cx="599010" cy="259045"/>
    <xdr:sp macro="" textlink="">
      <xdr:nvSpPr>
        <xdr:cNvPr id="479" name="テキスト ボックス 478"/>
        <xdr:cNvSpPr txBox="1"/>
      </xdr:nvSpPr>
      <xdr:spPr>
        <a:xfrm>
          <a:off x="8450795" y="1615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107531</xdr:rowOff>
    </xdr:from>
    <xdr:to>
      <xdr:col>41</xdr:col>
      <xdr:colOff>101600</xdr:colOff>
      <xdr:row>99</xdr:row>
      <xdr:rowOff>37681</xdr:rowOff>
    </xdr:to>
    <xdr:sp macro="" textlink="">
      <xdr:nvSpPr>
        <xdr:cNvPr id="480" name="楕円 479"/>
        <xdr:cNvSpPr/>
      </xdr:nvSpPr>
      <xdr:spPr>
        <a:xfrm>
          <a:off x="7810500" y="1690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28808</xdr:rowOff>
    </xdr:from>
    <xdr:ext cx="534377" cy="259045"/>
    <xdr:sp macro="" textlink="">
      <xdr:nvSpPr>
        <xdr:cNvPr id="481" name="テキスト ボックス 480"/>
        <xdr:cNvSpPr txBox="1"/>
      </xdr:nvSpPr>
      <xdr:spPr>
        <a:xfrm>
          <a:off x="7594111" y="1700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78209</xdr:rowOff>
    </xdr:from>
    <xdr:to>
      <xdr:col>36</xdr:col>
      <xdr:colOff>165100</xdr:colOff>
      <xdr:row>99</xdr:row>
      <xdr:rowOff>8359</xdr:rowOff>
    </xdr:to>
    <xdr:sp macro="" textlink="">
      <xdr:nvSpPr>
        <xdr:cNvPr id="482" name="楕円 481"/>
        <xdr:cNvSpPr/>
      </xdr:nvSpPr>
      <xdr:spPr>
        <a:xfrm>
          <a:off x="6921500" y="1688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170936</xdr:rowOff>
    </xdr:from>
    <xdr:ext cx="534377" cy="259045"/>
    <xdr:sp macro="" textlink="">
      <xdr:nvSpPr>
        <xdr:cNvPr id="483" name="テキスト ボックス 482"/>
        <xdr:cNvSpPr txBox="1"/>
      </xdr:nvSpPr>
      <xdr:spPr>
        <a:xfrm>
          <a:off x="6705111" y="1697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162027</xdr:rowOff>
    </xdr:from>
    <xdr:to>
      <xdr:col>85</xdr:col>
      <xdr:colOff>127000</xdr:colOff>
      <xdr:row>38</xdr:row>
      <xdr:rowOff>69808</xdr:rowOff>
    </xdr:to>
    <xdr:cxnSp macro="">
      <xdr:nvCxnSpPr>
        <xdr:cNvPr id="510" name="直線コネクタ 509"/>
        <xdr:cNvCxnSpPr/>
      </xdr:nvCxnSpPr>
      <xdr:spPr>
        <a:xfrm flipV="1">
          <a:off x="15481300" y="6505677"/>
          <a:ext cx="838200" cy="7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30984</xdr:rowOff>
    </xdr:from>
    <xdr:ext cx="534377" cy="259045"/>
    <xdr:sp macro="" textlink="">
      <xdr:nvSpPr>
        <xdr:cNvPr id="511" name="災害復旧事業費平均値テキスト"/>
        <xdr:cNvSpPr txBox="1"/>
      </xdr:nvSpPr>
      <xdr:spPr>
        <a:xfrm>
          <a:off x="16370300" y="654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69117</xdr:rowOff>
    </xdr:from>
    <xdr:to>
      <xdr:col>81</xdr:col>
      <xdr:colOff>50800</xdr:colOff>
      <xdr:row>38</xdr:row>
      <xdr:rowOff>69808</xdr:rowOff>
    </xdr:to>
    <xdr:cxnSp macro="">
      <xdr:nvCxnSpPr>
        <xdr:cNvPr id="513" name="直線コネクタ 512"/>
        <xdr:cNvCxnSpPr/>
      </xdr:nvCxnSpPr>
      <xdr:spPr>
        <a:xfrm>
          <a:off x="14592300" y="6584217"/>
          <a:ext cx="8890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145579</xdr:rowOff>
    </xdr:from>
    <xdr:ext cx="534377" cy="259045"/>
    <xdr:sp macro="" textlink="">
      <xdr:nvSpPr>
        <xdr:cNvPr id="515" name="テキスト ボックス 514"/>
        <xdr:cNvSpPr txBox="1"/>
      </xdr:nvSpPr>
      <xdr:spPr>
        <a:xfrm>
          <a:off x="15214111" y="66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69117</xdr:rowOff>
    </xdr:from>
    <xdr:to>
      <xdr:col>76</xdr:col>
      <xdr:colOff>114300</xdr:colOff>
      <xdr:row>38</xdr:row>
      <xdr:rowOff>139700</xdr:rowOff>
    </xdr:to>
    <xdr:cxnSp macro="">
      <xdr:nvCxnSpPr>
        <xdr:cNvPr id="516" name="直線コネクタ 515"/>
        <xdr:cNvCxnSpPr/>
      </xdr:nvCxnSpPr>
      <xdr:spPr>
        <a:xfrm flipV="1">
          <a:off x="13703300" y="6584217"/>
          <a:ext cx="889000" cy="7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152743</xdr:rowOff>
    </xdr:from>
    <xdr:ext cx="534377" cy="259045"/>
    <xdr:sp macro="" textlink="">
      <xdr:nvSpPr>
        <xdr:cNvPr id="518" name="テキスト ボックス 517"/>
        <xdr:cNvSpPr txBox="1"/>
      </xdr:nvSpPr>
      <xdr:spPr>
        <a:xfrm>
          <a:off x="14325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136854</xdr:rowOff>
    </xdr:from>
    <xdr:to>
      <xdr:col>71</xdr:col>
      <xdr:colOff>177800</xdr:colOff>
      <xdr:row>38</xdr:row>
      <xdr:rowOff>139700</xdr:rowOff>
    </xdr:to>
    <xdr:cxnSp macro="">
      <xdr:nvCxnSpPr>
        <xdr:cNvPr id="519" name="直線コネクタ 518"/>
        <xdr:cNvCxnSpPr/>
      </xdr:nvCxnSpPr>
      <xdr:spPr>
        <a:xfrm>
          <a:off x="12814300" y="6651954"/>
          <a:ext cx="8890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111227</xdr:rowOff>
    </xdr:from>
    <xdr:to>
      <xdr:col>85</xdr:col>
      <xdr:colOff>177800</xdr:colOff>
      <xdr:row>38</xdr:row>
      <xdr:rowOff>41377</xdr:rowOff>
    </xdr:to>
    <xdr:sp macro="" textlink="">
      <xdr:nvSpPr>
        <xdr:cNvPr id="529" name="楕円 528"/>
        <xdr:cNvSpPr/>
      </xdr:nvSpPr>
      <xdr:spPr>
        <a:xfrm>
          <a:off x="16268700" y="64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134104</xdr:rowOff>
    </xdr:from>
    <xdr:ext cx="534377" cy="259045"/>
    <xdr:sp macro="" textlink="">
      <xdr:nvSpPr>
        <xdr:cNvPr id="530" name="災害復旧事業費該当値テキスト"/>
        <xdr:cNvSpPr txBox="1"/>
      </xdr:nvSpPr>
      <xdr:spPr>
        <a:xfrm>
          <a:off x="16370300" y="630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19008</xdr:rowOff>
    </xdr:from>
    <xdr:to>
      <xdr:col>81</xdr:col>
      <xdr:colOff>101600</xdr:colOff>
      <xdr:row>38</xdr:row>
      <xdr:rowOff>120608</xdr:rowOff>
    </xdr:to>
    <xdr:sp macro="" textlink="">
      <xdr:nvSpPr>
        <xdr:cNvPr id="531" name="楕円 530"/>
        <xdr:cNvSpPr/>
      </xdr:nvSpPr>
      <xdr:spPr>
        <a:xfrm>
          <a:off x="15430500" y="65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137135</xdr:rowOff>
    </xdr:from>
    <xdr:ext cx="534377" cy="259045"/>
    <xdr:sp macro="" textlink="">
      <xdr:nvSpPr>
        <xdr:cNvPr id="532" name="テキスト ボックス 531"/>
        <xdr:cNvSpPr txBox="1"/>
      </xdr:nvSpPr>
      <xdr:spPr>
        <a:xfrm>
          <a:off x="15214111" y="630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18317</xdr:rowOff>
    </xdr:from>
    <xdr:to>
      <xdr:col>76</xdr:col>
      <xdr:colOff>165100</xdr:colOff>
      <xdr:row>38</xdr:row>
      <xdr:rowOff>119917</xdr:rowOff>
    </xdr:to>
    <xdr:sp macro="" textlink="">
      <xdr:nvSpPr>
        <xdr:cNvPr id="533" name="楕円 532"/>
        <xdr:cNvSpPr/>
      </xdr:nvSpPr>
      <xdr:spPr>
        <a:xfrm>
          <a:off x="14541500" y="653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136444</xdr:rowOff>
    </xdr:from>
    <xdr:ext cx="534377" cy="259045"/>
    <xdr:sp macro="" textlink="">
      <xdr:nvSpPr>
        <xdr:cNvPr id="534" name="テキスト ボックス 533"/>
        <xdr:cNvSpPr txBox="1"/>
      </xdr:nvSpPr>
      <xdr:spPr>
        <a:xfrm>
          <a:off x="14325111" y="630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86054</xdr:rowOff>
    </xdr:from>
    <xdr:to>
      <xdr:col>67</xdr:col>
      <xdr:colOff>101600</xdr:colOff>
      <xdr:row>39</xdr:row>
      <xdr:rowOff>16204</xdr:rowOff>
    </xdr:to>
    <xdr:sp macro="" textlink="">
      <xdr:nvSpPr>
        <xdr:cNvPr id="537" name="楕円 536"/>
        <xdr:cNvSpPr/>
      </xdr:nvSpPr>
      <xdr:spPr>
        <a:xfrm>
          <a:off x="12763500" y="66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7331</xdr:rowOff>
    </xdr:from>
    <xdr:ext cx="469744" cy="259045"/>
    <xdr:sp macro="" textlink="">
      <xdr:nvSpPr>
        <xdr:cNvPr id="538" name="テキスト ボックス 537"/>
        <xdr:cNvSpPr txBox="1"/>
      </xdr:nvSpPr>
      <xdr:spPr>
        <a:xfrm>
          <a:off x="12579428" y="669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112268</xdr:rowOff>
    </xdr:from>
    <xdr:to>
      <xdr:col>71</xdr:col>
      <xdr:colOff>177800</xdr:colOff>
      <xdr:row>58</xdr:row>
      <xdr:rowOff>139700</xdr:rowOff>
    </xdr:to>
    <xdr:cxnSp macro="">
      <xdr:nvCxnSpPr>
        <xdr:cNvPr id="574" name="直線コネクタ 573"/>
        <xdr:cNvCxnSpPr/>
      </xdr:nvCxnSpPr>
      <xdr:spPr>
        <a:xfrm>
          <a:off x="12814300" y="9713468"/>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58</xdr:row>
      <xdr:rowOff>124477</xdr:rowOff>
    </xdr:from>
    <xdr:ext cx="313932" cy="259045"/>
    <xdr:sp macro="" textlink="">
      <xdr:nvSpPr>
        <xdr:cNvPr id="578" name="テキスト ボックス 577"/>
        <xdr:cNvSpPr txBox="1"/>
      </xdr:nvSpPr>
      <xdr:spPr>
        <a:xfrm>
          <a:off x="12657333" y="10068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61468</xdr:rowOff>
    </xdr:from>
    <xdr:to>
      <xdr:col>67</xdr:col>
      <xdr:colOff>101600</xdr:colOff>
      <xdr:row>56</xdr:row>
      <xdr:rowOff>163068</xdr:rowOff>
    </xdr:to>
    <xdr:sp macro="" textlink="">
      <xdr:nvSpPr>
        <xdr:cNvPr id="592" name="楕円 591"/>
        <xdr:cNvSpPr/>
      </xdr:nvSpPr>
      <xdr:spPr>
        <a:xfrm>
          <a:off x="12763500" y="966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55</xdr:row>
      <xdr:rowOff>8145</xdr:rowOff>
    </xdr:from>
    <xdr:ext cx="378565" cy="259045"/>
    <xdr:sp macro="" textlink="">
      <xdr:nvSpPr>
        <xdr:cNvPr id="593" name="テキスト ボックス 592"/>
        <xdr:cNvSpPr txBox="1"/>
      </xdr:nvSpPr>
      <xdr:spPr>
        <a:xfrm>
          <a:off x="12625017" y="9437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116712</xdr:rowOff>
    </xdr:from>
    <xdr:to>
      <xdr:col>85</xdr:col>
      <xdr:colOff>127000</xdr:colOff>
      <xdr:row>74</xdr:row>
      <xdr:rowOff>148652</xdr:rowOff>
    </xdr:to>
    <xdr:cxnSp macro="">
      <xdr:nvCxnSpPr>
        <xdr:cNvPr id="620" name="直線コネクタ 619"/>
        <xdr:cNvCxnSpPr/>
      </xdr:nvCxnSpPr>
      <xdr:spPr>
        <a:xfrm>
          <a:off x="15481300" y="12804012"/>
          <a:ext cx="838200" cy="3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108459</xdr:rowOff>
    </xdr:from>
    <xdr:to>
      <xdr:col>81</xdr:col>
      <xdr:colOff>50800</xdr:colOff>
      <xdr:row>74</xdr:row>
      <xdr:rowOff>116712</xdr:rowOff>
    </xdr:to>
    <xdr:cxnSp macro="">
      <xdr:nvCxnSpPr>
        <xdr:cNvPr id="623" name="直線コネクタ 622"/>
        <xdr:cNvCxnSpPr/>
      </xdr:nvCxnSpPr>
      <xdr:spPr>
        <a:xfrm>
          <a:off x="14592300" y="12795759"/>
          <a:ext cx="8890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92156</xdr:rowOff>
    </xdr:from>
    <xdr:to>
      <xdr:col>76</xdr:col>
      <xdr:colOff>114300</xdr:colOff>
      <xdr:row>74</xdr:row>
      <xdr:rowOff>108459</xdr:rowOff>
    </xdr:to>
    <xdr:cxnSp macro="">
      <xdr:nvCxnSpPr>
        <xdr:cNvPr id="626" name="直線コネクタ 625"/>
        <xdr:cNvCxnSpPr/>
      </xdr:nvCxnSpPr>
      <xdr:spPr>
        <a:xfrm>
          <a:off x="13703300" y="12779456"/>
          <a:ext cx="889000" cy="1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35006</xdr:rowOff>
    </xdr:from>
    <xdr:to>
      <xdr:col>71</xdr:col>
      <xdr:colOff>177800</xdr:colOff>
      <xdr:row>74</xdr:row>
      <xdr:rowOff>92156</xdr:rowOff>
    </xdr:to>
    <xdr:cxnSp macro="">
      <xdr:nvCxnSpPr>
        <xdr:cNvPr id="629" name="直線コネクタ 628"/>
        <xdr:cNvCxnSpPr/>
      </xdr:nvCxnSpPr>
      <xdr:spPr>
        <a:xfrm>
          <a:off x="12814300" y="1272230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3" name="テキスト ボックス 632"/>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97852</xdr:rowOff>
    </xdr:from>
    <xdr:to>
      <xdr:col>85</xdr:col>
      <xdr:colOff>177800</xdr:colOff>
      <xdr:row>75</xdr:row>
      <xdr:rowOff>28002</xdr:rowOff>
    </xdr:to>
    <xdr:sp macro="" textlink="">
      <xdr:nvSpPr>
        <xdr:cNvPr id="639" name="楕円 638"/>
        <xdr:cNvSpPr/>
      </xdr:nvSpPr>
      <xdr:spPr>
        <a:xfrm>
          <a:off x="16268700" y="127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120729</xdr:rowOff>
    </xdr:from>
    <xdr:ext cx="599010" cy="259045"/>
    <xdr:sp macro="" textlink="">
      <xdr:nvSpPr>
        <xdr:cNvPr id="640" name="公債費該当値テキスト"/>
        <xdr:cNvSpPr txBox="1"/>
      </xdr:nvSpPr>
      <xdr:spPr>
        <a:xfrm>
          <a:off x="16370300" y="1263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65912</xdr:rowOff>
    </xdr:from>
    <xdr:to>
      <xdr:col>81</xdr:col>
      <xdr:colOff>101600</xdr:colOff>
      <xdr:row>74</xdr:row>
      <xdr:rowOff>167512</xdr:rowOff>
    </xdr:to>
    <xdr:sp macro="" textlink="">
      <xdr:nvSpPr>
        <xdr:cNvPr id="641" name="楕円 640"/>
        <xdr:cNvSpPr/>
      </xdr:nvSpPr>
      <xdr:spPr>
        <a:xfrm>
          <a:off x="15430500" y="127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12589</xdr:rowOff>
    </xdr:from>
    <xdr:ext cx="599010" cy="259045"/>
    <xdr:sp macro="" textlink="">
      <xdr:nvSpPr>
        <xdr:cNvPr id="642" name="テキスト ボックス 641"/>
        <xdr:cNvSpPr txBox="1"/>
      </xdr:nvSpPr>
      <xdr:spPr>
        <a:xfrm>
          <a:off x="15181795" y="1252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57659</xdr:rowOff>
    </xdr:from>
    <xdr:to>
      <xdr:col>76</xdr:col>
      <xdr:colOff>165100</xdr:colOff>
      <xdr:row>74</xdr:row>
      <xdr:rowOff>159259</xdr:rowOff>
    </xdr:to>
    <xdr:sp macro="" textlink="">
      <xdr:nvSpPr>
        <xdr:cNvPr id="643" name="楕円 642"/>
        <xdr:cNvSpPr/>
      </xdr:nvSpPr>
      <xdr:spPr>
        <a:xfrm>
          <a:off x="14541500" y="1274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4336</xdr:rowOff>
    </xdr:from>
    <xdr:ext cx="599010" cy="259045"/>
    <xdr:sp macro="" textlink="">
      <xdr:nvSpPr>
        <xdr:cNvPr id="644" name="テキスト ボックス 643"/>
        <xdr:cNvSpPr txBox="1"/>
      </xdr:nvSpPr>
      <xdr:spPr>
        <a:xfrm>
          <a:off x="14292795" y="125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41356</xdr:rowOff>
    </xdr:from>
    <xdr:to>
      <xdr:col>72</xdr:col>
      <xdr:colOff>38100</xdr:colOff>
      <xdr:row>74</xdr:row>
      <xdr:rowOff>142956</xdr:rowOff>
    </xdr:to>
    <xdr:sp macro="" textlink="">
      <xdr:nvSpPr>
        <xdr:cNvPr id="645" name="楕円 644"/>
        <xdr:cNvSpPr/>
      </xdr:nvSpPr>
      <xdr:spPr>
        <a:xfrm>
          <a:off x="13652500" y="127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159483</xdr:rowOff>
    </xdr:from>
    <xdr:ext cx="599010" cy="259045"/>
    <xdr:sp macro="" textlink="">
      <xdr:nvSpPr>
        <xdr:cNvPr id="646" name="テキスト ボックス 645"/>
        <xdr:cNvSpPr txBox="1"/>
      </xdr:nvSpPr>
      <xdr:spPr>
        <a:xfrm>
          <a:off x="13403795" y="1250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155656</xdr:rowOff>
    </xdr:from>
    <xdr:to>
      <xdr:col>67</xdr:col>
      <xdr:colOff>101600</xdr:colOff>
      <xdr:row>74</xdr:row>
      <xdr:rowOff>85806</xdr:rowOff>
    </xdr:to>
    <xdr:sp macro="" textlink="">
      <xdr:nvSpPr>
        <xdr:cNvPr id="647" name="楕円 646"/>
        <xdr:cNvSpPr/>
      </xdr:nvSpPr>
      <xdr:spPr>
        <a:xfrm>
          <a:off x="12763500" y="1267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102333</xdr:rowOff>
    </xdr:from>
    <xdr:ext cx="599010" cy="259045"/>
    <xdr:sp macro="" textlink="">
      <xdr:nvSpPr>
        <xdr:cNvPr id="648" name="テキスト ボックス 647"/>
        <xdr:cNvSpPr txBox="1"/>
      </xdr:nvSpPr>
      <xdr:spPr>
        <a:xfrm>
          <a:off x="12514795" y="1244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104665</xdr:rowOff>
    </xdr:from>
    <xdr:to>
      <xdr:col>85</xdr:col>
      <xdr:colOff>127000</xdr:colOff>
      <xdr:row>98</xdr:row>
      <xdr:rowOff>115277</xdr:rowOff>
    </xdr:to>
    <xdr:cxnSp macro="">
      <xdr:nvCxnSpPr>
        <xdr:cNvPr id="675" name="直線コネクタ 674"/>
        <xdr:cNvCxnSpPr/>
      </xdr:nvCxnSpPr>
      <xdr:spPr>
        <a:xfrm flipV="1">
          <a:off x="15481300" y="16735315"/>
          <a:ext cx="838200" cy="18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100701</xdr:rowOff>
    </xdr:from>
    <xdr:to>
      <xdr:col>81</xdr:col>
      <xdr:colOff>50800</xdr:colOff>
      <xdr:row>98</xdr:row>
      <xdr:rowOff>115277</xdr:rowOff>
    </xdr:to>
    <xdr:cxnSp macro="">
      <xdr:nvCxnSpPr>
        <xdr:cNvPr id="678" name="直線コネクタ 677"/>
        <xdr:cNvCxnSpPr/>
      </xdr:nvCxnSpPr>
      <xdr:spPr>
        <a:xfrm>
          <a:off x="14592300" y="16731351"/>
          <a:ext cx="889000" cy="18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62502</xdr:rowOff>
    </xdr:from>
    <xdr:to>
      <xdr:col>76</xdr:col>
      <xdr:colOff>114300</xdr:colOff>
      <xdr:row>97</xdr:row>
      <xdr:rowOff>100701</xdr:rowOff>
    </xdr:to>
    <xdr:cxnSp macro="">
      <xdr:nvCxnSpPr>
        <xdr:cNvPr id="681" name="直線コネクタ 680"/>
        <xdr:cNvCxnSpPr/>
      </xdr:nvCxnSpPr>
      <xdr:spPr>
        <a:xfrm>
          <a:off x="13703300" y="16693152"/>
          <a:ext cx="889000" cy="3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62502</xdr:rowOff>
    </xdr:from>
    <xdr:to>
      <xdr:col>71</xdr:col>
      <xdr:colOff>177800</xdr:colOff>
      <xdr:row>97</xdr:row>
      <xdr:rowOff>133153</xdr:rowOff>
    </xdr:to>
    <xdr:cxnSp macro="">
      <xdr:nvCxnSpPr>
        <xdr:cNvPr id="684" name="直線コネクタ 683"/>
        <xdr:cNvCxnSpPr/>
      </xdr:nvCxnSpPr>
      <xdr:spPr>
        <a:xfrm flipV="1">
          <a:off x="12814300" y="16693152"/>
          <a:ext cx="889000" cy="7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53865</xdr:rowOff>
    </xdr:from>
    <xdr:to>
      <xdr:col>85</xdr:col>
      <xdr:colOff>177800</xdr:colOff>
      <xdr:row>97</xdr:row>
      <xdr:rowOff>155465</xdr:rowOff>
    </xdr:to>
    <xdr:sp macro="" textlink="">
      <xdr:nvSpPr>
        <xdr:cNvPr id="694" name="楕円 693"/>
        <xdr:cNvSpPr/>
      </xdr:nvSpPr>
      <xdr:spPr>
        <a:xfrm>
          <a:off x="16268700" y="1668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32292</xdr:rowOff>
    </xdr:from>
    <xdr:ext cx="534377" cy="259045"/>
    <xdr:sp macro="" textlink="">
      <xdr:nvSpPr>
        <xdr:cNvPr id="695" name="積立金該当値テキスト"/>
        <xdr:cNvSpPr txBox="1"/>
      </xdr:nvSpPr>
      <xdr:spPr>
        <a:xfrm>
          <a:off x="16370300" y="1666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64477</xdr:rowOff>
    </xdr:from>
    <xdr:to>
      <xdr:col>81</xdr:col>
      <xdr:colOff>101600</xdr:colOff>
      <xdr:row>98</xdr:row>
      <xdr:rowOff>166077</xdr:rowOff>
    </xdr:to>
    <xdr:sp macro="" textlink="">
      <xdr:nvSpPr>
        <xdr:cNvPr id="696" name="楕円 695"/>
        <xdr:cNvSpPr/>
      </xdr:nvSpPr>
      <xdr:spPr>
        <a:xfrm>
          <a:off x="15430500" y="168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157204</xdr:rowOff>
    </xdr:from>
    <xdr:ext cx="469744" cy="259045"/>
    <xdr:sp macro="" textlink="">
      <xdr:nvSpPr>
        <xdr:cNvPr id="697" name="テキスト ボックス 696"/>
        <xdr:cNvSpPr txBox="1"/>
      </xdr:nvSpPr>
      <xdr:spPr>
        <a:xfrm>
          <a:off x="15246428" y="1695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49901</xdr:rowOff>
    </xdr:from>
    <xdr:to>
      <xdr:col>76</xdr:col>
      <xdr:colOff>165100</xdr:colOff>
      <xdr:row>97</xdr:row>
      <xdr:rowOff>151501</xdr:rowOff>
    </xdr:to>
    <xdr:sp macro="" textlink="">
      <xdr:nvSpPr>
        <xdr:cNvPr id="698" name="楕円 697"/>
        <xdr:cNvSpPr/>
      </xdr:nvSpPr>
      <xdr:spPr>
        <a:xfrm>
          <a:off x="14541500" y="1668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142628</xdr:rowOff>
    </xdr:from>
    <xdr:ext cx="534377" cy="259045"/>
    <xdr:sp macro="" textlink="">
      <xdr:nvSpPr>
        <xdr:cNvPr id="699" name="テキスト ボックス 698"/>
        <xdr:cNvSpPr txBox="1"/>
      </xdr:nvSpPr>
      <xdr:spPr>
        <a:xfrm>
          <a:off x="14325111" y="1677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11702</xdr:rowOff>
    </xdr:from>
    <xdr:to>
      <xdr:col>72</xdr:col>
      <xdr:colOff>38100</xdr:colOff>
      <xdr:row>97</xdr:row>
      <xdr:rowOff>113302</xdr:rowOff>
    </xdr:to>
    <xdr:sp macro="" textlink="">
      <xdr:nvSpPr>
        <xdr:cNvPr id="700" name="楕円 699"/>
        <xdr:cNvSpPr/>
      </xdr:nvSpPr>
      <xdr:spPr>
        <a:xfrm>
          <a:off x="13652500" y="1664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129829</xdr:rowOff>
    </xdr:from>
    <xdr:ext cx="534377" cy="259045"/>
    <xdr:sp macro="" textlink="">
      <xdr:nvSpPr>
        <xdr:cNvPr id="701" name="テキスト ボックス 700"/>
        <xdr:cNvSpPr txBox="1"/>
      </xdr:nvSpPr>
      <xdr:spPr>
        <a:xfrm>
          <a:off x="13436111" y="1641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82353</xdr:rowOff>
    </xdr:from>
    <xdr:to>
      <xdr:col>67</xdr:col>
      <xdr:colOff>101600</xdr:colOff>
      <xdr:row>98</xdr:row>
      <xdr:rowOff>12503</xdr:rowOff>
    </xdr:to>
    <xdr:sp macro="" textlink="">
      <xdr:nvSpPr>
        <xdr:cNvPr id="702" name="楕円 701"/>
        <xdr:cNvSpPr/>
      </xdr:nvSpPr>
      <xdr:spPr>
        <a:xfrm>
          <a:off x="12763500" y="1671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3630</xdr:rowOff>
    </xdr:from>
    <xdr:ext cx="534377" cy="259045"/>
    <xdr:sp macro="" textlink="">
      <xdr:nvSpPr>
        <xdr:cNvPr id="703" name="テキスト ボックス 702"/>
        <xdr:cNvSpPr txBox="1"/>
      </xdr:nvSpPr>
      <xdr:spPr>
        <a:xfrm>
          <a:off x="12547111" y="168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168237</xdr:rowOff>
    </xdr:from>
    <xdr:to>
      <xdr:col>116</xdr:col>
      <xdr:colOff>63500</xdr:colOff>
      <xdr:row>36</xdr:row>
      <xdr:rowOff>136233</xdr:rowOff>
    </xdr:to>
    <xdr:cxnSp macro="">
      <xdr:nvCxnSpPr>
        <xdr:cNvPr id="732" name="直線コネクタ 731"/>
        <xdr:cNvCxnSpPr/>
      </xdr:nvCxnSpPr>
      <xdr:spPr>
        <a:xfrm flipV="1">
          <a:off x="21323300" y="6168987"/>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27627</xdr:rowOff>
    </xdr:from>
    <xdr:ext cx="469744" cy="259045"/>
    <xdr:sp macro="" textlink="">
      <xdr:nvSpPr>
        <xdr:cNvPr id="733" name="投資及び出資金平均値テキスト"/>
        <xdr:cNvSpPr txBox="1"/>
      </xdr:nvSpPr>
      <xdr:spPr>
        <a:xfrm>
          <a:off x="22212300" y="65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94247</xdr:rowOff>
    </xdr:from>
    <xdr:to>
      <xdr:col>111</xdr:col>
      <xdr:colOff>177800</xdr:colOff>
      <xdr:row>36</xdr:row>
      <xdr:rowOff>136233</xdr:rowOff>
    </xdr:to>
    <xdr:cxnSp macro="">
      <xdr:nvCxnSpPr>
        <xdr:cNvPr id="735" name="直線コネクタ 734"/>
        <xdr:cNvCxnSpPr/>
      </xdr:nvCxnSpPr>
      <xdr:spPr>
        <a:xfrm>
          <a:off x="20434300" y="6094997"/>
          <a:ext cx="889000" cy="2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130992</xdr:rowOff>
    </xdr:from>
    <xdr:ext cx="469744" cy="259045"/>
    <xdr:sp macro="" textlink="">
      <xdr:nvSpPr>
        <xdr:cNvPr id="737" name="テキスト ボックス 736"/>
        <xdr:cNvSpPr txBox="1"/>
      </xdr:nvSpPr>
      <xdr:spPr>
        <a:xfrm>
          <a:off x="21088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94247</xdr:rowOff>
    </xdr:from>
    <xdr:to>
      <xdr:col>107</xdr:col>
      <xdr:colOff>50800</xdr:colOff>
      <xdr:row>36</xdr:row>
      <xdr:rowOff>92151</xdr:rowOff>
    </xdr:to>
    <xdr:cxnSp macro="">
      <xdr:nvCxnSpPr>
        <xdr:cNvPr id="738" name="直線コネクタ 737"/>
        <xdr:cNvCxnSpPr/>
      </xdr:nvCxnSpPr>
      <xdr:spPr>
        <a:xfrm flipV="1">
          <a:off x="19545300" y="6094997"/>
          <a:ext cx="889000" cy="16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147680</xdr:rowOff>
    </xdr:from>
    <xdr:ext cx="469744" cy="259045"/>
    <xdr:sp macro="" textlink="">
      <xdr:nvSpPr>
        <xdr:cNvPr id="740" name="テキスト ボックス 739"/>
        <xdr:cNvSpPr txBox="1"/>
      </xdr:nvSpPr>
      <xdr:spPr>
        <a:xfrm>
          <a:off x="20199428" y="66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92151</xdr:rowOff>
    </xdr:from>
    <xdr:to>
      <xdr:col>102</xdr:col>
      <xdr:colOff>114300</xdr:colOff>
      <xdr:row>37</xdr:row>
      <xdr:rowOff>48527</xdr:rowOff>
    </xdr:to>
    <xdr:cxnSp macro="">
      <xdr:nvCxnSpPr>
        <xdr:cNvPr id="741" name="直線コネクタ 740"/>
        <xdr:cNvCxnSpPr/>
      </xdr:nvCxnSpPr>
      <xdr:spPr>
        <a:xfrm flipV="1">
          <a:off x="18656300" y="6264351"/>
          <a:ext cx="889000" cy="1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144670</xdr:rowOff>
    </xdr:from>
    <xdr:ext cx="469744" cy="259045"/>
    <xdr:sp macro="" textlink="">
      <xdr:nvSpPr>
        <xdr:cNvPr id="743" name="テキスト ボックス 742"/>
        <xdr:cNvSpPr txBox="1"/>
      </xdr:nvSpPr>
      <xdr:spPr>
        <a:xfrm>
          <a:off x="19310428" y="66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88320</xdr:rowOff>
    </xdr:from>
    <xdr:ext cx="469744" cy="259045"/>
    <xdr:sp macro="" textlink="">
      <xdr:nvSpPr>
        <xdr:cNvPr id="745" name="テキスト ボックス 744"/>
        <xdr:cNvSpPr txBox="1"/>
      </xdr:nvSpPr>
      <xdr:spPr>
        <a:xfrm>
          <a:off x="18421428" y="660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117437</xdr:rowOff>
    </xdr:from>
    <xdr:to>
      <xdr:col>116</xdr:col>
      <xdr:colOff>114300</xdr:colOff>
      <xdr:row>36</xdr:row>
      <xdr:rowOff>47587</xdr:rowOff>
    </xdr:to>
    <xdr:sp macro="" textlink="">
      <xdr:nvSpPr>
        <xdr:cNvPr id="751" name="楕円 750"/>
        <xdr:cNvSpPr/>
      </xdr:nvSpPr>
      <xdr:spPr>
        <a:xfrm>
          <a:off x="22110700" y="61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140314</xdr:rowOff>
    </xdr:from>
    <xdr:ext cx="534377" cy="259045"/>
    <xdr:sp macro="" textlink="">
      <xdr:nvSpPr>
        <xdr:cNvPr id="752" name="投資及び出資金該当値テキスト"/>
        <xdr:cNvSpPr txBox="1"/>
      </xdr:nvSpPr>
      <xdr:spPr>
        <a:xfrm>
          <a:off x="22212300" y="596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85433</xdr:rowOff>
    </xdr:from>
    <xdr:to>
      <xdr:col>112</xdr:col>
      <xdr:colOff>38100</xdr:colOff>
      <xdr:row>37</xdr:row>
      <xdr:rowOff>15583</xdr:rowOff>
    </xdr:to>
    <xdr:sp macro="" textlink="">
      <xdr:nvSpPr>
        <xdr:cNvPr id="753" name="楕円 752"/>
        <xdr:cNvSpPr/>
      </xdr:nvSpPr>
      <xdr:spPr>
        <a:xfrm>
          <a:off x="21272500" y="625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32110</xdr:rowOff>
    </xdr:from>
    <xdr:ext cx="534377" cy="259045"/>
    <xdr:sp macro="" textlink="">
      <xdr:nvSpPr>
        <xdr:cNvPr id="754" name="テキスト ボックス 753"/>
        <xdr:cNvSpPr txBox="1"/>
      </xdr:nvSpPr>
      <xdr:spPr>
        <a:xfrm>
          <a:off x="21056111" y="603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43447</xdr:rowOff>
    </xdr:from>
    <xdr:to>
      <xdr:col>107</xdr:col>
      <xdr:colOff>101600</xdr:colOff>
      <xdr:row>35</xdr:row>
      <xdr:rowOff>145047</xdr:rowOff>
    </xdr:to>
    <xdr:sp macro="" textlink="">
      <xdr:nvSpPr>
        <xdr:cNvPr id="755" name="楕円 754"/>
        <xdr:cNvSpPr/>
      </xdr:nvSpPr>
      <xdr:spPr>
        <a:xfrm>
          <a:off x="20383500" y="604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161574</xdr:rowOff>
    </xdr:from>
    <xdr:ext cx="534377" cy="259045"/>
    <xdr:sp macro="" textlink="">
      <xdr:nvSpPr>
        <xdr:cNvPr id="756" name="テキスト ボックス 755"/>
        <xdr:cNvSpPr txBox="1"/>
      </xdr:nvSpPr>
      <xdr:spPr>
        <a:xfrm>
          <a:off x="20167111" y="581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41351</xdr:rowOff>
    </xdr:from>
    <xdr:to>
      <xdr:col>102</xdr:col>
      <xdr:colOff>165100</xdr:colOff>
      <xdr:row>36</xdr:row>
      <xdr:rowOff>142951</xdr:rowOff>
    </xdr:to>
    <xdr:sp macro="" textlink="">
      <xdr:nvSpPr>
        <xdr:cNvPr id="757" name="楕円 756"/>
        <xdr:cNvSpPr/>
      </xdr:nvSpPr>
      <xdr:spPr>
        <a:xfrm>
          <a:off x="19494500" y="62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159478</xdr:rowOff>
    </xdr:from>
    <xdr:ext cx="534377" cy="259045"/>
    <xdr:sp macro="" textlink="">
      <xdr:nvSpPr>
        <xdr:cNvPr id="758" name="テキスト ボックス 757"/>
        <xdr:cNvSpPr txBox="1"/>
      </xdr:nvSpPr>
      <xdr:spPr>
        <a:xfrm>
          <a:off x="19278111" y="59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169177</xdr:rowOff>
    </xdr:from>
    <xdr:to>
      <xdr:col>98</xdr:col>
      <xdr:colOff>38100</xdr:colOff>
      <xdr:row>37</xdr:row>
      <xdr:rowOff>99327</xdr:rowOff>
    </xdr:to>
    <xdr:sp macro="" textlink="">
      <xdr:nvSpPr>
        <xdr:cNvPr id="759" name="楕円 758"/>
        <xdr:cNvSpPr/>
      </xdr:nvSpPr>
      <xdr:spPr>
        <a:xfrm>
          <a:off x="18605500" y="63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115854</xdr:rowOff>
    </xdr:from>
    <xdr:ext cx="469744" cy="259045"/>
    <xdr:sp macro="" textlink="">
      <xdr:nvSpPr>
        <xdr:cNvPr id="760" name="テキスト ボックス 759"/>
        <xdr:cNvSpPr txBox="1"/>
      </xdr:nvSpPr>
      <xdr:spPr>
        <a:xfrm>
          <a:off x="18421428" y="611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140309</xdr:rowOff>
    </xdr:from>
    <xdr:to>
      <xdr:col>116</xdr:col>
      <xdr:colOff>63500</xdr:colOff>
      <xdr:row>58</xdr:row>
      <xdr:rowOff>140919</xdr:rowOff>
    </xdr:to>
    <xdr:cxnSp macro="">
      <xdr:nvCxnSpPr>
        <xdr:cNvPr id="791" name="直線コネクタ 790"/>
        <xdr:cNvCxnSpPr/>
      </xdr:nvCxnSpPr>
      <xdr:spPr>
        <a:xfrm>
          <a:off x="21323300" y="10084409"/>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126415</xdr:rowOff>
    </xdr:from>
    <xdr:ext cx="469744" cy="259045"/>
    <xdr:sp macro="" textlink="">
      <xdr:nvSpPr>
        <xdr:cNvPr id="792" name="貸付金平均値テキスト"/>
        <xdr:cNvSpPr txBox="1"/>
      </xdr:nvSpPr>
      <xdr:spPr>
        <a:xfrm>
          <a:off x="22212300" y="10070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70010</xdr:rowOff>
    </xdr:from>
    <xdr:to>
      <xdr:col>111</xdr:col>
      <xdr:colOff>177800</xdr:colOff>
      <xdr:row>58</xdr:row>
      <xdr:rowOff>140309</xdr:rowOff>
    </xdr:to>
    <xdr:cxnSp macro="">
      <xdr:nvCxnSpPr>
        <xdr:cNvPr id="794" name="直線コネクタ 793"/>
        <xdr:cNvCxnSpPr/>
      </xdr:nvCxnSpPr>
      <xdr:spPr>
        <a:xfrm>
          <a:off x="20434300" y="10014110"/>
          <a:ext cx="889000" cy="7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81250</xdr:rowOff>
    </xdr:from>
    <xdr:ext cx="469744" cy="259045"/>
    <xdr:sp macro="" textlink="">
      <xdr:nvSpPr>
        <xdr:cNvPr id="796" name="テキスト ボックス 795"/>
        <xdr:cNvSpPr txBox="1"/>
      </xdr:nvSpPr>
      <xdr:spPr>
        <a:xfrm>
          <a:off x="21088428" y="1019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47400</xdr:rowOff>
    </xdr:from>
    <xdr:to>
      <xdr:col>107</xdr:col>
      <xdr:colOff>50800</xdr:colOff>
      <xdr:row>58</xdr:row>
      <xdr:rowOff>70010</xdr:rowOff>
    </xdr:to>
    <xdr:cxnSp macro="">
      <xdr:nvCxnSpPr>
        <xdr:cNvPr id="797" name="直線コネクタ 796"/>
        <xdr:cNvCxnSpPr/>
      </xdr:nvCxnSpPr>
      <xdr:spPr>
        <a:xfrm>
          <a:off x="19545300" y="9991500"/>
          <a:ext cx="889000" cy="2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82818</xdr:rowOff>
    </xdr:from>
    <xdr:ext cx="469744" cy="259045"/>
    <xdr:sp macro="" textlink="">
      <xdr:nvSpPr>
        <xdr:cNvPr id="799" name="テキスト ボックス 798"/>
        <xdr:cNvSpPr txBox="1"/>
      </xdr:nvSpPr>
      <xdr:spPr>
        <a:xfrm>
          <a:off x="20199428" y="1019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47400</xdr:rowOff>
    </xdr:from>
    <xdr:to>
      <xdr:col>102</xdr:col>
      <xdr:colOff>114300</xdr:colOff>
      <xdr:row>58</xdr:row>
      <xdr:rowOff>57622</xdr:rowOff>
    </xdr:to>
    <xdr:cxnSp macro="">
      <xdr:nvCxnSpPr>
        <xdr:cNvPr id="800" name="直線コネクタ 799"/>
        <xdr:cNvCxnSpPr/>
      </xdr:nvCxnSpPr>
      <xdr:spPr>
        <a:xfrm flipV="1">
          <a:off x="18656300" y="9991500"/>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82197</xdr:rowOff>
    </xdr:from>
    <xdr:ext cx="469744" cy="259045"/>
    <xdr:sp macro="" textlink="">
      <xdr:nvSpPr>
        <xdr:cNvPr id="802" name="テキスト ボックス 801"/>
        <xdr:cNvSpPr txBox="1"/>
      </xdr:nvSpPr>
      <xdr:spPr>
        <a:xfrm>
          <a:off x="19310428" y="101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76373</xdr:rowOff>
    </xdr:from>
    <xdr:ext cx="469744" cy="259045"/>
    <xdr:sp macro="" textlink="">
      <xdr:nvSpPr>
        <xdr:cNvPr id="804" name="テキスト ボックス 803"/>
        <xdr:cNvSpPr txBox="1"/>
      </xdr:nvSpPr>
      <xdr:spPr>
        <a:xfrm>
          <a:off x="18421428" y="1019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90119</xdr:rowOff>
    </xdr:from>
    <xdr:to>
      <xdr:col>116</xdr:col>
      <xdr:colOff>114300</xdr:colOff>
      <xdr:row>59</xdr:row>
      <xdr:rowOff>20269</xdr:rowOff>
    </xdr:to>
    <xdr:sp macro="" textlink="">
      <xdr:nvSpPr>
        <xdr:cNvPr id="810" name="楕円 809"/>
        <xdr:cNvSpPr/>
      </xdr:nvSpPr>
      <xdr:spPr>
        <a:xfrm>
          <a:off x="22110700" y="100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112996</xdr:rowOff>
    </xdr:from>
    <xdr:ext cx="534377" cy="259045"/>
    <xdr:sp macro="" textlink="">
      <xdr:nvSpPr>
        <xdr:cNvPr id="811" name="貸付金該当値テキスト"/>
        <xdr:cNvSpPr txBox="1"/>
      </xdr:nvSpPr>
      <xdr:spPr>
        <a:xfrm>
          <a:off x="22212300" y="988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89509</xdr:rowOff>
    </xdr:from>
    <xdr:to>
      <xdr:col>112</xdr:col>
      <xdr:colOff>38100</xdr:colOff>
      <xdr:row>59</xdr:row>
      <xdr:rowOff>19659</xdr:rowOff>
    </xdr:to>
    <xdr:sp macro="" textlink="">
      <xdr:nvSpPr>
        <xdr:cNvPr id="812" name="楕円 811"/>
        <xdr:cNvSpPr/>
      </xdr:nvSpPr>
      <xdr:spPr>
        <a:xfrm>
          <a:off x="21272500" y="1003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36186</xdr:rowOff>
    </xdr:from>
    <xdr:ext cx="534377" cy="259045"/>
    <xdr:sp macro="" textlink="">
      <xdr:nvSpPr>
        <xdr:cNvPr id="813" name="テキスト ボックス 812"/>
        <xdr:cNvSpPr txBox="1"/>
      </xdr:nvSpPr>
      <xdr:spPr>
        <a:xfrm>
          <a:off x="21056111" y="980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19210</xdr:rowOff>
    </xdr:from>
    <xdr:to>
      <xdr:col>107</xdr:col>
      <xdr:colOff>101600</xdr:colOff>
      <xdr:row>58</xdr:row>
      <xdr:rowOff>120810</xdr:rowOff>
    </xdr:to>
    <xdr:sp macro="" textlink="">
      <xdr:nvSpPr>
        <xdr:cNvPr id="814" name="楕円 813"/>
        <xdr:cNvSpPr/>
      </xdr:nvSpPr>
      <xdr:spPr>
        <a:xfrm>
          <a:off x="20383500" y="99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137337</xdr:rowOff>
    </xdr:from>
    <xdr:ext cx="534377" cy="259045"/>
    <xdr:sp macro="" textlink="">
      <xdr:nvSpPr>
        <xdr:cNvPr id="815" name="テキスト ボックス 814"/>
        <xdr:cNvSpPr txBox="1"/>
      </xdr:nvSpPr>
      <xdr:spPr>
        <a:xfrm>
          <a:off x="20167111" y="97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168050</xdr:rowOff>
    </xdr:from>
    <xdr:to>
      <xdr:col>102</xdr:col>
      <xdr:colOff>165100</xdr:colOff>
      <xdr:row>58</xdr:row>
      <xdr:rowOff>98200</xdr:rowOff>
    </xdr:to>
    <xdr:sp macro="" textlink="">
      <xdr:nvSpPr>
        <xdr:cNvPr id="816" name="楕円 815"/>
        <xdr:cNvSpPr/>
      </xdr:nvSpPr>
      <xdr:spPr>
        <a:xfrm>
          <a:off x="19494500" y="994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114727</xdr:rowOff>
    </xdr:from>
    <xdr:ext cx="534377" cy="259045"/>
    <xdr:sp macro="" textlink="">
      <xdr:nvSpPr>
        <xdr:cNvPr id="817" name="テキスト ボックス 816"/>
        <xdr:cNvSpPr txBox="1"/>
      </xdr:nvSpPr>
      <xdr:spPr>
        <a:xfrm>
          <a:off x="19278111" y="971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6822</xdr:rowOff>
    </xdr:from>
    <xdr:to>
      <xdr:col>98</xdr:col>
      <xdr:colOff>38100</xdr:colOff>
      <xdr:row>58</xdr:row>
      <xdr:rowOff>108422</xdr:rowOff>
    </xdr:to>
    <xdr:sp macro="" textlink="">
      <xdr:nvSpPr>
        <xdr:cNvPr id="818" name="楕円 817"/>
        <xdr:cNvSpPr/>
      </xdr:nvSpPr>
      <xdr:spPr>
        <a:xfrm>
          <a:off x="18605500" y="995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124949</xdr:rowOff>
    </xdr:from>
    <xdr:ext cx="534377" cy="259045"/>
    <xdr:sp macro="" textlink="">
      <xdr:nvSpPr>
        <xdr:cNvPr id="819" name="テキスト ボックス 818"/>
        <xdr:cNvSpPr txBox="1"/>
      </xdr:nvSpPr>
      <xdr:spPr>
        <a:xfrm>
          <a:off x="18389111" y="972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109201</xdr:rowOff>
    </xdr:from>
    <xdr:to>
      <xdr:col>116</xdr:col>
      <xdr:colOff>63500</xdr:colOff>
      <xdr:row>75</xdr:row>
      <xdr:rowOff>160274</xdr:rowOff>
    </xdr:to>
    <xdr:cxnSp macro="">
      <xdr:nvCxnSpPr>
        <xdr:cNvPr id="852" name="直線コネクタ 851"/>
        <xdr:cNvCxnSpPr/>
      </xdr:nvCxnSpPr>
      <xdr:spPr>
        <a:xfrm flipV="1">
          <a:off x="21323300" y="12967951"/>
          <a:ext cx="838200" cy="5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160274</xdr:rowOff>
    </xdr:from>
    <xdr:to>
      <xdr:col>111</xdr:col>
      <xdr:colOff>177800</xdr:colOff>
      <xdr:row>76</xdr:row>
      <xdr:rowOff>8159</xdr:rowOff>
    </xdr:to>
    <xdr:cxnSp macro="">
      <xdr:nvCxnSpPr>
        <xdr:cNvPr id="855" name="直線コネクタ 854"/>
        <xdr:cNvCxnSpPr/>
      </xdr:nvCxnSpPr>
      <xdr:spPr>
        <a:xfrm flipV="1">
          <a:off x="20434300" y="13019024"/>
          <a:ext cx="889000" cy="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123203</xdr:rowOff>
    </xdr:from>
    <xdr:to>
      <xdr:col>107</xdr:col>
      <xdr:colOff>50800</xdr:colOff>
      <xdr:row>76</xdr:row>
      <xdr:rowOff>8159</xdr:rowOff>
    </xdr:to>
    <xdr:cxnSp macro="">
      <xdr:nvCxnSpPr>
        <xdr:cNvPr id="858" name="直線コネクタ 857"/>
        <xdr:cNvCxnSpPr/>
      </xdr:nvCxnSpPr>
      <xdr:spPr>
        <a:xfrm>
          <a:off x="19545300" y="12981953"/>
          <a:ext cx="889000" cy="5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123203</xdr:rowOff>
    </xdr:from>
    <xdr:to>
      <xdr:col>102</xdr:col>
      <xdr:colOff>114300</xdr:colOff>
      <xdr:row>76</xdr:row>
      <xdr:rowOff>46774</xdr:rowOff>
    </xdr:to>
    <xdr:cxnSp macro="">
      <xdr:nvCxnSpPr>
        <xdr:cNvPr id="861" name="直線コネクタ 860"/>
        <xdr:cNvCxnSpPr/>
      </xdr:nvCxnSpPr>
      <xdr:spPr>
        <a:xfrm flipV="1">
          <a:off x="18656300" y="12981953"/>
          <a:ext cx="889000" cy="9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58401</xdr:rowOff>
    </xdr:from>
    <xdr:to>
      <xdr:col>116</xdr:col>
      <xdr:colOff>114300</xdr:colOff>
      <xdr:row>75</xdr:row>
      <xdr:rowOff>160001</xdr:rowOff>
    </xdr:to>
    <xdr:sp macro="" textlink="">
      <xdr:nvSpPr>
        <xdr:cNvPr id="871" name="楕円 870"/>
        <xdr:cNvSpPr/>
      </xdr:nvSpPr>
      <xdr:spPr>
        <a:xfrm>
          <a:off x="22110700" y="1291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36828</xdr:rowOff>
    </xdr:from>
    <xdr:ext cx="534377" cy="259045"/>
    <xdr:sp macro="" textlink="">
      <xdr:nvSpPr>
        <xdr:cNvPr id="872" name="繰出金該当値テキスト"/>
        <xdr:cNvSpPr txBox="1"/>
      </xdr:nvSpPr>
      <xdr:spPr>
        <a:xfrm>
          <a:off x="22212300" y="1289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109474</xdr:rowOff>
    </xdr:from>
    <xdr:to>
      <xdr:col>112</xdr:col>
      <xdr:colOff>38100</xdr:colOff>
      <xdr:row>76</xdr:row>
      <xdr:rowOff>39624</xdr:rowOff>
    </xdr:to>
    <xdr:sp macro="" textlink="">
      <xdr:nvSpPr>
        <xdr:cNvPr id="873" name="楕円 872"/>
        <xdr:cNvSpPr/>
      </xdr:nvSpPr>
      <xdr:spPr>
        <a:xfrm>
          <a:off x="21272500" y="1296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30751</xdr:rowOff>
    </xdr:from>
    <xdr:ext cx="534377" cy="259045"/>
    <xdr:sp macro="" textlink="">
      <xdr:nvSpPr>
        <xdr:cNvPr id="874" name="テキスト ボックス 873"/>
        <xdr:cNvSpPr txBox="1"/>
      </xdr:nvSpPr>
      <xdr:spPr>
        <a:xfrm>
          <a:off x="21056111" y="130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128810</xdr:rowOff>
    </xdr:from>
    <xdr:to>
      <xdr:col>107</xdr:col>
      <xdr:colOff>101600</xdr:colOff>
      <xdr:row>76</xdr:row>
      <xdr:rowOff>58961</xdr:rowOff>
    </xdr:to>
    <xdr:sp macro="" textlink="">
      <xdr:nvSpPr>
        <xdr:cNvPr id="875" name="楕円 874"/>
        <xdr:cNvSpPr/>
      </xdr:nvSpPr>
      <xdr:spPr>
        <a:xfrm>
          <a:off x="20383500" y="129875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50086</xdr:rowOff>
    </xdr:from>
    <xdr:ext cx="534377" cy="259045"/>
    <xdr:sp macro="" textlink="">
      <xdr:nvSpPr>
        <xdr:cNvPr id="876" name="テキスト ボックス 875"/>
        <xdr:cNvSpPr txBox="1"/>
      </xdr:nvSpPr>
      <xdr:spPr>
        <a:xfrm>
          <a:off x="20167111" y="1308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72403</xdr:rowOff>
    </xdr:from>
    <xdr:to>
      <xdr:col>102</xdr:col>
      <xdr:colOff>165100</xdr:colOff>
      <xdr:row>76</xdr:row>
      <xdr:rowOff>2552</xdr:rowOff>
    </xdr:to>
    <xdr:sp macro="" textlink="">
      <xdr:nvSpPr>
        <xdr:cNvPr id="877" name="楕円 876"/>
        <xdr:cNvSpPr/>
      </xdr:nvSpPr>
      <xdr:spPr>
        <a:xfrm>
          <a:off x="19494500" y="129311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165130</xdr:rowOff>
    </xdr:from>
    <xdr:ext cx="534377" cy="259045"/>
    <xdr:sp macro="" textlink="">
      <xdr:nvSpPr>
        <xdr:cNvPr id="878" name="テキスト ボックス 877"/>
        <xdr:cNvSpPr txBox="1"/>
      </xdr:nvSpPr>
      <xdr:spPr>
        <a:xfrm>
          <a:off x="19278111" y="1302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167424</xdr:rowOff>
    </xdr:from>
    <xdr:to>
      <xdr:col>98</xdr:col>
      <xdr:colOff>38100</xdr:colOff>
      <xdr:row>76</xdr:row>
      <xdr:rowOff>97574</xdr:rowOff>
    </xdr:to>
    <xdr:sp macro="" textlink="">
      <xdr:nvSpPr>
        <xdr:cNvPr id="879" name="楕円 878"/>
        <xdr:cNvSpPr/>
      </xdr:nvSpPr>
      <xdr:spPr>
        <a:xfrm>
          <a:off x="18605500" y="130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88701</xdr:rowOff>
    </xdr:from>
    <xdr:ext cx="534377" cy="259045"/>
    <xdr:sp macro="" textlink="">
      <xdr:nvSpPr>
        <xdr:cNvPr id="880" name="テキスト ボックス 879"/>
        <xdr:cNvSpPr txBox="1"/>
      </xdr:nvSpPr>
      <xdr:spPr>
        <a:xfrm>
          <a:off x="18389111" y="1311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歳出決算総額は、住民一人当たり</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1,202,854</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円となっている。</a:t>
          </a:r>
        </a:p>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人件費は、住民一人当たり</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170,351</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円となっている。増加傾向であり、類似団体平均を上回っている。退職者を見据え職員採用者数が増加したことや、総合支所機能や診療所運営などにより類似団体より職員数が多いことが主な要因である。</a:t>
          </a:r>
        </a:p>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補助費は、住民一人当たり</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253,184</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円となっている。類似団体平均を大きく上回っており、合併による効果が生じにくい、一部事務組合の施設整備や維持補修等に係る経費が大きいことが主な要因である。</a:t>
          </a:r>
        </a:p>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普通建設事業費は、住民一人当たり</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171,047</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円となっている。更新整備は前年度から大きく増加しており、公営住宅の建替えや防災行政無線デジタル化対応に伴う大型事業の実施が主な要因である。</a:t>
          </a:r>
        </a:p>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災害復旧事業費は、住民一人当たり</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65,233</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円となっている。北海道胆振東部地震からの復旧事業により前年度から大幅に増加した。</a:t>
          </a:r>
          <a:endPar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年度は北海道胆振東部地震に起因し、災害復旧事業費のみならず、対応にあたった職員の人件費や、復旧関連事業の実施に伴い物件費や補助費等を、それぞれ押し上げる結果となった。</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北海道むかわ町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8,126
8,050
711.36
10,824,880
9,774,391
149,928
5,280,926
9,651,397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69088</xdr:rowOff>
    </xdr:from>
    <xdr:to>
      <xdr:col>24</xdr:col>
      <xdr:colOff>63500</xdr:colOff>
      <xdr:row>36</xdr:row>
      <xdr:rowOff>141478</xdr:rowOff>
    </xdr:to>
    <xdr:cxnSp macro="">
      <xdr:nvCxnSpPr>
        <xdr:cNvPr id="61" name="直線コネクタ 60"/>
        <xdr:cNvCxnSpPr/>
      </xdr:nvCxnSpPr>
      <xdr:spPr>
        <a:xfrm flipV="1">
          <a:off x="3797300" y="624128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124968</xdr:rowOff>
    </xdr:from>
    <xdr:to>
      <xdr:col>19</xdr:col>
      <xdr:colOff>177800</xdr:colOff>
      <xdr:row>36</xdr:row>
      <xdr:rowOff>141478</xdr:rowOff>
    </xdr:to>
    <xdr:cxnSp macro="">
      <xdr:nvCxnSpPr>
        <xdr:cNvPr id="64" name="直線コネクタ 63"/>
        <xdr:cNvCxnSpPr/>
      </xdr:nvCxnSpPr>
      <xdr:spPr>
        <a:xfrm>
          <a:off x="2908300" y="6297168"/>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126365</xdr:rowOff>
    </xdr:from>
    <xdr:to>
      <xdr:col>15</xdr:col>
      <xdr:colOff>50800</xdr:colOff>
      <xdr:row>36</xdr:row>
      <xdr:rowOff>124968</xdr:rowOff>
    </xdr:to>
    <xdr:cxnSp macro="">
      <xdr:nvCxnSpPr>
        <xdr:cNvPr id="67" name="直線コネクタ 66"/>
        <xdr:cNvCxnSpPr/>
      </xdr:nvCxnSpPr>
      <xdr:spPr>
        <a:xfrm>
          <a:off x="2019300" y="6127115"/>
          <a:ext cx="889000" cy="17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126365</xdr:rowOff>
    </xdr:from>
    <xdr:to>
      <xdr:col>10</xdr:col>
      <xdr:colOff>114300</xdr:colOff>
      <xdr:row>36</xdr:row>
      <xdr:rowOff>137795</xdr:rowOff>
    </xdr:to>
    <xdr:cxnSp macro="">
      <xdr:nvCxnSpPr>
        <xdr:cNvPr id="70" name="直線コネクタ 69"/>
        <xdr:cNvCxnSpPr/>
      </xdr:nvCxnSpPr>
      <xdr:spPr>
        <a:xfrm flipV="1">
          <a:off x="1130300" y="612711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18288</xdr:rowOff>
    </xdr:from>
    <xdr:to>
      <xdr:col>24</xdr:col>
      <xdr:colOff>114300</xdr:colOff>
      <xdr:row>36</xdr:row>
      <xdr:rowOff>119888</xdr:rowOff>
    </xdr:to>
    <xdr:sp macro="" textlink="">
      <xdr:nvSpPr>
        <xdr:cNvPr id="80" name="楕円 79"/>
        <xdr:cNvSpPr/>
      </xdr:nvSpPr>
      <xdr:spPr>
        <a:xfrm>
          <a:off x="4584700" y="61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168165</xdr:rowOff>
    </xdr:from>
    <xdr:ext cx="469744" cy="259045"/>
    <xdr:sp macro="" textlink="">
      <xdr:nvSpPr>
        <xdr:cNvPr id="81" name="議会費該当値テキスト"/>
        <xdr:cNvSpPr txBox="1"/>
      </xdr:nvSpPr>
      <xdr:spPr>
        <a:xfrm>
          <a:off x="4686300"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90678</xdr:rowOff>
    </xdr:from>
    <xdr:to>
      <xdr:col>20</xdr:col>
      <xdr:colOff>38100</xdr:colOff>
      <xdr:row>37</xdr:row>
      <xdr:rowOff>20828</xdr:rowOff>
    </xdr:to>
    <xdr:sp macro="" textlink="">
      <xdr:nvSpPr>
        <xdr:cNvPr id="82" name="楕円 81"/>
        <xdr:cNvSpPr/>
      </xdr:nvSpPr>
      <xdr:spPr>
        <a:xfrm>
          <a:off x="3746500" y="626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11955</xdr:rowOff>
    </xdr:from>
    <xdr:ext cx="469744" cy="259045"/>
    <xdr:sp macro="" textlink="">
      <xdr:nvSpPr>
        <xdr:cNvPr id="83" name="テキスト ボックス 82"/>
        <xdr:cNvSpPr txBox="1"/>
      </xdr:nvSpPr>
      <xdr:spPr>
        <a:xfrm>
          <a:off x="3562428" y="635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74168</xdr:rowOff>
    </xdr:from>
    <xdr:to>
      <xdr:col>15</xdr:col>
      <xdr:colOff>101600</xdr:colOff>
      <xdr:row>37</xdr:row>
      <xdr:rowOff>4318</xdr:rowOff>
    </xdr:to>
    <xdr:sp macro="" textlink="">
      <xdr:nvSpPr>
        <xdr:cNvPr id="84" name="楕円 83"/>
        <xdr:cNvSpPr/>
      </xdr:nvSpPr>
      <xdr:spPr>
        <a:xfrm>
          <a:off x="2857500" y="62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166895</xdr:rowOff>
    </xdr:from>
    <xdr:ext cx="469744" cy="259045"/>
    <xdr:sp macro="" textlink="">
      <xdr:nvSpPr>
        <xdr:cNvPr id="85" name="テキスト ボックス 84"/>
        <xdr:cNvSpPr txBox="1"/>
      </xdr:nvSpPr>
      <xdr:spPr>
        <a:xfrm>
          <a:off x="2673428" y="633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75565</xdr:rowOff>
    </xdr:from>
    <xdr:to>
      <xdr:col>10</xdr:col>
      <xdr:colOff>165100</xdr:colOff>
      <xdr:row>36</xdr:row>
      <xdr:rowOff>5715</xdr:rowOff>
    </xdr:to>
    <xdr:sp macro="" textlink="">
      <xdr:nvSpPr>
        <xdr:cNvPr id="86" name="楕円 85"/>
        <xdr:cNvSpPr/>
      </xdr:nvSpPr>
      <xdr:spPr>
        <a:xfrm>
          <a:off x="1968500" y="607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168292</xdr:rowOff>
    </xdr:from>
    <xdr:ext cx="534377" cy="259045"/>
    <xdr:sp macro="" textlink="">
      <xdr:nvSpPr>
        <xdr:cNvPr id="87" name="テキスト ボックス 86"/>
        <xdr:cNvSpPr txBox="1"/>
      </xdr:nvSpPr>
      <xdr:spPr>
        <a:xfrm>
          <a:off x="1752111" y="61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86995</xdr:rowOff>
    </xdr:from>
    <xdr:to>
      <xdr:col>6</xdr:col>
      <xdr:colOff>38100</xdr:colOff>
      <xdr:row>37</xdr:row>
      <xdr:rowOff>17145</xdr:rowOff>
    </xdr:to>
    <xdr:sp macro="" textlink="">
      <xdr:nvSpPr>
        <xdr:cNvPr id="88" name="楕円 87"/>
        <xdr:cNvSpPr/>
      </xdr:nvSpPr>
      <xdr:spPr>
        <a:xfrm>
          <a:off x="1079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8272</xdr:rowOff>
    </xdr:from>
    <xdr:ext cx="469744" cy="259045"/>
    <xdr:sp macro="" textlink="">
      <xdr:nvSpPr>
        <xdr:cNvPr id="89" name="テキスト ボックス 88"/>
        <xdr:cNvSpPr txBox="1"/>
      </xdr:nvSpPr>
      <xdr:spPr>
        <a:xfrm>
          <a:off x="895428" y="635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65869</xdr:rowOff>
    </xdr:from>
    <xdr:to>
      <xdr:col>24</xdr:col>
      <xdr:colOff>63500</xdr:colOff>
      <xdr:row>57</xdr:row>
      <xdr:rowOff>47424</xdr:rowOff>
    </xdr:to>
    <xdr:cxnSp macro="">
      <xdr:nvCxnSpPr>
        <xdr:cNvPr id="120" name="直線コネクタ 119"/>
        <xdr:cNvCxnSpPr/>
      </xdr:nvCxnSpPr>
      <xdr:spPr>
        <a:xfrm flipV="1">
          <a:off x="3797300" y="9667069"/>
          <a:ext cx="838200" cy="15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99770</xdr:rowOff>
    </xdr:from>
    <xdr:to>
      <xdr:col>19</xdr:col>
      <xdr:colOff>177800</xdr:colOff>
      <xdr:row>57</xdr:row>
      <xdr:rowOff>47424</xdr:rowOff>
    </xdr:to>
    <xdr:cxnSp macro="">
      <xdr:nvCxnSpPr>
        <xdr:cNvPr id="123" name="直線コネクタ 122"/>
        <xdr:cNvCxnSpPr/>
      </xdr:nvCxnSpPr>
      <xdr:spPr>
        <a:xfrm>
          <a:off x="2908300" y="9700970"/>
          <a:ext cx="889000" cy="1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99770</xdr:rowOff>
    </xdr:from>
    <xdr:to>
      <xdr:col>15</xdr:col>
      <xdr:colOff>50800</xdr:colOff>
      <xdr:row>56</xdr:row>
      <xdr:rowOff>115239</xdr:rowOff>
    </xdr:to>
    <xdr:cxnSp macro="">
      <xdr:nvCxnSpPr>
        <xdr:cNvPr id="126" name="直線コネクタ 125"/>
        <xdr:cNvCxnSpPr/>
      </xdr:nvCxnSpPr>
      <xdr:spPr>
        <a:xfrm flipV="1">
          <a:off x="2019300" y="9700970"/>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115239</xdr:rowOff>
    </xdr:from>
    <xdr:to>
      <xdr:col>10</xdr:col>
      <xdr:colOff>114300</xdr:colOff>
      <xdr:row>56</xdr:row>
      <xdr:rowOff>134038</xdr:rowOff>
    </xdr:to>
    <xdr:cxnSp macro="">
      <xdr:nvCxnSpPr>
        <xdr:cNvPr id="129" name="直線コネクタ 128"/>
        <xdr:cNvCxnSpPr/>
      </xdr:nvCxnSpPr>
      <xdr:spPr>
        <a:xfrm flipV="1">
          <a:off x="1130300" y="9716439"/>
          <a:ext cx="889000" cy="1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15069</xdr:rowOff>
    </xdr:from>
    <xdr:to>
      <xdr:col>24</xdr:col>
      <xdr:colOff>114300</xdr:colOff>
      <xdr:row>56</xdr:row>
      <xdr:rowOff>116669</xdr:rowOff>
    </xdr:to>
    <xdr:sp macro="" textlink="">
      <xdr:nvSpPr>
        <xdr:cNvPr id="139" name="楕円 138"/>
        <xdr:cNvSpPr/>
      </xdr:nvSpPr>
      <xdr:spPr>
        <a:xfrm>
          <a:off x="4584700" y="961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164946</xdr:rowOff>
    </xdr:from>
    <xdr:ext cx="599010" cy="259045"/>
    <xdr:sp macro="" textlink="">
      <xdr:nvSpPr>
        <xdr:cNvPr id="140" name="総務費該当値テキスト"/>
        <xdr:cNvSpPr txBox="1"/>
      </xdr:nvSpPr>
      <xdr:spPr>
        <a:xfrm>
          <a:off x="4686300" y="95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168074</xdr:rowOff>
    </xdr:from>
    <xdr:to>
      <xdr:col>20</xdr:col>
      <xdr:colOff>38100</xdr:colOff>
      <xdr:row>57</xdr:row>
      <xdr:rowOff>98224</xdr:rowOff>
    </xdr:to>
    <xdr:sp macro="" textlink="">
      <xdr:nvSpPr>
        <xdr:cNvPr id="141" name="楕円 140"/>
        <xdr:cNvSpPr/>
      </xdr:nvSpPr>
      <xdr:spPr>
        <a:xfrm>
          <a:off x="3746500" y="976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89351</xdr:rowOff>
    </xdr:from>
    <xdr:ext cx="599010" cy="259045"/>
    <xdr:sp macro="" textlink="">
      <xdr:nvSpPr>
        <xdr:cNvPr id="142" name="テキスト ボックス 141"/>
        <xdr:cNvSpPr txBox="1"/>
      </xdr:nvSpPr>
      <xdr:spPr>
        <a:xfrm>
          <a:off x="3497795" y="986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48970</xdr:rowOff>
    </xdr:from>
    <xdr:to>
      <xdr:col>15</xdr:col>
      <xdr:colOff>101600</xdr:colOff>
      <xdr:row>56</xdr:row>
      <xdr:rowOff>150570</xdr:rowOff>
    </xdr:to>
    <xdr:sp macro="" textlink="">
      <xdr:nvSpPr>
        <xdr:cNvPr id="143" name="楕円 142"/>
        <xdr:cNvSpPr/>
      </xdr:nvSpPr>
      <xdr:spPr>
        <a:xfrm>
          <a:off x="2857500" y="96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141697</xdr:rowOff>
    </xdr:from>
    <xdr:ext cx="599010" cy="259045"/>
    <xdr:sp macro="" textlink="">
      <xdr:nvSpPr>
        <xdr:cNvPr id="144" name="テキスト ボックス 143"/>
        <xdr:cNvSpPr txBox="1"/>
      </xdr:nvSpPr>
      <xdr:spPr>
        <a:xfrm>
          <a:off x="2608795" y="974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64439</xdr:rowOff>
    </xdr:from>
    <xdr:to>
      <xdr:col>10</xdr:col>
      <xdr:colOff>165100</xdr:colOff>
      <xdr:row>56</xdr:row>
      <xdr:rowOff>166039</xdr:rowOff>
    </xdr:to>
    <xdr:sp macro="" textlink="">
      <xdr:nvSpPr>
        <xdr:cNvPr id="145" name="楕円 144"/>
        <xdr:cNvSpPr/>
      </xdr:nvSpPr>
      <xdr:spPr>
        <a:xfrm>
          <a:off x="1968500" y="96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157166</xdr:rowOff>
    </xdr:from>
    <xdr:ext cx="599010" cy="259045"/>
    <xdr:sp macro="" textlink="">
      <xdr:nvSpPr>
        <xdr:cNvPr id="146" name="テキスト ボックス 145"/>
        <xdr:cNvSpPr txBox="1"/>
      </xdr:nvSpPr>
      <xdr:spPr>
        <a:xfrm>
          <a:off x="1719795" y="9758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83238</xdr:rowOff>
    </xdr:from>
    <xdr:to>
      <xdr:col>6</xdr:col>
      <xdr:colOff>38100</xdr:colOff>
      <xdr:row>57</xdr:row>
      <xdr:rowOff>13388</xdr:rowOff>
    </xdr:to>
    <xdr:sp macro="" textlink="">
      <xdr:nvSpPr>
        <xdr:cNvPr id="147" name="楕円 146"/>
        <xdr:cNvSpPr/>
      </xdr:nvSpPr>
      <xdr:spPr>
        <a:xfrm>
          <a:off x="1079500" y="968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4515</xdr:rowOff>
    </xdr:from>
    <xdr:ext cx="599010" cy="259045"/>
    <xdr:sp macro="" textlink="">
      <xdr:nvSpPr>
        <xdr:cNvPr id="148" name="テキスト ボックス 147"/>
        <xdr:cNvSpPr txBox="1"/>
      </xdr:nvSpPr>
      <xdr:spPr>
        <a:xfrm>
          <a:off x="830795" y="977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129499</xdr:rowOff>
    </xdr:from>
    <xdr:to>
      <xdr:col>24</xdr:col>
      <xdr:colOff>63500</xdr:colOff>
      <xdr:row>76</xdr:row>
      <xdr:rowOff>28846</xdr:rowOff>
    </xdr:to>
    <xdr:cxnSp macro="">
      <xdr:nvCxnSpPr>
        <xdr:cNvPr id="174" name="直線コネクタ 173"/>
        <xdr:cNvCxnSpPr/>
      </xdr:nvCxnSpPr>
      <xdr:spPr>
        <a:xfrm flipV="1">
          <a:off x="3797300" y="12816799"/>
          <a:ext cx="838200" cy="24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170190</xdr:rowOff>
    </xdr:from>
    <xdr:to>
      <xdr:col>19</xdr:col>
      <xdr:colOff>177800</xdr:colOff>
      <xdr:row>76</xdr:row>
      <xdr:rowOff>28846</xdr:rowOff>
    </xdr:to>
    <xdr:cxnSp macro="">
      <xdr:nvCxnSpPr>
        <xdr:cNvPr id="177" name="直線コネクタ 176"/>
        <xdr:cNvCxnSpPr/>
      </xdr:nvCxnSpPr>
      <xdr:spPr>
        <a:xfrm>
          <a:off x="2908300" y="13028940"/>
          <a:ext cx="889000" cy="3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170190</xdr:rowOff>
    </xdr:from>
    <xdr:to>
      <xdr:col>15</xdr:col>
      <xdr:colOff>50800</xdr:colOff>
      <xdr:row>76</xdr:row>
      <xdr:rowOff>19771</xdr:rowOff>
    </xdr:to>
    <xdr:cxnSp macro="">
      <xdr:nvCxnSpPr>
        <xdr:cNvPr id="180" name="直線コネクタ 179"/>
        <xdr:cNvCxnSpPr/>
      </xdr:nvCxnSpPr>
      <xdr:spPr>
        <a:xfrm flipV="1">
          <a:off x="2019300" y="1302894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19771</xdr:rowOff>
    </xdr:from>
    <xdr:to>
      <xdr:col>10</xdr:col>
      <xdr:colOff>114300</xdr:colOff>
      <xdr:row>76</xdr:row>
      <xdr:rowOff>84967</xdr:rowOff>
    </xdr:to>
    <xdr:cxnSp macro="">
      <xdr:nvCxnSpPr>
        <xdr:cNvPr id="183" name="直線コネクタ 182"/>
        <xdr:cNvCxnSpPr/>
      </xdr:nvCxnSpPr>
      <xdr:spPr>
        <a:xfrm flipV="1">
          <a:off x="1130300" y="13049971"/>
          <a:ext cx="889000" cy="6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78699</xdr:rowOff>
    </xdr:from>
    <xdr:to>
      <xdr:col>24</xdr:col>
      <xdr:colOff>114300</xdr:colOff>
      <xdr:row>75</xdr:row>
      <xdr:rowOff>8849</xdr:rowOff>
    </xdr:to>
    <xdr:sp macro="" textlink="">
      <xdr:nvSpPr>
        <xdr:cNvPr id="193" name="楕円 192"/>
        <xdr:cNvSpPr/>
      </xdr:nvSpPr>
      <xdr:spPr>
        <a:xfrm>
          <a:off x="4584700" y="127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101576</xdr:rowOff>
    </xdr:from>
    <xdr:ext cx="599010" cy="259045"/>
    <xdr:sp macro="" textlink="">
      <xdr:nvSpPr>
        <xdr:cNvPr id="194" name="民生費該当値テキスト"/>
        <xdr:cNvSpPr txBox="1"/>
      </xdr:nvSpPr>
      <xdr:spPr>
        <a:xfrm>
          <a:off x="4686300" y="1261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149496</xdr:rowOff>
    </xdr:from>
    <xdr:to>
      <xdr:col>20</xdr:col>
      <xdr:colOff>38100</xdr:colOff>
      <xdr:row>76</xdr:row>
      <xdr:rowOff>79646</xdr:rowOff>
    </xdr:to>
    <xdr:sp macro="" textlink="">
      <xdr:nvSpPr>
        <xdr:cNvPr id="195" name="楕円 194"/>
        <xdr:cNvSpPr/>
      </xdr:nvSpPr>
      <xdr:spPr>
        <a:xfrm>
          <a:off x="3746500" y="1300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70773</xdr:rowOff>
    </xdr:from>
    <xdr:ext cx="599010" cy="259045"/>
    <xdr:sp macro="" textlink="">
      <xdr:nvSpPr>
        <xdr:cNvPr id="196" name="テキスト ボックス 195"/>
        <xdr:cNvSpPr txBox="1"/>
      </xdr:nvSpPr>
      <xdr:spPr>
        <a:xfrm>
          <a:off x="3497795" y="13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119390</xdr:rowOff>
    </xdr:from>
    <xdr:to>
      <xdr:col>15</xdr:col>
      <xdr:colOff>101600</xdr:colOff>
      <xdr:row>76</xdr:row>
      <xdr:rowOff>49540</xdr:rowOff>
    </xdr:to>
    <xdr:sp macro="" textlink="">
      <xdr:nvSpPr>
        <xdr:cNvPr id="197" name="楕円 196"/>
        <xdr:cNvSpPr/>
      </xdr:nvSpPr>
      <xdr:spPr>
        <a:xfrm>
          <a:off x="2857500" y="1297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40667</xdr:rowOff>
    </xdr:from>
    <xdr:ext cx="599010" cy="259045"/>
    <xdr:sp macro="" textlink="">
      <xdr:nvSpPr>
        <xdr:cNvPr id="198" name="テキスト ボックス 197"/>
        <xdr:cNvSpPr txBox="1"/>
      </xdr:nvSpPr>
      <xdr:spPr>
        <a:xfrm>
          <a:off x="2608795" y="1307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140421</xdr:rowOff>
    </xdr:from>
    <xdr:to>
      <xdr:col>10</xdr:col>
      <xdr:colOff>165100</xdr:colOff>
      <xdr:row>76</xdr:row>
      <xdr:rowOff>70571</xdr:rowOff>
    </xdr:to>
    <xdr:sp macro="" textlink="">
      <xdr:nvSpPr>
        <xdr:cNvPr id="199" name="楕円 198"/>
        <xdr:cNvSpPr/>
      </xdr:nvSpPr>
      <xdr:spPr>
        <a:xfrm>
          <a:off x="1968500" y="129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61698</xdr:rowOff>
    </xdr:from>
    <xdr:ext cx="599010" cy="259045"/>
    <xdr:sp macro="" textlink="">
      <xdr:nvSpPr>
        <xdr:cNvPr id="200" name="テキスト ボックス 199"/>
        <xdr:cNvSpPr txBox="1"/>
      </xdr:nvSpPr>
      <xdr:spPr>
        <a:xfrm>
          <a:off x="1719795" y="1309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34167</xdr:rowOff>
    </xdr:from>
    <xdr:to>
      <xdr:col>6</xdr:col>
      <xdr:colOff>38100</xdr:colOff>
      <xdr:row>76</xdr:row>
      <xdr:rowOff>135767</xdr:rowOff>
    </xdr:to>
    <xdr:sp macro="" textlink="">
      <xdr:nvSpPr>
        <xdr:cNvPr id="201" name="楕円 200"/>
        <xdr:cNvSpPr/>
      </xdr:nvSpPr>
      <xdr:spPr>
        <a:xfrm>
          <a:off x="1079500" y="1306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126894</xdr:rowOff>
    </xdr:from>
    <xdr:ext cx="599010" cy="259045"/>
    <xdr:sp macro="" textlink="">
      <xdr:nvSpPr>
        <xdr:cNvPr id="202" name="テキスト ボックス 201"/>
        <xdr:cNvSpPr txBox="1"/>
      </xdr:nvSpPr>
      <xdr:spPr>
        <a:xfrm>
          <a:off x="830795" y="1315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106956</xdr:rowOff>
    </xdr:from>
    <xdr:to>
      <xdr:col>24</xdr:col>
      <xdr:colOff>63500</xdr:colOff>
      <xdr:row>94</xdr:row>
      <xdr:rowOff>88729</xdr:rowOff>
    </xdr:to>
    <xdr:cxnSp macro="">
      <xdr:nvCxnSpPr>
        <xdr:cNvPr id="231" name="直線コネクタ 230"/>
        <xdr:cNvCxnSpPr/>
      </xdr:nvCxnSpPr>
      <xdr:spPr>
        <a:xfrm flipV="1">
          <a:off x="3797300" y="15880356"/>
          <a:ext cx="838200" cy="3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81499</xdr:rowOff>
    </xdr:from>
    <xdr:to>
      <xdr:col>19</xdr:col>
      <xdr:colOff>177800</xdr:colOff>
      <xdr:row>94</xdr:row>
      <xdr:rowOff>88729</xdr:rowOff>
    </xdr:to>
    <xdr:cxnSp macro="">
      <xdr:nvCxnSpPr>
        <xdr:cNvPr id="234" name="直線コネクタ 233"/>
        <xdr:cNvCxnSpPr/>
      </xdr:nvCxnSpPr>
      <xdr:spPr>
        <a:xfrm>
          <a:off x="2908300" y="16197799"/>
          <a:ext cx="889000" cy="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6" name="テキスト ボックス 235"/>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72819</xdr:rowOff>
    </xdr:from>
    <xdr:to>
      <xdr:col>15</xdr:col>
      <xdr:colOff>50800</xdr:colOff>
      <xdr:row>94</xdr:row>
      <xdr:rowOff>81499</xdr:rowOff>
    </xdr:to>
    <xdr:cxnSp macro="">
      <xdr:nvCxnSpPr>
        <xdr:cNvPr id="237" name="直線コネクタ 236"/>
        <xdr:cNvCxnSpPr/>
      </xdr:nvCxnSpPr>
      <xdr:spPr>
        <a:xfrm>
          <a:off x="2019300" y="16189119"/>
          <a:ext cx="889000" cy="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39" name="テキスト ボックス 238"/>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72819</xdr:rowOff>
    </xdr:from>
    <xdr:to>
      <xdr:col>10</xdr:col>
      <xdr:colOff>114300</xdr:colOff>
      <xdr:row>94</xdr:row>
      <xdr:rowOff>73017</xdr:rowOff>
    </xdr:to>
    <xdr:cxnSp macro="">
      <xdr:nvCxnSpPr>
        <xdr:cNvPr id="240" name="直線コネクタ 239"/>
        <xdr:cNvCxnSpPr/>
      </xdr:nvCxnSpPr>
      <xdr:spPr>
        <a:xfrm flipV="1">
          <a:off x="1130300" y="16189119"/>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2" name="テキスト ボックス 241"/>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151246</xdr:rowOff>
    </xdr:from>
    <xdr:ext cx="534377" cy="259045"/>
    <xdr:sp macro="" textlink="">
      <xdr:nvSpPr>
        <xdr:cNvPr id="244" name="テキスト ボックス 243"/>
        <xdr:cNvSpPr txBox="1"/>
      </xdr:nvSpPr>
      <xdr:spPr>
        <a:xfrm>
          <a:off x="863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56156</xdr:rowOff>
    </xdr:from>
    <xdr:to>
      <xdr:col>24</xdr:col>
      <xdr:colOff>114300</xdr:colOff>
      <xdr:row>92</xdr:row>
      <xdr:rowOff>157756</xdr:rowOff>
    </xdr:to>
    <xdr:sp macro="" textlink="">
      <xdr:nvSpPr>
        <xdr:cNvPr id="250" name="楕円 249"/>
        <xdr:cNvSpPr/>
      </xdr:nvSpPr>
      <xdr:spPr>
        <a:xfrm>
          <a:off x="4584700" y="1582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79033</xdr:rowOff>
    </xdr:from>
    <xdr:ext cx="599010" cy="259045"/>
    <xdr:sp macro="" textlink="">
      <xdr:nvSpPr>
        <xdr:cNvPr id="251" name="衛生費該当値テキスト"/>
        <xdr:cNvSpPr txBox="1"/>
      </xdr:nvSpPr>
      <xdr:spPr>
        <a:xfrm>
          <a:off x="4686300" y="1568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37929</xdr:rowOff>
    </xdr:from>
    <xdr:to>
      <xdr:col>20</xdr:col>
      <xdr:colOff>38100</xdr:colOff>
      <xdr:row>94</xdr:row>
      <xdr:rowOff>139529</xdr:rowOff>
    </xdr:to>
    <xdr:sp macro="" textlink="">
      <xdr:nvSpPr>
        <xdr:cNvPr id="252" name="楕円 251"/>
        <xdr:cNvSpPr/>
      </xdr:nvSpPr>
      <xdr:spPr>
        <a:xfrm>
          <a:off x="3746500" y="161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156056</xdr:rowOff>
    </xdr:from>
    <xdr:ext cx="599010" cy="259045"/>
    <xdr:sp macro="" textlink="">
      <xdr:nvSpPr>
        <xdr:cNvPr id="253" name="テキスト ボックス 252"/>
        <xdr:cNvSpPr txBox="1"/>
      </xdr:nvSpPr>
      <xdr:spPr>
        <a:xfrm>
          <a:off x="3497795" y="1592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30699</xdr:rowOff>
    </xdr:from>
    <xdr:to>
      <xdr:col>15</xdr:col>
      <xdr:colOff>101600</xdr:colOff>
      <xdr:row>94</xdr:row>
      <xdr:rowOff>132299</xdr:rowOff>
    </xdr:to>
    <xdr:sp macro="" textlink="">
      <xdr:nvSpPr>
        <xdr:cNvPr id="254" name="楕円 253"/>
        <xdr:cNvSpPr/>
      </xdr:nvSpPr>
      <xdr:spPr>
        <a:xfrm>
          <a:off x="2857500" y="161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148826</xdr:rowOff>
    </xdr:from>
    <xdr:ext cx="599010" cy="259045"/>
    <xdr:sp macro="" textlink="">
      <xdr:nvSpPr>
        <xdr:cNvPr id="255" name="テキスト ボックス 254"/>
        <xdr:cNvSpPr txBox="1"/>
      </xdr:nvSpPr>
      <xdr:spPr>
        <a:xfrm>
          <a:off x="2608795" y="1592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22019</xdr:rowOff>
    </xdr:from>
    <xdr:to>
      <xdr:col>10</xdr:col>
      <xdr:colOff>165100</xdr:colOff>
      <xdr:row>94</xdr:row>
      <xdr:rowOff>123619</xdr:rowOff>
    </xdr:to>
    <xdr:sp macro="" textlink="">
      <xdr:nvSpPr>
        <xdr:cNvPr id="256" name="楕円 255"/>
        <xdr:cNvSpPr/>
      </xdr:nvSpPr>
      <xdr:spPr>
        <a:xfrm>
          <a:off x="1968500" y="1613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140146</xdr:rowOff>
    </xdr:from>
    <xdr:ext cx="599010" cy="259045"/>
    <xdr:sp macro="" textlink="">
      <xdr:nvSpPr>
        <xdr:cNvPr id="257" name="テキスト ボックス 256"/>
        <xdr:cNvSpPr txBox="1"/>
      </xdr:nvSpPr>
      <xdr:spPr>
        <a:xfrm>
          <a:off x="1719795" y="15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22217</xdr:rowOff>
    </xdr:from>
    <xdr:to>
      <xdr:col>6</xdr:col>
      <xdr:colOff>38100</xdr:colOff>
      <xdr:row>94</xdr:row>
      <xdr:rowOff>123817</xdr:rowOff>
    </xdr:to>
    <xdr:sp macro="" textlink="">
      <xdr:nvSpPr>
        <xdr:cNvPr id="258" name="楕円 257"/>
        <xdr:cNvSpPr/>
      </xdr:nvSpPr>
      <xdr:spPr>
        <a:xfrm>
          <a:off x="1079500" y="1613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140344</xdr:rowOff>
    </xdr:from>
    <xdr:ext cx="599010" cy="259045"/>
    <xdr:sp macro="" textlink="">
      <xdr:nvSpPr>
        <xdr:cNvPr id="259" name="テキスト ボックス 258"/>
        <xdr:cNvSpPr txBox="1"/>
      </xdr:nvSpPr>
      <xdr:spPr>
        <a:xfrm>
          <a:off x="830795" y="15913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102667</xdr:rowOff>
    </xdr:from>
    <xdr:to>
      <xdr:col>41</xdr:col>
      <xdr:colOff>50800</xdr:colOff>
      <xdr:row>38</xdr:row>
      <xdr:rowOff>139700</xdr:rowOff>
    </xdr:to>
    <xdr:cxnSp macro="">
      <xdr:nvCxnSpPr>
        <xdr:cNvPr id="295" name="直線コネクタ 294"/>
        <xdr:cNvCxnSpPr/>
      </xdr:nvCxnSpPr>
      <xdr:spPr>
        <a:xfrm>
          <a:off x="6972300" y="6617767"/>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51867</xdr:rowOff>
    </xdr:from>
    <xdr:to>
      <xdr:col>36</xdr:col>
      <xdr:colOff>165100</xdr:colOff>
      <xdr:row>38</xdr:row>
      <xdr:rowOff>153467</xdr:rowOff>
    </xdr:to>
    <xdr:sp macro="" textlink="">
      <xdr:nvSpPr>
        <xdr:cNvPr id="313" name="楕円 312"/>
        <xdr:cNvSpPr/>
      </xdr:nvSpPr>
      <xdr:spPr>
        <a:xfrm>
          <a:off x="69215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144594</xdr:rowOff>
    </xdr:from>
    <xdr:ext cx="378565" cy="259045"/>
    <xdr:sp macro="" textlink="">
      <xdr:nvSpPr>
        <xdr:cNvPr id="314" name="テキスト ボックス 313"/>
        <xdr:cNvSpPr txBox="1"/>
      </xdr:nvSpPr>
      <xdr:spPr>
        <a:xfrm>
          <a:off x="6783017" y="6659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80771</xdr:rowOff>
    </xdr:from>
    <xdr:to>
      <xdr:col>55</xdr:col>
      <xdr:colOff>0</xdr:colOff>
      <xdr:row>56</xdr:row>
      <xdr:rowOff>113053</xdr:rowOff>
    </xdr:to>
    <xdr:cxnSp macro="">
      <xdr:nvCxnSpPr>
        <xdr:cNvPr id="343" name="直線コネクタ 342"/>
        <xdr:cNvCxnSpPr/>
      </xdr:nvCxnSpPr>
      <xdr:spPr>
        <a:xfrm flipV="1">
          <a:off x="9639300" y="9681971"/>
          <a:ext cx="838200" cy="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4" name="農林水産業費平均値テキスト"/>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113053</xdr:rowOff>
    </xdr:from>
    <xdr:to>
      <xdr:col>50</xdr:col>
      <xdr:colOff>114300</xdr:colOff>
      <xdr:row>56</xdr:row>
      <xdr:rowOff>140794</xdr:rowOff>
    </xdr:to>
    <xdr:cxnSp macro="">
      <xdr:nvCxnSpPr>
        <xdr:cNvPr id="346" name="直線コネクタ 345"/>
        <xdr:cNvCxnSpPr/>
      </xdr:nvCxnSpPr>
      <xdr:spPr>
        <a:xfrm flipV="1">
          <a:off x="8750300" y="9714253"/>
          <a:ext cx="889000" cy="2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64350</xdr:rowOff>
    </xdr:from>
    <xdr:to>
      <xdr:col>45</xdr:col>
      <xdr:colOff>177800</xdr:colOff>
      <xdr:row>56</xdr:row>
      <xdr:rowOff>140794</xdr:rowOff>
    </xdr:to>
    <xdr:cxnSp macro="">
      <xdr:nvCxnSpPr>
        <xdr:cNvPr id="349" name="直線コネクタ 348"/>
        <xdr:cNvCxnSpPr/>
      </xdr:nvCxnSpPr>
      <xdr:spPr>
        <a:xfrm>
          <a:off x="7861300" y="9665550"/>
          <a:ext cx="889000" cy="7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54849</xdr:rowOff>
    </xdr:from>
    <xdr:ext cx="534377" cy="259045"/>
    <xdr:sp macro="" textlink="">
      <xdr:nvSpPr>
        <xdr:cNvPr id="351" name="テキスト ボックス 350"/>
        <xdr:cNvSpPr txBox="1"/>
      </xdr:nvSpPr>
      <xdr:spPr>
        <a:xfrm>
          <a:off x="8483111" y="98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64350</xdr:rowOff>
    </xdr:from>
    <xdr:to>
      <xdr:col>41</xdr:col>
      <xdr:colOff>50800</xdr:colOff>
      <xdr:row>56</xdr:row>
      <xdr:rowOff>145971</xdr:rowOff>
    </xdr:to>
    <xdr:cxnSp macro="">
      <xdr:nvCxnSpPr>
        <xdr:cNvPr id="352" name="直線コネクタ 351"/>
        <xdr:cNvCxnSpPr/>
      </xdr:nvCxnSpPr>
      <xdr:spPr>
        <a:xfrm flipV="1">
          <a:off x="6972300" y="9665550"/>
          <a:ext cx="889000" cy="8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92222</xdr:rowOff>
    </xdr:from>
    <xdr:ext cx="534377" cy="259045"/>
    <xdr:sp macro="" textlink="">
      <xdr:nvSpPr>
        <xdr:cNvPr id="354" name="テキスト ボックス 353"/>
        <xdr:cNvSpPr txBox="1"/>
      </xdr:nvSpPr>
      <xdr:spPr>
        <a:xfrm>
          <a:off x="7594111" y="98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84975</xdr:rowOff>
    </xdr:from>
    <xdr:ext cx="534377" cy="259045"/>
    <xdr:sp macro="" textlink="">
      <xdr:nvSpPr>
        <xdr:cNvPr id="356" name="テキスト ボックス 355"/>
        <xdr:cNvSpPr txBox="1"/>
      </xdr:nvSpPr>
      <xdr:spPr>
        <a:xfrm>
          <a:off x="6705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29971</xdr:rowOff>
    </xdr:from>
    <xdr:to>
      <xdr:col>55</xdr:col>
      <xdr:colOff>50800</xdr:colOff>
      <xdr:row>56</xdr:row>
      <xdr:rowOff>131571</xdr:rowOff>
    </xdr:to>
    <xdr:sp macro="" textlink="">
      <xdr:nvSpPr>
        <xdr:cNvPr id="362" name="楕円 361"/>
        <xdr:cNvSpPr/>
      </xdr:nvSpPr>
      <xdr:spPr>
        <a:xfrm>
          <a:off x="10426700" y="96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52848</xdr:rowOff>
    </xdr:from>
    <xdr:ext cx="599010" cy="259045"/>
    <xdr:sp macro="" textlink="">
      <xdr:nvSpPr>
        <xdr:cNvPr id="363" name="農林水産業費該当値テキスト"/>
        <xdr:cNvSpPr txBox="1"/>
      </xdr:nvSpPr>
      <xdr:spPr>
        <a:xfrm>
          <a:off x="10528300" y="9482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62253</xdr:rowOff>
    </xdr:from>
    <xdr:to>
      <xdr:col>50</xdr:col>
      <xdr:colOff>165100</xdr:colOff>
      <xdr:row>56</xdr:row>
      <xdr:rowOff>163853</xdr:rowOff>
    </xdr:to>
    <xdr:sp macro="" textlink="">
      <xdr:nvSpPr>
        <xdr:cNvPr id="364" name="楕円 363"/>
        <xdr:cNvSpPr/>
      </xdr:nvSpPr>
      <xdr:spPr>
        <a:xfrm>
          <a:off x="9588500" y="966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154980</xdr:rowOff>
    </xdr:from>
    <xdr:ext cx="599010" cy="259045"/>
    <xdr:sp macro="" textlink="">
      <xdr:nvSpPr>
        <xdr:cNvPr id="365" name="テキスト ボックス 364"/>
        <xdr:cNvSpPr txBox="1"/>
      </xdr:nvSpPr>
      <xdr:spPr>
        <a:xfrm>
          <a:off x="9339795" y="97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89994</xdr:rowOff>
    </xdr:from>
    <xdr:to>
      <xdr:col>46</xdr:col>
      <xdr:colOff>38100</xdr:colOff>
      <xdr:row>57</xdr:row>
      <xdr:rowOff>20144</xdr:rowOff>
    </xdr:to>
    <xdr:sp macro="" textlink="">
      <xdr:nvSpPr>
        <xdr:cNvPr id="366" name="楕円 365"/>
        <xdr:cNvSpPr/>
      </xdr:nvSpPr>
      <xdr:spPr>
        <a:xfrm>
          <a:off x="8699500" y="969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36671</xdr:rowOff>
    </xdr:from>
    <xdr:ext cx="599010" cy="259045"/>
    <xdr:sp macro="" textlink="">
      <xdr:nvSpPr>
        <xdr:cNvPr id="367" name="テキスト ボックス 366"/>
        <xdr:cNvSpPr txBox="1"/>
      </xdr:nvSpPr>
      <xdr:spPr>
        <a:xfrm>
          <a:off x="8450795" y="94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13550</xdr:rowOff>
    </xdr:from>
    <xdr:to>
      <xdr:col>41</xdr:col>
      <xdr:colOff>101600</xdr:colOff>
      <xdr:row>56</xdr:row>
      <xdr:rowOff>115150</xdr:rowOff>
    </xdr:to>
    <xdr:sp macro="" textlink="">
      <xdr:nvSpPr>
        <xdr:cNvPr id="368" name="楕円 367"/>
        <xdr:cNvSpPr/>
      </xdr:nvSpPr>
      <xdr:spPr>
        <a:xfrm>
          <a:off x="7810500" y="961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131677</xdr:rowOff>
    </xdr:from>
    <xdr:ext cx="599010" cy="259045"/>
    <xdr:sp macro="" textlink="">
      <xdr:nvSpPr>
        <xdr:cNvPr id="369" name="テキスト ボックス 368"/>
        <xdr:cNvSpPr txBox="1"/>
      </xdr:nvSpPr>
      <xdr:spPr>
        <a:xfrm>
          <a:off x="7561795" y="938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95171</xdr:rowOff>
    </xdr:from>
    <xdr:to>
      <xdr:col>36</xdr:col>
      <xdr:colOff>165100</xdr:colOff>
      <xdr:row>57</xdr:row>
      <xdr:rowOff>25321</xdr:rowOff>
    </xdr:to>
    <xdr:sp macro="" textlink="">
      <xdr:nvSpPr>
        <xdr:cNvPr id="370" name="楕円 369"/>
        <xdr:cNvSpPr/>
      </xdr:nvSpPr>
      <xdr:spPr>
        <a:xfrm>
          <a:off x="6921500" y="969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41848</xdr:rowOff>
    </xdr:from>
    <xdr:ext cx="599010" cy="259045"/>
    <xdr:sp macro="" textlink="">
      <xdr:nvSpPr>
        <xdr:cNvPr id="371" name="テキスト ボックス 370"/>
        <xdr:cNvSpPr txBox="1"/>
      </xdr:nvSpPr>
      <xdr:spPr>
        <a:xfrm>
          <a:off x="6672795" y="9471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99631</xdr:rowOff>
    </xdr:from>
    <xdr:to>
      <xdr:col>55</xdr:col>
      <xdr:colOff>0</xdr:colOff>
      <xdr:row>76</xdr:row>
      <xdr:rowOff>141987</xdr:rowOff>
    </xdr:to>
    <xdr:cxnSp macro="">
      <xdr:nvCxnSpPr>
        <xdr:cNvPr id="400" name="直線コネクタ 399"/>
        <xdr:cNvCxnSpPr/>
      </xdr:nvCxnSpPr>
      <xdr:spPr>
        <a:xfrm>
          <a:off x="9639300" y="13129831"/>
          <a:ext cx="838200" cy="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135487</xdr:rowOff>
    </xdr:from>
    <xdr:ext cx="534377" cy="259045"/>
    <xdr:sp macro="" textlink="">
      <xdr:nvSpPr>
        <xdr:cNvPr id="401" name="商工費平均値テキスト"/>
        <xdr:cNvSpPr txBox="1"/>
      </xdr:nvSpPr>
      <xdr:spPr>
        <a:xfrm>
          <a:off x="10528300" y="1316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99631</xdr:rowOff>
    </xdr:from>
    <xdr:to>
      <xdr:col>50</xdr:col>
      <xdr:colOff>114300</xdr:colOff>
      <xdr:row>77</xdr:row>
      <xdr:rowOff>14630</xdr:rowOff>
    </xdr:to>
    <xdr:cxnSp macro="">
      <xdr:nvCxnSpPr>
        <xdr:cNvPr id="403" name="直線コネクタ 402"/>
        <xdr:cNvCxnSpPr/>
      </xdr:nvCxnSpPr>
      <xdr:spPr>
        <a:xfrm flipV="1">
          <a:off x="8750300" y="13129831"/>
          <a:ext cx="889000" cy="8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5" name="テキスト ボックス 404"/>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14630</xdr:rowOff>
    </xdr:from>
    <xdr:to>
      <xdr:col>45</xdr:col>
      <xdr:colOff>177800</xdr:colOff>
      <xdr:row>77</xdr:row>
      <xdr:rowOff>111824</xdr:rowOff>
    </xdr:to>
    <xdr:cxnSp macro="">
      <xdr:nvCxnSpPr>
        <xdr:cNvPr id="406" name="直線コネクタ 405"/>
        <xdr:cNvCxnSpPr/>
      </xdr:nvCxnSpPr>
      <xdr:spPr>
        <a:xfrm flipV="1">
          <a:off x="7861300" y="13216280"/>
          <a:ext cx="889000" cy="9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8" name="テキスト ボックス 407"/>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111824</xdr:rowOff>
    </xdr:from>
    <xdr:to>
      <xdr:col>41</xdr:col>
      <xdr:colOff>50800</xdr:colOff>
      <xdr:row>77</xdr:row>
      <xdr:rowOff>114415</xdr:rowOff>
    </xdr:to>
    <xdr:cxnSp macro="">
      <xdr:nvCxnSpPr>
        <xdr:cNvPr id="409" name="直線コネクタ 408"/>
        <xdr:cNvCxnSpPr/>
      </xdr:nvCxnSpPr>
      <xdr:spPr>
        <a:xfrm flipV="1">
          <a:off x="6972300" y="13313474"/>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91187</xdr:rowOff>
    </xdr:from>
    <xdr:to>
      <xdr:col>55</xdr:col>
      <xdr:colOff>50800</xdr:colOff>
      <xdr:row>77</xdr:row>
      <xdr:rowOff>21337</xdr:rowOff>
    </xdr:to>
    <xdr:sp macro="" textlink="">
      <xdr:nvSpPr>
        <xdr:cNvPr id="419" name="楕円 418"/>
        <xdr:cNvSpPr/>
      </xdr:nvSpPr>
      <xdr:spPr>
        <a:xfrm>
          <a:off x="10426700" y="1312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114064</xdr:rowOff>
    </xdr:from>
    <xdr:ext cx="534377" cy="259045"/>
    <xdr:sp macro="" textlink="">
      <xdr:nvSpPr>
        <xdr:cNvPr id="420" name="商工費該当値テキスト"/>
        <xdr:cNvSpPr txBox="1"/>
      </xdr:nvSpPr>
      <xdr:spPr>
        <a:xfrm>
          <a:off x="10528300" y="1297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48831</xdr:rowOff>
    </xdr:from>
    <xdr:to>
      <xdr:col>50</xdr:col>
      <xdr:colOff>165100</xdr:colOff>
      <xdr:row>76</xdr:row>
      <xdr:rowOff>150431</xdr:rowOff>
    </xdr:to>
    <xdr:sp macro="" textlink="">
      <xdr:nvSpPr>
        <xdr:cNvPr id="421" name="楕円 420"/>
        <xdr:cNvSpPr/>
      </xdr:nvSpPr>
      <xdr:spPr>
        <a:xfrm>
          <a:off x="9588500" y="1307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166958</xdr:rowOff>
    </xdr:from>
    <xdr:ext cx="534377" cy="259045"/>
    <xdr:sp macro="" textlink="">
      <xdr:nvSpPr>
        <xdr:cNvPr id="422" name="テキスト ボックス 421"/>
        <xdr:cNvSpPr txBox="1"/>
      </xdr:nvSpPr>
      <xdr:spPr>
        <a:xfrm>
          <a:off x="9372111" y="1285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135280</xdr:rowOff>
    </xdr:from>
    <xdr:to>
      <xdr:col>46</xdr:col>
      <xdr:colOff>38100</xdr:colOff>
      <xdr:row>77</xdr:row>
      <xdr:rowOff>65430</xdr:rowOff>
    </xdr:to>
    <xdr:sp macro="" textlink="">
      <xdr:nvSpPr>
        <xdr:cNvPr id="423" name="楕円 422"/>
        <xdr:cNvSpPr/>
      </xdr:nvSpPr>
      <xdr:spPr>
        <a:xfrm>
          <a:off x="8699500" y="131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81957</xdr:rowOff>
    </xdr:from>
    <xdr:ext cx="534377" cy="259045"/>
    <xdr:sp macro="" textlink="">
      <xdr:nvSpPr>
        <xdr:cNvPr id="424" name="テキスト ボックス 423"/>
        <xdr:cNvSpPr txBox="1"/>
      </xdr:nvSpPr>
      <xdr:spPr>
        <a:xfrm>
          <a:off x="8483111" y="1294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61024</xdr:rowOff>
    </xdr:from>
    <xdr:to>
      <xdr:col>41</xdr:col>
      <xdr:colOff>101600</xdr:colOff>
      <xdr:row>77</xdr:row>
      <xdr:rowOff>162624</xdr:rowOff>
    </xdr:to>
    <xdr:sp macro="" textlink="">
      <xdr:nvSpPr>
        <xdr:cNvPr id="425" name="楕円 424"/>
        <xdr:cNvSpPr/>
      </xdr:nvSpPr>
      <xdr:spPr>
        <a:xfrm>
          <a:off x="7810500" y="132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153751</xdr:rowOff>
    </xdr:from>
    <xdr:ext cx="534377" cy="259045"/>
    <xdr:sp macro="" textlink="">
      <xdr:nvSpPr>
        <xdr:cNvPr id="426" name="テキスト ボックス 425"/>
        <xdr:cNvSpPr txBox="1"/>
      </xdr:nvSpPr>
      <xdr:spPr>
        <a:xfrm>
          <a:off x="7594111" y="1335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63615</xdr:rowOff>
    </xdr:from>
    <xdr:to>
      <xdr:col>36</xdr:col>
      <xdr:colOff>165100</xdr:colOff>
      <xdr:row>77</xdr:row>
      <xdr:rowOff>165215</xdr:rowOff>
    </xdr:to>
    <xdr:sp macro="" textlink="">
      <xdr:nvSpPr>
        <xdr:cNvPr id="427" name="楕円 426"/>
        <xdr:cNvSpPr/>
      </xdr:nvSpPr>
      <xdr:spPr>
        <a:xfrm>
          <a:off x="6921500" y="132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156342</xdr:rowOff>
    </xdr:from>
    <xdr:ext cx="534377" cy="259045"/>
    <xdr:sp macro="" textlink="">
      <xdr:nvSpPr>
        <xdr:cNvPr id="428" name="テキスト ボックス 427"/>
        <xdr:cNvSpPr txBox="1"/>
      </xdr:nvSpPr>
      <xdr:spPr>
        <a:xfrm>
          <a:off x="6705111" y="133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68269</xdr:rowOff>
    </xdr:from>
    <xdr:to>
      <xdr:col>55</xdr:col>
      <xdr:colOff>0</xdr:colOff>
      <xdr:row>95</xdr:row>
      <xdr:rowOff>111261</xdr:rowOff>
    </xdr:to>
    <xdr:cxnSp macro="">
      <xdr:nvCxnSpPr>
        <xdr:cNvPr id="453" name="直線コネクタ 452"/>
        <xdr:cNvCxnSpPr/>
      </xdr:nvCxnSpPr>
      <xdr:spPr>
        <a:xfrm flipV="1">
          <a:off x="9639300" y="16184569"/>
          <a:ext cx="838200" cy="21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4" name="土木費平均値テキスト"/>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51254</xdr:rowOff>
    </xdr:from>
    <xdr:to>
      <xdr:col>50</xdr:col>
      <xdr:colOff>114300</xdr:colOff>
      <xdr:row>95</xdr:row>
      <xdr:rowOff>111261</xdr:rowOff>
    </xdr:to>
    <xdr:cxnSp macro="">
      <xdr:nvCxnSpPr>
        <xdr:cNvPr id="456" name="直線コネクタ 455"/>
        <xdr:cNvCxnSpPr/>
      </xdr:nvCxnSpPr>
      <xdr:spPr>
        <a:xfrm>
          <a:off x="8750300" y="16339004"/>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5820</xdr:rowOff>
    </xdr:from>
    <xdr:to>
      <xdr:col>45</xdr:col>
      <xdr:colOff>177800</xdr:colOff>
      <xdr:row>95</xdr:row>
      <xdr:rowOff>51254</xdr:rowOff>
    </xdr:to>
    <xdr:cxnSp macro="">
      <xdr:nvCxnSpPr>
        <xdr:cNvPr id="459" name="直線コネクタ 458"/>
        <xdr:cNvCxnSpPr/>
      </xdr:nvCxnSpPr>
      <xdr:spPr>
        <a:xfrm>
          <a:off x="7861300" y="16293570"/>
          <a:ext cx="889000" cy="4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5820</xdr:rowOff>
    </xdr:from>
    <xdr:to>
      <xdr:col>41</xdr:col>
      <xdr:colOff>50800</xdr:colOff>
      <xdr:row>95</xdr:row>
      <xdr:rowOff>45723</xdr:rowOff>
    </xdr:to>
    <xdr:cxnSp macro="">
      <xdr:nvCxnSpPr>
        <xdr:cNvPr id="462" name="直線コネクタ 461"/>
        <xdr:cNvCxnSpPr/>
      </xdr:nvCxnSpPr>
      <xdr:spPr>
        <a:xfrm flipV="1">
          <a:off x="6972300" y="16293570"/>
          <a:ext cx="889000" cy="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4" name="テキスト ボックス 463"/>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17469</xdr:rowOff>
    </xdr:from>
    <xdr:to>
      <xdr:col>55</xdr:col>
      <xdr:colOff>50800</xdr:colOff>
      <xdr:row>94</xdr:row>
      <xdr:rowOff>119069</xdr:rowOff>
    </xdr:to>
    <xdr:sp macro="" textlink="">
      <xdr:nvSpPr>
        <xdr:cNvPr id="472" name="楕円 471"/>
        <xdr:cNvSpPr/>
      </xdr:nvSpPr>
      <xdr:spPr>
        <a:xfrm>
          <a:off x="10426700" y="161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40346</xdr:rowOff>
    </xdr:from>
    <xdr:ext cx="599010" cy="259045"/>
    <xdr:sp macro="" textlink="">
      <xdr:nvSpPr>
        <xdr:cNvPr id="473" name="土木費該当値テキスト"/>
        <xdr:cNvSpPr txBox="1"/>
      </xdr:nvSpPr>
      <xdr:spPr>
        <a:xfrm>
          <a:off x="10528300" y="1598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60461</xdr:rowOff>
    </xdr:from>
    <xdr:to>
      <xdr:col>50</xdr:col>
      <xdr:colOff>165100</xdr:colOff>
      <xdr:row>95</xdr:row>
      <xdr:rowOff>162061</xdr:rowOff>
    </xdr:to>
    <xdr:sp macro="" textlink="">
      <xdr:nvSpPr>
        <xdr:cNvPr id="474" name="楕円 473"/>
        <xdr:cNvSpPr/>
      </xdr:nvSpPr>
      <xdr:spPr>
        <a:xfrm>
          <a:off x="9588500" y="1634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153188</xdr:rowOff>
    </xdr:from>
    <xdr:ext cx="534377" cy="259045"/>
    <xdr:sp macro="" textlink="">
      <xdr:nvSpPr>
        <xdr:cNvPr id="475" name="テキスト ボックス 474"/>
        <xdr:cNvSpPr txBox="1"/>
      </xdr:nvSpPr>
      <xdr:spPr>
        <a:xfrm>
          <a:off x="9372111" y="1644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454</xdr:rowOff>
    </xdr:from>
    <xdr:to>
      <xdr:col>46</xdr:col>
      <xdr:colOff>38100</xdr:colOff>
      <xdr:row>95</xdr:row>
      <xdr:rowOff>102054</xdr:rowOff>
    </xdr:to>
    <xdr:sp macro="" textlink="">
      <xdr:nvSpPr>
        <xdr:cNvPr id="476" name="楕円 475"/>
        <xdr:cNvSpPr/>
      </xdr:nvSpPr>
      <xdr:spPr>
        <a:xfrm>
          <a:off x="8699500" y="162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93181</xdr:rowOff>
    </xdr:from>
    <xdr:ext cx="534377" cy="259045"/>
    <xdr:sp macro="" textlink="">
      <xdr:nvSpPr>
        <xdr:cNvPr id="477" name="テキスト ボックス 476"/>
        <xdr:cNvSpPr txBox="1"/>
      </xdr:nvSpPr>
      <xdr:spPr>
        <a:xfrm>
          <a:off x="8483111" y="1638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126470</xdr:rowOff>
    </xdr:from>
    <xdr:to>
      <xdr:col>41</xdr:col>
      <xdr:colOff>101600</xdr:colOff>
      <xdr:row>95</xdr:row>
      <xdr:rowOff>56620</xdr:rowOff>
    </xdr:to>
    <xdr:sp macro="" textlink="">
      <xdr:nvSpPr>
        <xdr:cNvPr id="478" name="楕円 477"/>
        <xdr:cNvSpPr/>
      </xdr:nvSpPr>
      <xdr:spPr>
        <a:xfrm>
          <a:off x="7810500" y="162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73147</xdr:rowOff>
    </xdr:from>
    <xdr:ext cx="534377" cy="259045"/>
    <xdr:sp macro="" textlink="">
      <xdr:nvSpPr>
        <xdr:cNvPr id="479" name="テキスト ボックス 478"/>
        <xdr:cNvSpPr txBox="1"/>
      </xdr:nvSpPr>
      <xdr:spPr>
        <a:xfrm>
          <a:off x="7594111" y="1601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166373</xdr:rowOff>
    </xdr:from>
    <xdr:to>
      <xdr:col>36</xdr:col>
      <xdr:colOff>165100</xdr:colOff>
      <xdr:row>95</xdr:row>
      <xdr:rowOff>96523</xdr:rowOff>
    </xdr:to>
    <xdr:sp macro="" textlink="">
      <xdr:nvSpPr>
        <xdr:cNvPr id="480" name="楕円 479"/>
        <xdr:cNvSpPr/>
      </xdr:nvSpPr>
      <xdr:spPr>
        <a:xfrm>
          <a:off x="6921500" y="1628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87650</xdr:rowOff>
    </xdr:from>
    <xdr:ext cx="534377" cy="259045"/>
    <xdr:sp macro="" textlink="">
      <xdr:nvSpPr>
        <xdr:cNvPr id="481" name="テキスト ボックス 480"/>
        <xdr:cNvSpPr txBox="1"/>
      </xdr:nvSpPr>
      <xdr:spPr>
        <a:xfrm>
          <a:off x="6705111" y="1637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11439</xdr:rowOff>
    </xdr:from>
    <xdr:to>
      <xdr:col>85</xdr:col>
      <xdr:colOff>127000</xdr:colOff>
      <xdr:row>35</xdr:row>
      <xdr:rowOff>6377</xdr:rowOff>
    </xdr:to>
    <xdr:cxnSp macro="">
      <xdr:nvCxnSpPr>
        <xdr:cNvPr id="513" name="直線コネクタ 512"/>
        <xdr:cNvCxnSpPr/>
      </xdr:nvCxnSpPr>
      <xdr:spPr>
        <a:xfrm flipV="1">
          <a:off x="15481300" y="5669289"/>
          <a:ext cx="838200" cy="33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6377</xdr:rowOff>
    </xdr:from>
    <xdr:to>
      <xdr:col>81</xdr:col>
      <xdr:colOff>50800</xdr:colOff>
      <xdr:row>35</xdr:row>
      <xdr:rowOff>122522</xdr:rowOff>
    </xdr:to>
    <xdr:cxnSp macro="">
      <xdr:nvCxnSpPr>
        <xdr:cNvPr id="516" name="直線コネクタ 515"/>
        <xdr:cNvCxnSpPr/>
      </xdr:nvCxnSpPr>
      <xdr:spPr>
        <a:xfrm flipV="1">
          <a:off x="14592300" y="6007127"/>
          <a:ext cx="889000" cy="1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18" name="テキスト ボックス 517"/>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97964</xdr:rowOff>
    </xdr:from>
    <xdr:to>
      <xdr:col>76</xdr:col>
      <xdr:colOff>114300</xdr:colOff>
      <xdr:row>35</xdr:row>
      <xdr:rowOff>122522</xdr:rowOff>
    </xdr:to>
    <xdr:cxnSp macro="">
      <xdr:nvCxnSpPr>
        <xdr:cNvPr id="519" name="直線コネクタ 518"/>
        <xdr:cNvCxnSpPr/>
      </xdr:nvCxnSpPr>
      <xdr:spPr>
        <a:xfrm>
          <a:off x="13703300" y="6098714"/>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100882</xdr:rowOff>
    </xdr:from>
    <xdr:ext cx="534377" cy="259045"/>
    <xdr:sp macro="" textlink="">
      <xdr:nvSpPr>
        <xdr:cNvPr id="521" name="テキスト ボックス 520"/>
        <xdr:cNvSpPr txBox="1"/>
      </xdr:nvSpPr>
      <xdr:spPr>
        <a:xfrm>
          <a:off x="14325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97964</xdr:rowOff>
    </xdr:from>
    <xdr:to>
      <xdr:col>71</xdr:col>
      <xdr:colOff>177800</xdr:colOff>
      <xdr:row>35</xdr:row>
      <xdr:rowOff>131438</xdr:rowOff>
    </xdr:to>
    <xdr:cxnSp macro="">
      <xdr:nvCxnSpPr>
        <xdr:cNvPr id="522" name="直線コネクタ 521"/>
        <xdr:cNvCxnSpPr/>
      </xdr:nvCxnSpPr>
      <xdr:spPr>
        <a:xfrm flipV="1">
          <a:off x="12814300" y="6098714"/>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60991</xdr:rowOff>
    </xdr:from>
    <xdr:ext cx="534377" cy="259045"/>
    <xdr:sp macro="" textlink="">
      <xdr:nvSpPr>
        <xdr:cNvPr id="524" name="テキスト ボックス 523"/>
        <xdr:cNvSpPr txBox="1"/>
      </xdr:nvSpPr>
      <xdr:spPr>
        <a:xfrm>
          <a:off x="13436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35323</xdr:rowOff>
    </xdr:from>
    <xdr:ext cx="534377" cy="259045"/>
    <xdr:sp macro="" textlink="">
      <xdr:nvSpPr>
        <xdr:cNvPr id="526" name="テキスト ボックス 525"/>
        <xdr:cNvSpPr txBox="1"/>
      </xdr:nvSpPr>
      <xdr:spPr>
        <a:xfrm>
          <a:off x="12547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132089</xdr:rowOff>
    </xdr:from>
    <xdr:to>
      <xdr:col>85</xdr:col>
      <xdr:colOff>177800</xdr:colOff>
      <xdr:row>33</xdr:row>
      <xdr:rowOff>62239</xdr:rowOff>
    </xdr:to>
    <xdr:sp macro="" textlink="">
      <xdr:nvSpPr>
        <xdr:cNvPr id="532" name="楕円 531"/>
        <xdr:cNvSpPr/>
      </xdr:nvSpPr>
      <xdr:spPr>
        <a:xfrm>
          <a:off x="16268700" y="56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154966</xdr:rowOff>
    </xdr:from>
    <xdr:ext cx="534377" cy="259045"/>
    <xdr:sp macro="" textlink="">
      <xdr:nvSpPr>
        <xdr:cNvPr id="533" name="消防費該当値テキスト"/>
        <xdr:cNvSpPr txBox="1"/>
      </xdr:nvSpPr>
      <xdr:spPr>
        <a:xfrm>
          <a:off x="16370300" y="5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127027</xdr:rowOff>
    </xdr:from>
    <xdr:to>
      <xdr:col>81</xdr:col>
      <xdr:colOff>101600</xdr:colOff>
      <xdr:row>35</xdr:row>
      <xdr:rowOff>57177</xdr:rowOff>
    </xdr:to>
    <xdr:sp macro="" textlink="">
      <xdr:nvSpPr>
        <xdr:cNvPr id="534" name="楕円 533"/>
        <xdr:cNvSpPr/>
      </xdr:nvSpPr>
      <xdr:spPr>
        <a:xfrm>
          <a:off x="15430500" y="595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73704</xdr:rowOff>
    </xdr:from>
    <xdr:ext cx="534377" cy="259045"/>
    <xdr:sp macro="" textlink="">
      <xdr:nvSpPr>
        <xdr:cNvPr id="535" name="テキスト ボックス 534"/>
        <xdr:cNvSpPr txBox="1"/>
      </xdr:nvSpPr>
      <xdr:spPr>
        <a:xfrm>
          <a:off x="15214111" y="573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71722</xdr:rowOff>
    </xdr:from>
    <xdr:to>
      <xdr:col>76</xdr:col>
      <xdr:colOff>165100</xdr:colOff>
      <xdr:row>36</xdr:row>
      <xdr:rowOff>1872</xdr:rowOff>
    </xdr:to>
    <xdr:sp macro="" textlink="">
      <xdr:nvSpPr>
        <xdr:cNvPr id="536" name="楕円 535"/>
        <xdr:cNvSpPr/>
      </xdr:nvSpPr>
      <xdr:spPr>
        <a:xfrm>
          <a:off x="14541500" y="60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18399</xdr:rowOff>
    </xdr:from>
    <xdr:ext cx="534377" cy="259045"/>
    <xdr:sp macro="" textlink="">
      <xdr:nvSpPr>
        <xdr:cNvPr id="537" name="テキスト ボックス 536"/>
        <xdr:cNvSpPr txBox="1"/>
      </xdr:nvSpPr>
      <xdr:spPr>
        <a:xfrm>
          <a:off x="14325111" y="58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47164</xdr:rowOff>
    </xdr:from>
    <xdr:to>
      <xdr:col>72</xdr:col>
      <xdr:colOff>38100</xdr:colOff>
      <xdr:row>35</xdr:row>
      <xdr:rowOff>148764</xdr:rowOff>
    </xdr:to>
    <xdr:sp macro="" textlink="">
      <xdr:nvSpPr>
        <xdr:cNvPr id="538" name="楕円 537"/>
        <xdr:cNvSpPr/>
      </xdr:nvSpPr>
      <xdr:spPr>
        <a:xfrm>
          <a:off x="13652500" y="604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165291</xdr:rowOff>
    </xdr:from>
    <xdr:ext cx="534377" cy="259045"/>
    <xdr:sp macro="" textlink="">
      <xdr:nvSpPr>
        <xdr:cNvPr id="539" name="テキスト ボックス 538"/>
        <xdr:cNvSpPr txBox="1"/>
      </xdr:nvSpPr>
      <xdr:spPr>
        <a:xfrm>
          <a:off x="13436111" y="58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80638</xdr:rowOff>
    </xdr:from>
    <xdr:to>
      <xdr:col>67</xdr:col>
      <xdr:colOff>101600</xdr:colOff>
      <xdr:row>36</xdr:row>
      <xdr:rowOff>10788</xdr:rowOff>
    </xdr:to>
    <xdr:sp macro="" textlink="">
      <xdr:nvSpPr>
        <xdr:cNvPr id="540" name="楕円 539"/>
        <xdr:cNvSpPr/>
      </xdr:nvSpPr>
      <xdr:spPr>
        <a:xfrm>
          <a:off x="12763500" y="60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27315</xdr:rowOff>
    </xdr:from>
    <xdr:ext cx="534377" cy="259045"/>
    <xdr:sp macro="" textlink="">
      <xdr:nvSpPr>
        <xdr:cNvPr id="541" name="テキスト ボックス 540"/>
        <xdr:cNvSpPr txBox="1"/>
      </xdr:nvSpPr>
      <xdr:spPr>
        <a:xfrm>
          <a:off x="12547111" y="58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125542</xdr:rowOff>
    </xdr:from>
    <xdr:to>
      <xdr:col>85</xdr:col>
      <xdr:colOff>127000</xdr:colOff>
      <xdr:row>56</xdr:row>
      <xdr:rowOff>170595</xdr:rowOff>
    </xdr:to>
    <xdr:cxnSp macro="">
      <xdr:nvCxnSpPr>
        <xdr:cNvPr id="570" name="直線コネクタ 569"/>
        <xdr:cNvCxnSpPr/>
      </xdr:nvCxnSpPr>
      <xdr:spPr>
        <a:xfrm>
          <a:off x="15481300" y="9726742"/>
          <a:ext cx="838200" cy="4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1" name="教育費平均値テキスト"/>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44241</xdr:rowOff>
    </xdr:from>
    <xdr:to>
      <xdr:col>81</xdr:col>
      <xdr:colOff>50800</xdr:colOff>
      <xdr:row>56</xdr:row>
      <xdr:rowOff>125542</xdr:rowOff>
    </xdr:to>
    <xdr:cxnSp macro="">
      <xdr:nvCxnSpPr>
        <xdr:cNvPr id="573" name="直線コネクタ 572"/>
        <xdr:cNvCxnSpPr/>
      </xdr:nvCxnSpPr>
      <xdr:spPr>
        <a:xfrm>
          <a:off x="14592300" y="9131091"/>
          <a:ext cx="889000" cy="59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5" name="テキスト ボックス 574"/>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44241</xdr:rowOff>
    </xdr:from>
    <xdr:to>
      <xdr:col>76</xdr:col>
      <xdr:colOff>114300</xdr:colOff>
      <xdr:row>55</xdr:row>
      <xdr:rowOff>34171</xdr:rowOff>
    </xdr:to>
    <xdr:cxnSp macro="">
      <xdr:nvCxnSpPr>
        <xdr:cNvPr id="576" name="直線コネクタ 575"/>
        <xdr:cNvCxnSpPr/>
      </xdr:nvCxnSpPr>
      <xdr:spPr>
        <a:xfrm flipV="1">
          <a:off x="13703300" y="9131091"/>
          <a:ext cx="889000" cy="33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78" name="テキスト ボックス 577"/>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34171</xdr:rowOff>
    </xdr:from>
    <xdr:to>
      <xdr:col>71</xdr:col>
      <xdr:colOff>177800</xdr:colOff>
      <xdr:row>56</xdr:row>
      <xdr:rowOff>148318</xdr:rowOff>
    </xdr:to>
    <xdr:cxnSp macro="">
      <xdr:nvCxnSpPr>
        <xdr:cNvPr id="579" name="直線コネクタ 578"/>
        <xdr:cNvCxnSpPr/>
      </xdr:nvCxnSpPr>
      <xdr:spPr>
        <a:xfrm flipV="1">
          <a:off x="12814300" y="9463921"/>
          <a:ext cx="889000" cy="28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1" name="テキスト ボックス 580"/>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73004</xdr:rowOff>
    </xdr:from>
    <xdr:ext cx="534377" cy="259045"/>
    <xdr:sp macro="" textlink="">
      <xdr:nvSpPr>
        <xdr:cNvPr id="583" name="テキスト ボックス 582"/>
        <xdr:cNvSpPr txBox="1"/>
      </xdr:nvSpPr>
      <xdr:spPr>
        <a:xfrm>
          <a:off x="12547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119795</xdr:rowOff>
    </xdr:from>
    <xdr:to>
      <xdr:col>85</xdr:col>
      <xdr:colOff>177800</xdr:colOff>
      <xdr:row>57</xdr:row>
      <xdr:rowOff>49945</xdr:rowOff>
    </xdr:to>
    <xdr:sp macro="" textlink="">
      <xdr:nvSpPr>
        <xdr:cNvPr id="589" name="楕円 588"/>
        <xdr:cNvSpPr/>
      </xdr:nvSpPr>
      <xdr:spPr>
        <a:xfrm>
          <a:off x="16268700" y="97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142672</xdr:rowOff>
    </xdr:from>
    <xdr:ext cx="599010" cy="259045"/>
    <xdr:sp macro="" textlink="">
      <xdr:nvSpPr>
        <xdr:cNvPr id="590" name="教育費該当値テキスト"/>
        <xdr:cNvSpPr txBox="1"/>
      </xdr:nvSpPr>
      <xdr:spPr>
        <a:xfrm>
          <a:off x="16370300" y="957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74742</xdr:rowOff>
    </xdr:from>
    <xdr:to>
      <xdr:col>81</xdr:col>
      <xdr:colOff>101600</xdr:colOff>
      <xdr:row>57</xdr:row>
      <xdr:rowOff>4892</xdr:rowOff>
    </xdr:to>
    <xdr:sp macro="" textlink="">
      <xdr:nvSpPr>
        <xdr:cNvPr id="591" name="楕円 590"/>
        <xdr:cNvSpPr/>
      </xdr:nvSpPr>
      <xdr:spPr>
        <a:xfrm>
          <a:off x="15430500" y="967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21419</xdr:rowOff>
    </xdr:from>
    <xdr:ext cx="599010" cy="259045"/>
    <xdr:sp macro="" textlink="">
      <xdr:nvSpPr>
        <xdr:cNvPr id="592" name="テキスト ボックス 591"/>
        <xdr:cNvSpPr txBox="1"/>
      </xdr:nvSpPr>
      <xdr:spPr>
        <a:xfrm>
          <a:off x="15181795" y="945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164891</xdr:rowOff>
    </xdr:from>
    <xdr:to>
      <xdr:col>76</xdr:col>
      <xdr:colOff>165100</xdr:colOff>
      <xdr:row>53</xdr:row>
      <xdr:rowOff>95041</xdr:rowOff>
    </xdr:to>
    <xdr:sp macro="" textlink="">
      <xdr:nvSpPr>
        <xdr:cNvPr id="593" name="楕円 592"/>
        <xdr:cNvSpPr/>
      </xdr:nvSpPr>
      <xdr:spPr>
        <a:xfrm>
          <a:off x="14541500" y="908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111568</xdr:rowOff>
    </xdr:from>
    <xdr:ext cx="599010" cy="259045"/>
    <xdr:sp macro="" textlink="">
      <xdr:nvSpPr>
        <xdr:cNvPr id="594" name="テキスト ボックス 593"/>
        <xdr:cNvSpPr txBox="1"/>
      </xdr:nvSpPr>
      <xdr:spPr>
        <a:xfrm>
          <a:off x="14292795" y="885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154821</xdr:rowOff>
    </xdr:from>
    <xdr:to>
      <xdr:col>72</xdr:col>
      <xdr:colOff>38100</xdr:colOff>
      <xdr:row>55</xdr:row>
      <xdr:rowOff>84971</xdr:rowOff>
    </xdr:to>
    <xdr:sp macro="" textlink="">
      <xdr:nvSpPr>
        <xdr:cNvPr id="595" name="楕円 594"/>
        <xdr:cNvSpPr/>
      </xdr:nvSpPr>
      <xdr:spPr>
        <a:xfrm>
          <a:off x="13652500" y="941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101498</xdr:rowOff>
    </xdr:from>
    <xdr:ext cx="599010" cy="259045"/>
    <xdr:sp macro="" textlink="">
      <xdr:nvSpPr>
        <xdr:cNvPr id="596" name="テキスト ボックス 595"/>
        <xdr:cNvSpPr txBox="1"/>
      </xdr:nvSpPr>
      <xdr:spPr>
        <a:xfrm>
          <a:off x="13403795" y="918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97518</xdr:rowOff>
    </xdr:from>
    <xdr:to>
      <xdr:col>67</xdr:col>
      <xdr:colOff>101600</xdr:colOff>
      <xdr:row>57</xdr:row>
      <xdr:rowOff>27668</xdr:rowOff>
    </xdr:to>
    <xdr:sp macro="" textlink="">
      <xdr:nvSpPr>
        <xdr:cNvPr id="597" name="楕円 596"/>
        <xdr:cNvSpPr/>
      </xdr:nvSpPr>
      <xdr:spPr>
        <a:xfrm>
          <a:off x="12763500" y="96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44195</xdr:rowOff>
    </xdr:from>
    <xdr:ext cx="599010" cy="259045"/>
    <xdr:sp macro="" textlink="">
      <xdr:nvSpPr>
        <xdr:cNvPr id="598" name="テキスト ボックス 597"/>
        <xdr:cNvSpPr txBox="1"/>
      </xdr:nvSpPr>
      <xdr:spPr>
        <a:xfrm>
          <a:off x="12514795" y="947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162027</xdr:rowOff>
    </xdr:from>
    <xdr:to>
      <xdr:col>85</xdr:col>
      <xdr:colOff>127000</xdr:colOff>
      <xdr:row>78</xdr:row>
      <xdr:rowOff>69808</xdr:rowOff>
    </xdr:to>
    <xdr:cxnSp macro="">
      <xdr:nvCxnSpPr>
        <xdr:cNvPr id="625" name="直線コネクタ 624"/>
        <xdr:cNvCxnSpPr/>
      </xdr:nvCxnSpPr>
      <xdr:spPr>
        <a:xfrm flipV="1">
          <a:off x="15481300" y="13363677"/>
          <a:ext cx="838200" cy="7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30962</xdr:rowOff>
    </xdr:from>
    <xdr:ext cx="534377" cy="259045"/>
    <xdr:sp macro="" textlink="">
      <xdr:nvSpPr>
        <xdr:cNvPr id="626" name="災害復旧費平均値テキスト"/>
        <xdr:cNvSpPr txBox="1"/>
      </xdr:nvSpPr>
      <xdr:spPr>
        <a:xfrm>
          <a:off x="16370300" y="13404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69117</xdr:rowOff>
    </xdr:from>
    <xdr:to>
      <xdr:col>81</xdr:col>
      <xdr:colOff>50800</xdr:colOff>
      <xdr:row>78</xdr:row>
      <xdr:rowOff>69808</xdr:rowOff>
    </xdr:to>
    <xdr:cxnSp macro="">
      <xdr:nvCxnSpPr>
        <xdr:cNvPr id="628" name="直線コネクタ 627"/>
        <xdr:cNvCxnSpPr/>
      </xdr:nvCxnSpPr>
      <xdr:spPr>
        <a:xfrm>
          <a:off x="14592300" y="13442217"/>
          <a:ext cx="8890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145580</xdr:rowOff>
    </xdr:from>
    <xdr:ext cx="534377" cy="259045"/>
    <xdr:sp macro="" textlink="">
      <xdr:nvSpPr>
        <xdr:cNvPr id="630" name="テキスト ボックス 629"/>
        <xdr:cNvSpPr txBox="1"/>
      </xdr:nvSpPr>
      <xdr:spPr>
        <a:xfrm>
          <a:off x="15214111" y="13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69117</xdr:rowOff>
    </xdr:from>
    <xdr:to>
      <xdr:col>76</xdr:col>
      <xdr:colOff>114300</xdr:colOff>
      <xdr:row>78</xdr:row>
      <xdr:rowOff>139700</xdr:rowOff>
    </xdr:to>
    <xdr:cxnSp macro="">
      <xdr:nvCxnSpPr>
        <xdr:cNvPr id="631" name="直線コネクタ 630"/>
        <xdr:cNvCxnSpPr/>
      </xdr:nvCxnSpPr>
      <xdr:spPr>
        <a:xfrm flipV="1">
          <a:off x="13703300" y="13442217"/>
          <a:ext cx="889000" cy="7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152743</xdr:rowOff>
    </xdr:from>
    <xdr:ext cx="534377" cy="259045"/>
    <xdr:sp macro="" textlink="">
      <xdr:nvSpPr>
        <xdr:cNvPr id="633" name="テキスト ボックス 632"/>
        <xdr:cNvSpPr txBox="1"/>
      </xdr:nvSpPr>
      <xdr:spPr>
        <a:xfrm>
          <a:off x="14325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136854</xdr:rowOff>
    </xdr:from>
    <xdr:to>
      <xdr:col>71</xdr:col>
      <xdr:colOff>177800</xdr:colOff>
      <xdr:row>78</xdr:row>
      <xdr:rowOff>139700</xdr:rowOff>
    </xdr:to>
    <xdr:cxnSp macro="">
      <xdr:nvCxnSpPr>
        <xdr:cNvPr id="634" name="直線コネクタ 633"/>
        <xdr:cNvCxnSpPr/>
      </xdr:nvCxnSpPr>
      <xdr:spPr>
        <a:xfrm>
          <a:off x="12814300" y="13509954"/>
          <a:ext cx="8890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111227</xdr:rowOff>
    </xdr:from>
    <xdr:to>
      <xdr:col>85</xdr:col>
      <xdr:colOff>177800</xdr:colOff>
      <xdr:row>78</xdr:row>
      <xdr:rowOff>41377</xdr:rowOff>
    </xdr:to>
    <xdr:sp macro="" textlink="">
      <xdr:nvSpPr>
        <xdr:cNvPr id="644" name="楕円 643"/>
        <xdr:cNvSpPr/>
      </xdr:nvSpPr>
      <xdr:spPr>
        <a:xfrm>
          <a:off x="16268700" y="133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134104</xdr:rowOff>
    </xdr:from>
    <xdr:ext cx="534377" cy="259045"/>
    <xdr:sp macro="" textlink="">
      <xdr:nvSpPr>
        <xdr:cNvPr id="645" name="災害復旧費該当値テキスト"/>
        <xdr:cNvSpPr txBox="1"/>
      </xdr:nvSpPr>
      <xdr:spPr>
        <a:xfrm>
          <a:off x="16370300" y="1316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19008</xdr:rowOff>
    </xdr:from>
    <xdr:to>
      <xdr:col>81</xdr:col>
      <xdr:colOff>101600</xdr:colOff>
      <xdr:row>78</xdr:row>
      <xdr:rowOff>120608</xdr:rowOff>
    </xdr:to>
    <xdr:sp macro="" textlink="">
      <xdr:nvSpPr>
        <xdr:cNvPr id="646" name="楕円 645"/>
        <xdr:cNvSpPr/>
      </xdr:nvSpPr>
      <xdr:spPr>
        <a:xfrm>
          <a:off x="15430500" y="1339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137135</xdr:rowOff>
    </xdr:from>
    <xdr:ext cx="534377" cy="259045"/>
    <xdr:sp macro="" textlink="">
      <xdr:nvSpPr>
        <xdr:cNvPr id="647" name="テキスト ボックス 646"/>
        <xdr:cNvSpPr txBox="1"/>
      </xdr:nvSpPr>
      <xdr:spPr>
        <a:xfrm>
          <a:off x="15214111" y="1316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18317</xdr:rowOff>
    </xdr:from>
    <xdr:to>
      <xdr:col>76</xdr:col>
      <xdr:colOff>165100</xdr:colOff>
      <xdr:row>78</xdr:row>
      <xdr:rowOff>119917</xdr:rowOff>
    </xdr:to>
    <xdr:sp macro="" textlink="">
      <xdr:nvSpPr>
        <xdr:cNvPr id="648" name="楕円 647"/>
        <xdr:cNvSpPr/>
      </xdr:nvSpPr>
      <xdr:spPr>
        <a:xfrm>
          <a:off x="14541500" y="1339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136444</xdr:rowOff>
    </xdr:from>
    <xdr:ext cx="534377" cy="259045"/>
    <xdr:sp macro="" textlink="">
      <xdr:nvSpPr>
        <xdr:cNvPr id="649" name="テキスト ボックス 648"/>
        <xdr:cNvSpPr txBox="1"/>
      </xdr:nvSpPr>
      <xdr:spPr>
        <a:xfrm>
          <a:off x="14325111" y="1316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86054</xdr:rowOff>
    </xdr:from>
    <xdr:to>
      <xdr:col>67</xdr:col>
      <xdr:colOff>101600</xdr:colOff>
      <xdr:row>79</xdr:row>
      <xdr:rowOff>16204</xdr:rowOff>
    </xdr:to>
    <xdr:sp macro="" textlink="">
      <xdr:nvSpPr>
        <xdr:cNvPr id="652" name="楕円 651"/>
        <xdr:cNvSpPr/>
      </xdr:nvSpPr>
      <xdr:spPr>
        <a:xfrm>
          <a:off x="12763500" y="1345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7331</xdr:rowOff>
    </xdr:from>
    <xdr:ext cx="469744" cy="259045"/>
    <xdr:sp macro="" textlink="">
      <xdr:nvSpPr>
        <xdr:cNvPr id="653" name="テキスト ボックス 652"/>
        <xdr:cNvSpPr txBox="1"/>
      </xdr:nvSpPr>
      <xdr:spPr>
        <a:xfrm>
          <a:off x="12579428" y="1355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116712</xdr:rowOff>
    </xdr:from>
    <xdr:to>
      <xdr:col>85</xdr:col>
      <xdr:colOff>127000</xdr:colOff>
      <xdr:row>94</xdr:row>
      <xdr:rowOff>148651</xdr:rowOff>
    </xdr:to>
    <xdr:cxnSp macro="">
      <xdr:nvCxnSpPr>
        <xdr:cNvPr id="680" name="直線コネクタ 679"/>
        <xdr:cNvCxnSpPr/>
      </xdr:nvCxnSpPr>
      <xdr:spPr>
        <a:xfrm>
          <a:off x="15481300" y="16233012"/>
          <a:ext cx="8382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108460</xdr:rowOff>
    </xdr:from>
    <xdr:to>
      <xdr:col>81</xdr:col>
      <xdr:colOff>50800</xdr:colOff>
      <xdr:row>94</xdr:row>
      <xdr:rowOff>116712</xdr:rowOff>
    </xdr:to>
    <xdr:cxnSp macro="">
      <xdr:nvCxnSpPr>
        <xdr:cNvPr id="683" name="直線コネクタ 682"/>
        <xdr:cNvCxnSpPr/>
      </xdr:nvCxnSpPr>
      <xdr:spPr>
        <a:xfrm>
          <a:off x="14592300" y="16224760"/>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5" name="テキスト ボックス 684"/>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92156</xdr:rowOff>
    </xdr:from>
    <xdr:to>
      <xdr:col>76</xdr:col>
      <xdr:colOff>114300</xdr:colOff>
      <xdr:row>94</xdr:row>
      <xdr:rowOff>108460</xdr:rowOff>
    </xdr:to>
    <xdr:cxnSp macro="">
      <xdr:nvCxnSpPr>
        <xdr:cNvPr id="686" name="直線コネクタ 685"/>
        <xdr:cNvCxnSpPr/>
      </xdr:nvCxnSpPr>
      <xdr:spPr>
        <a:xfrm>
          <a:off x="13703300" y="16208456"/>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35006</xdr:rowOff>
    </xdr:from>
    <xdr:to>
      <xdr:col>71</xdr:col>
      <xdr:colOff>177800</xdr:colOff>
      <xdr:row>94</xdr:row>
      <xdr:rowOff>92156</xdr:rowOff>
    </xdr:to>
    <xdr:cxnSp macro="">
      <xdr:nvCxnSpPr>
        <xdr:cNvPr id="689" name="直線コネクタ 688"/>
        <xdr:cNvCxnSpPr/>
      </xdr:nvCxnSpPr>
      <xdr:spPr>
        <a:xfrm>
          <a:off x="12814300" y="1615130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3" name="テキスト ボックス 692"/>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97851</xdr:rowOff>
    </xdr:from>
    <xdr:to>
      <xdr:col>85</xdr:col>
      <xdr:colOff>177800</xdr:colOff>
      <xdr:row>95</xdr:row>
      <xdr:rowOff>28001</xdr:rowOff>
    </xdr:to>
    <xdr:sp macro="" textlink="">
      <xdr:nvSpPr>
        <xdr:cNvPr id="699" name="楕円 698"/>
        <xdr:cNvSpPr/>
      </xdr:nvSpPr>
      <xdr:spPr>
        <a:xfrm>
          <a:off x="16268700" y="162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120728</xdr:rowOff>
    </xdr:from>
    <xdr:ext cx="599010" cy="259045"/>
    <xdr:sp macro="" textlink="">
      <xdr:nvSpPr>
        <xdr:cNvPr id="700" name="公債費該当値テキスト"/>
        <xdr:cNvSpPr txBox="1"/>
      </xdr:nvSpPr>
      <xdr:spPr>
        <a:xfrm>
          <a:off x="16370300" y="1606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65912</xdr:rowOff>
    </xdr:from>
    <xdr:to>
      <xdr:col>81</xdr:col>
      <xdr:colOff>101600</xdr:colOff>
      <xdr:row>94</xdr:row>
      <xdr:rowOff>167512</xdr:rowOff>
    </xdr:to>
    <xdr:sp macro="" textlink="">
      <xdr:nvSpPr>
        <xdr:cNvPr id="701" name="楕円 700"/>
        <xdr:cNvSpPr/>
      </xdr:nvSpPr>
      <xdr:spPr>
        <a:xfrm>
          <a:off x="15430500" y="1618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12589</xdr:rowOff>
    </xdr:from>
    <xdr:ext cx="599010" cy="259045"/>
    <xdr:sp macro="" textlink="">
      <xdr:nvSpPr>
        <xdr:cNvPr id="702" name="テキスト ボックス 701"/>
        <xdr:cNvSpPr txBox="1"/>
      </xdr:nvSpPr>
      <xdr:spPr>
        <a:xfrm>
          <a:off x="15181795" y="1595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57660</xdr:rowOff>
    </xdr:from>
    <xdr:to>
      <xdr:col>76</xdr:col>
      <xdr:colOff>165100</xdr:colOff>
      <xdr:row>94</xdr:row>
      <xdr:rowOff>159260</xdr:rowOff>
    </xdr:to>
    <xdr:sp macro="" textlink="">
      <xdr:nvSpPr>
        <xdr:cNvPr id="703" name="楕円 702"/>
        <xdr:cNvSpPr/>
      </xdr:nvSpPr>
      <xdr:spPr>
        <a:xfrm>
          <a:off x="14541500" y="161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4337</xdr:rowOff>
    </xdr:from>
    <xdr:ext cx="599010" cy="259045"/>
    <xdr:sp macro="" textlink="">
      <xdr:nvSpPr>
        <xdr:cNvPr id="704" name="テキスト ボックス 703"/>
        <xdr:cNvSpPr txBox="1"/>
      </xdr:nvSpPr>
      <xdr:spPr>
        <a:xfrm>
          <a:off x="14292795" y="1594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41356</xdr:rowOff>
    </xdr:from>
    <xdr:to>
      <xdr:col>72</xdr:col>
      <xdr:colOff>38100</xdr:colOff>
      <xdr:row>94</xdr:row>
      <xdr:rowOff>142956</xdr:rowOff>
    </xdr:to>
    <xdr:sp macro="" textlink="">
      <xdr:nvSpPr>
        <xdr:cNvPr id="705" name="楕円 704"/>
        <xdr:cNvSpPr/>
      </xdr:nvSpPr>
      <xdr:spPr>
        <a:xfrm>
          <a:off x="13652500" y="161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159483</xdr:rowOff>
    </xdr:from>
    <xdr:ext cx="599010" cy="259045"/>
    <xdr:sp macro="" textlink="">
      <xdr:nvSpPr>
        <xdr:cNvPr id="706" name="テキスト ボックス 705"/>
        <xdr:cNvSpPr txBox="1"/>
      </xdr:nvSpPr>
      <xdr:spPr>
        <a:xfrm>
          <a:off x="13403795" y="1593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155656</xdr:rowOff>
    </xdr:from>
    <xdr:to>
      <xdr:col>67</xdr:col>
      <xdr:colOff>101600</xdr:colOff>
      <xdr:row>94</xdr:row>
      <xdr:rowOff>85806</xdr:rowOff>
    </xdr:to>
    <xdr:sp macro="" textlink="">
      <xdr:nvSpPr>
        <xdr:cNvPr id="707" name="楕円 706"/>
        <xdr:cNvSpPr/>
      </xdr:nvSpPr>
      <xdr:spPr>
        <a:xfrm>
          <a:off x="12763500" y="1610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102333</xdr:rowOff>
    </xdr:from>
    <xdr:ext cx="599010" cy="259045"/>
    <xdr:sp macro="" textlink="">
      <xdr:nvSpPr>
        <xdr:cNvPr id="708" name="テキスト ボックス 707"/>
        <xdr:cNvSpPr txBox="1"/>
      </xdr:nvSpPr>
      <xdr:spPr>
        <a:xfrm>
          <a:off x="12514795" y="1587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土木費は、住民一人当たり</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112,499</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円となっている。平成</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29</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年度までは類似団体平均と概ね同水準で推移してきたが、平成</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年度にかけての増加は、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公営住宅の建替</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事業の実施が主な要因である。</a:t>
          </a:r>
          <a:endPar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消防費は、住民一人当たり</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88,355</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円となっている。平成</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年度にかけての増加は、防災行政無線のデジタル化対応事業の実施が主な要因である。</a:t>
          </a:r>
        </a:p>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公債費は、住民一人当たり</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148,042</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円となっている。これまでの町債発行抑制により減少傾向にあるものの、類似団体と比較すると高い水準にあり、大型事業に係る町債の償還額の大きさが主な要因である。</a:t>
          </a: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災害復旧事業費は、住民一人当たり</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65,233</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円となっている。北海道胆振東部地震からの復旧事業により前年度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から</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大幅に増加し</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た</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年度は、北海道胆振東部地震に</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起因し</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、災害復旧事業費のみならず、</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被災者支援事業などの実施により民生</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費</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を、災害等廃棄物処理事業などの実施により衛生費</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、それぞれ</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押し上げる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結果</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北海道むかわ町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平成</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年度は、北海道胆振東部地震の復旧関連費用に必要な一般財源を補填するため、財政調整基金を大きく取崩したことに伴い、標準財政規模を占める割合で</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14.36</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ポイント、実質単年度収支で</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16.28</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ポイント、それぞれ前年度から大幅に減少した。</a:t>
          </a:r>
        </a:p>
        <a:p>
          <a:pPr rtl="0"/>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これまで、中長期財政運営指針において保有残高目標を設定の上、合併併特例措置などにより保有額を維持してきたことで、震災に対応する財源調整が可能となった。</a:t>
          </a:r>
          <a:endPar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pPr rtl="0"/>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このことから、今後、歳入の大きな増加が見込めない中でも、調整弁としての一定の保有額を確保できるよう努める。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北海道むかわ町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標準財政規模比の増減はあるが、各会計黒字決算となっている。</a:t>
          </a:r>
        </a:p>
        <a:p>
          <a:pPr rtl="0"/>
          <a:r>
            <a:rPr lang="ja-JP" altLang="en-US"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今後も、税収対策の強化を図るほか、優良な財源確保に努める。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10824880</v>
      </c>
      <c r="BO4" s="423"/>
      <c r="BP4" s="423"/>
      <c r="BQ4" s="423"/>
      <c r="BR4" s="423"/>
      <c r="BS4" s="423"/>
      <c r="BT4" s="423"/>
      <c r="BU4" s="424"/>
      <c r="BV4" s="422">
        <v>8533838</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2.8</v>
      </c>
      <c r="CU4" s="604"/>
      <c r="CV4" s="604"/>
      <c r="CW4" s="604"/>
      <c r="CX4" s="604"/>
      <c r="CY4" s="604"/>
      <c r="CZ4" s="604"/>
      <c r="DA4" s="605"/>
      <c r="DB4" s="603">
        <v>2.5</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9774391</v>
      </c>
      <c r="BO5" s="428"/>
      <c r="BP5" s="428"/>
      <c r="BQ5" s="428"/>
      <c r="BR5" s="428"/>
      <c r="BS5" s="428"/>
      <c r="BT5" s="428"/>
      <c r="BU5" s="429"/>
      <c r="BV5" s="427">
        <v>8304582</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89.5</v>
      </c>
      <c r="CU5" s="398"/>
      <c r="CV5" s="398"/>
      <c r="CW5" s="398"/>
      <c r="CX5" s="398"/>
      <c r="CY5" s="398"/>
      <c r="CZ5" s="398"/>
      <c r="DA5" s="399"/>
      <c r="DB5" s="397">
        <v>87.6</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1050489</v>
      </c>
      <c r="BO6" s="428"/>
      <c r="BP6" s="428"/>
      <c r="BQ6" s="428"/>
      <c r="BR6" s="428"/>
      <c r="BS6" s="428"/>
      <c r="BT6" s="428"/>
      <c r="BU6" s="429"/>
      <c r="BV6" s="427">
        <v>229256</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93.1</v>
      </c>
      <c r="CU6" s="578"/>
      <c r="CV6" s="578"/>
      <c r="CW6" s="578"/>
      <c r="CX6" s="578"/>
      <c r="CY6" s="578"/>
      <c r="CZ6" s="578"/>
      <c r="DA6" s="579"/>
      <c r="DB6" s="577">
        <v>91.1</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900561</v>
      </c>
      <c r="BO7" s="428"/>
      <c r="BP7" s="428"/>
      <c r="BQ7" s="428"/>
      <c r="BR7" s="428"/>
      <c r="BS7" s="428"/>
      <c r="BT7" s="428"/>
      <c r="BU7" s="429"/>
      <c r="BV7" s="427">
        <v>91377</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5280926</v>
      </c>
      <c r="CU7" s="428"/>
      <c r="CV7" s="428"/>
      <c r="CW7" s="428"/>
      <c r="CX7" s="428"/>
      <c r="CY7" s="428"/>
      <c r="CZ7" s="428"/>
      <c r="DA7" s="429"/>
      <c r="DB7" s="427">
        <v>5487797</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149928</v>
      </c>
      <c r="BO8" s="428"/>
      <c r="BP8" s="428"/>
      <c r="BQ8" s="428"/>
      <c r="BR8" s="428"/>
      <c r="BS8" s="428"/>
      <c r="BT8" s="428"/>
      <c r="BU8" s="429"/>
      <c r="BV8" s="427">
        <v>137879</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0.21</v>
      </c>
      <c r="CU8" s="541"/>
      <c r="CV8" s="541"/>
      <c r="CW8" s="541"/>
      <c r="CX8" s="541"/>
      <c r="CY8" s="541"/>
      <c r="CZ8" s="541"/>
      <c r="DA8" s="542"/>
      <c r="DB8" s="540">
        <v>0.2</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8596</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109</v>
      </c>
      <c r="AV9" s="485"/>
      <c r="AW9" s="485"/>
      <c r="AX9" s="485"/>
      <c r="AY9" s="407" t="s">
        <v>116</v>
      </c>
      <c r="AZ9" s="408"/>
      <c r="BA9" s="408"/>
      <c r="BB9" s="408"/>
      <c r="BC9" s="408"/>
      <c r="BD9" s="408"/>
      <c r="BE9" s="408"/>
      <c r="BF9" s="408"/>
      <c r="BG9" s="408"/>
      <c r="BH9" s="408"/>
      <c r="BI9" s="408"/>
      <c r="BJ9" s="408"/>
      <c r="BK9" s="408"/>
      <c r="BL9" s="408"/>
      <c r="BM9" s="409"/>
      <c r="BN9" s="427">
        <v>12049</v>
      </c>
      <c r="BO9" s="428"/>
      <c r="BP9" s="428"/>
      <c r="BQ9" s="428"/>
      <c r="BR9" s="428"/>
      <c r="BS9" s="428"/>
      <c r="BT9" s="428"/>
      <c r="BU9" s="429"/>
      <c r="BV9" s="427">
        <v>-18287</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14.3</v>
      </c>
      <c r="CU9" s="398"/>
      <c r="CV9" s="398"/>
      <c r="CW9" s="398"/>
      <c r="CX9" s="398"/>
      <c r="CY9" s="398"/>
      <c r="CZ9" s="398"/>
      <c r="DA9" s="399"/>
      <c r="DB9" s="397">
        <v>20</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9746</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4876</v>
      </c>
      <c r="BO10" s="428"/>
      <c r="BP10" s="428"/>
      <c r="BQ10" s="428"/>
      <c r="BR10" s="428"/>
      <c r="BS10" s="428"/>
      <c r="BT10" s="428"/>
      <c r="BU10" s="429"/>
      <c r="BV10" s="427">
        <v>4565</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8126</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890000</v>
      </c>
      <c r="BO12" s="428"/>
      <c r="BP12" s="428"/>
      <c r="BQ12" s="428"/>
      <c r="BR12" s="428"/>
      <c r="BS12" s="428"/>
      <c r="BT12" s="428"/>
      <c r="BU12" s="429"/>
      <c r="BV12" s="427">
        <v>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129</v>
      </c>
      <c r="CU12" s="541"/>
      <c r="CV12" s="541"/>
      <c r="CW12" s="541"/>
      <c r="CX12" s="541"/>
      <c r="CY12" s="541"/>
      <c r="CZ12" s="541"/>
      <c r="DA12" s="542"/>
      <c r="DB12" s="540" t="s">
        <v>129</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8050</v>
      </c>
      <c r="S13" s="531"/>
      <c r="T13" s="531"/>
      <c r="U13" s="531"/>
      <c r="V13" s="532"/>
      <c r="W13" s="518" t="s">
        <v>139</v>
      </c>
      <c r="X13" s="440"/>
      <c r="Y13" s="440"/>
      <c r="Z13" s="440"/>
      <c r="AA13" s="440"/>
      <c r="AB13" s="441"/>
      <c r="AC13" s="403">
        <v>1477</v>
      </c>
      <c r="AD13" s="404"/>
      <c r="AE13" s="404"/>
      <c r="AF13" s="404"/>
      <c r="AG13" s="405"/>
      <c r="AH13" s="403">
        <v>1586</v>
      </c>
      <c r="AI13" s="404"/>
      <c r="AJ13" s="404"/>
      <c r="AK13" s="404"/>
      <c r="AL13" s="406"/>
      <c r="AM13" s="496" t="s">
        <v>140</v>
      </c>
      <c r="AN13" s="401"/>
      <c r="AO13" s="401"/>
      <c r="AP13" s="401"/>
      <c r="AQ13" s="401"/>
      <c r="AR13" s="401"/>
      <c r="AS13" s="401"/>
      <c r="AT13" s="402"/>
      <c r="AU13" s="484" t="s">
        <v>94</v>
      </c>
      <c r="AV13" s="485"/>
      <c r="AW13" s="485"/>
      <c r="AX13" s="485"/>
      <c r="AY13" s="407" t="s">
        <v>141</v>
      </c>
      <c r="AZ13" s="408"/>
      <c r="BA13" s="408"/>
      <c r="BB13" s="408"/>
      <c r="BC13" s="408"/>
      <c r="BD13" s="408"/>
      <c r="BE13" s="408"/>
      <c r="BF13" s="408"/>
      <c r="BG13" s="408"/>
      <c r="BH13" s="408"/>
      <c r="BI13" s="408"/>
      <c r="BJ13" s="408"/>
      <c r="BK13" s="408"/>
      <c r="BL13" s="408"/>
      <c r="BM13" s="409"/>
      <c r="BN13" s="427">
        <v>-873075</v>
      </c>
      <c r="BO13" s="428"/>
      <c r="BP13" s="428"/>
      <c r="BQ13" s="428"/>
      <c r="BR13" s="428"/>
      <c r="BS13" s="428"/>
      <c r="BT13" s="428"/>
      <c r="BU13" s="429"/>
      <c r="BV13" s="427">
        <v>-13722</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9</v>
      </c>
      <c r="CU13" s="398"/>
      <c r="CV13" s="398"/>
      <c r="CW13" s="398"/>
      <c r="CX13" s="398"/>
      <c r="CY13" s="398"/>
      <c r="CZ13" s="398"/>
      <c r="DA13" s="399"/>
      <c r="DB13" s="397">
        <v>9.1999999999999993</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143</v>
      </c>
      <c r="M14" s="561"/>
      <c r="N14" s="561"/>
      <c r="O14" s="561"/>
      <c r="P14" s="561"/>
      <c r="Q14" s="562"/>
      <c r="R14" s="530">
        <v>8378</v>
      </c>
      <c r="S14" s="531"/>
      <c r="T14" s="531"/>
      <c r="U14" s="531"/>
      <c r="V14" s="532"/>
      <c r="W14" s="533"/>
      <c r="X14" s="443"/>
      <c r="Y14" s="443"/>
      <c r="Z14" s="443"/>
      <c r="AA14" s="443"/>
      <c r="AB14" s="444"/>
      <c r="AC14" s="523">
        <v>33.1</v>
      </c>
      <c r="AD14" s="524"/>
      <c r="AE14" s="524"/>
      <c r="AF14" s="524"/>
      <c r="AG14" s="525"/>
      <c r="AH14" s="523">
        <v>31.9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5.8</v>
      </c>
      <c r="CU14" s="535"/>
      <c r="CV14" s="535"/>
      <c r="CW14" s="535"/>
      <c r="CX14" s="535"/>
      <c r="CY14" s="535"/>
      <c r="CZ14" s="535"/>
      <c r="DA14" s="536"/>
      <c r="DB14" s="534" t="s">
        <v>129</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138</v>
      </c>
      <c r="N15" s="528"/>
      <c r="O15" s="528"/>
      <c r="P15" s="528"/>
      <c r="Q15" s="529"/>
      <c r="R15" s="530">
        <v>8305</v>
      </c>
      <c r="S15" s="531"/>
      <c r="T15" s="531"/>
      <c r="U15" s="531"/>
      <c r="V15" s="532"/>
      <c r="W15" s="518" t="s">
        <v>145</v>
      </c>
      <c r="X15" s="440"/>
      <c r="Y15" s="440"/>
      <c r="Z15" s="440"/>
      <c r="AA15" s="440"/>
      <c r="AB15" s="441"/>
      <c r="AC15" s="403">
        <v>781</v>
      </c>
      <c r="AD15" s="404"/>
      <c r="AE15" s="404"/>
      <c r="AF15" s="404"/>
      <c r="AG15" s="405"/>
      <c r="AH15" s="403">
        <v>1007</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1044316</v>
      </c>
      <c r="BO15" s="423"/>
      <c r="BP15" s="423"/>
      <c r="BQ15" s="423"/>
      <c r="BR15" s="423"/>
      <c r="BS15" s="423"/>
      <c r="BT15" s="423"/>
      <c r="BU15" s="424"/>
      <c r="BV15" s="422">
        <v>1040148</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17.5</v>
      </c>
      <c r="AD16" s="524"/>
      <c r="AE16" s="524"/>
      <c r="AF16" s="524"/>
      <c r="AG16" s="525"/>
      <c r="AH16" s="523">
        <v>20.3</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4793374</v>
      </c>
      <c r="BO16" s="428"/>
      <c r="BP16" s="428"/>
      <c r="BQ16" s="428"/>
      <c r="BR16" s="428"/>
      <c r="BS16" s="428"/>
      <c r="BT16" s="428"/>
      <c r="BU16" s="429"/>
      <c r="BV16" s="427">
        <v>4937034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2202</v>
      </c>
      <c r="AD17" s="404"/>
      <c r="AE17" s="404"/>
      <c r="AF17" s="404"/>
      <c r="AG17" s="405"/>
      <c r="AH17" s="403">
        <v>2373</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1295903</v>
      </c>
      <c r="BO17" s="428"/>
      <c r="BP17" s="428"/>
      <c r="BQ17" s="428"/>
      <c r="BR17" s="428"/>
      <c r="BS17" s="428"/>
      <c r="BT17" s="428"/>
      <c r="BU17" s="429"/>
      <c r="BV17" s="427">
        <v>1299814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155</v>
      </c>
      <c r="C18" s="490"/>
      <c r="D18" s="490"/>
      <c r="E18" s="491"/>
      <c r="F18" s="491"/>
      <c r="G18" s="491"/>
      <c r="H18" s="491"/>
      <c r="I18" s="491"/>
      <c r="J18" s="491"/>
      <c r="K18" s="491"/>
      <c r="L18" s="492">
        <v>711.36</v>
      </c>
      <c r="M18" s="492"/>
      <c r="N18" s="492"/>
      <c r="O18" s="492"/>
      <c r="P18" s="492"/>
      <c r="Q18" s="492"/>
      <c r="R18" s="493"/>
      <c r="S18" s="493"/>
      <c r="T18" s="493"/>
      <c r="U18" s="493"/>
      <c r="V18" s="494"/>
      <c r="W18" s="508"/>
      <c r="X18" s="509"/>
      <c r="Y18" s="509"/>
      <c r="Z18" s="509"/>
      <c r="AA18" s="509"/>
      <c r="AB18" s="519"/>
      <c r="AC18" s="391">
        <v>49.4</v>
      </c>
      <c r="AD18" s="392"/>
      <c r="AE18" s="392"/>
      <c r="AF18" s="392"/>
      <c r="AG18" s="495"/>
      <c r="AH18" s="391">
        <v>47.8</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4747061</v>
      </c>
      <c r="BO18" s="428"/>
      <c r="BP18" s="428"/>
      <c r="BQ18" s="428"/>
      <c r="BR18" s="428"/>
      <c r="BS18" s="428"/>
      <c r="BT18" s="428"/>
      <c r="BU18" s="429"/>
      <c r="BV18" s="427">
        <v>4824713</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157</v>
      </c>
      <c r="C19" s="490"/>
      <c r="D19" s="490"/>
      <c r="E19" s="491"/>
      <c r="F19" s="491"/>
      <c r="G19" s="491"/>
      <c r="H19" s="491"/>
      <c r="I19" s="491"/>
      <c r="J19" s="491"/>
      <c r="K19" s="491"/>
      <c r="L19" s="497">
        <v>12</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7986607</v>
      </c>
      <c r="BO19" s="428"/>
      <c r="BP19" s="428"/>
      <c r="BQ19" s="428"/>
      <c r="BR19" s="428"/>
      <c r="BS19" s="428"/>
      <c r="BT19" s="428"/>
      <c r="BU19" s="429"/>
      <c r="BV19" s="427">
        <v>6083915</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159</v>
      </c>
      <c r="C20" s="490"/>
      <c r="D20" s="490"/>
      <c r="E20" s="491"/>
      <c r="F20" s="491"/>
      <c r="G20" s="491"/>
      <c r="H20" s="491"/>
      <c r="I20" s="491"/>
      <c r="J20" s="491"/>
      <c r="K20" s="491"/>
      <c r="L20" s="497">
        <v>3784</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9651397</v>
      </c>
      <c r="BO23" s="428"/>
      <c r="BP23" s="428"/>
      <c r="BQ23" s="428"/>
      <c r="BR23" s="428"/>
      <c r="BS23" s="428"/>
      <c r="BT23" s="428"/>
      <c r="BU23" s="429"/>
      <c r="BV23" s="427">
        <v>9989537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168</v>
      </c>
      <c r="F24" s="401"/>
      <c r="G24" s="401"/>
      <c r="H24" s="401"/>
      <c r="I24" s="401"/>
      <c r="J24" s="401"/>
      <c r="K24" s="402"/>
      <c r="L24" s="403">
        <v>1</v>
      </c>
      <c r="M24" s="404"/>
      <c r="N24" s="404"/>
      <c r="O24" s="404"/>
      <c r="P24" s="405"/>
      <c r="Q24" s="403">
        <v>7000</v>
      </c>
      <c r="R24" s="404"/>
      <c r="S24" s="404"/>
      <c r="T24" s="404"/>
      <c r="U24" s="404"/>
      <c r="V24" s="405"/>
      <c r="W24" s="469"/>
      <c r="X24" s="460"/>
      <c r="Y24" s="461"/>
      <c r="Z24" s="400" t="s">
        <v>169</v>
      </c>
      <c r="AA24" s="401"/>
      <c r="AB24" s="401"/>
      <c r="AC24" s="401"/>
      <c r="AD24" s="401"/>
      <c r="AE24" s="401"/>
      <c r="AF24" s="401"/>
      <c r="AG24" s="402"/>
      <c r="AH24" s="403">
        <v>138</v>
      </c>
      <c r="AI24" s="404"/>
      <c r="AJ24" s="404"/>
      <c r="AK24" s="404"/>
      <c r="AL24" s="405"/>
      <c r="AM24" s="403">
        <v>419520</v>
      </c>
      <c r="AN24" s="404"/>
      <c r="AO24" s="404"/>
      <c r="AP24" s="404"/>
      <c r="AQ24" s="404"/>
      <c r="AR24" s="405"/>
      <c r="AS24" s="403">
        <v>3040</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7096912</v>
      </c>
      <c r="BO24" s="428"/>
      <c r="BP24" s="428"/>
      <c r="BQ24" s="428"/>
      <c r="BR24" s="428"/>
      <c r="BS24" s="428"/>
      <c r="BT24" s="428"/>
      <c r="BU24" s="429"/>
      <c r="BV24" s="427">
        <v>7415840</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171</v>
      </c>
      <c r="F25" s="401"/>
      <c r="G25" s="401"/>
      <c r="H25" s="401"/>
      <c r="I25" s="401"/>
      <c r="J25" s="401"/>
      <c r="K25" s="402"/>
      <c r="L25" s="403">
        <v>1</v>
      </c>
      <c r="M25" s="404"/>
      <c r="N25" s="404"/>
      <c r="O25" s="404"/>
      <c r="P25" s="405"/>
      <c r="Q25" s="403">
        <v>5940</v>
      </c>
      <c r="R25" s="404"/>
      <c r="S25" s="404"/>
      <c r="T25" s="404"/>
      <c r="U25" s="404"/>
      <c r="V25" s="405"/>
      <c r="W25" s="469"/>
      <c r="X25" s="460"/>
      <c r="Y25" s="461"/>
      <c r="Z25" s="400" t="s">
        <v>172</v>
      </c>
      <c r="AA25" s="401"/>
      <c r="AB25" s="401"/>
      <c r="AC25" s="401"/>
      <c r="AD25" s="401"/>
      <c r="AE25" s="401"/>
      <c r="AF25" s="401"/>
      <c r="AG25" s="402"/>
      <c r="AH25" s="403" t="s">
        <v>173</v>
      </c>
      <c r="AI25" s="404"/>
      <c r="AJ25" s="404"/>
      <c r="AK25" s="404"/>
      <c r="AL25" s="405"/>
      <c r="AM25" s="403" t="s">
        <v>129</v>
      </c>
      <c r="AN25" s="404"/>
      <c r="AO25" s="404"/>
      <c r="AP25" s="404"/>
      <c r="AQ25" s="404"/>
      <c r="AR25" s="405"/>
      <c r="AS25" s="403" t="s">
        <v>129</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46149</v>
      </c>
      <c r="BO25" s="423"/>
      <c r="BP25" s="423"/>
      <c r="BQ25" s="423"/>
      <c r="BR25" s="423"/>
      <c r="BS25" s="423"/>
      <c r="BT25" s="423"/>
      <c r="BU25" s="424"/>
      <c r="BV25" s="422">
        <v>31098</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175</v>
      </c>
      <c r="F26" s="401"/>
      <c r="G26" s="401"/>
      <c r="H26" s="401"/>
      <c r="I26" s="401"/>
      <c r="J26" s="401"/>
      <c r="K26" s="402"/>
      <c r="L26" s="403">
        <v>1</v>
      </c>
      <c r="M26" s="404"/>
      <c r="N26" s="404"/>
      <c r="O26" s="404"/>
      <c r="P26" s="405"/>
      <c r="Q26" s="403">
        <v>5440</v>
      </c>
      <c r="R26" s="404"/>
      <c r="S26" s="404"/>
      <c r="T26" s="404"/>
      <c r="U26" s="404"/>
      <c r="V26" s="405"/>
      <c r="W26" s="469"/>
      <c r="X26" s="460"/>
      <c r="Y26" s="461"/>
      <c r="Z26" s="400" t="s">
        <v>176</v>
      </c>
      <c r="AA26" s="482"/>
      <c r="AB26" s="482"/>
      <c r="AC26" s="482"/>
      <c r="AD26" s="482"/>
      <c r="AE26" s="482"/>
      <c r="AF26" s="482"/>
      <c r="AG26" s="483"/>
      <c r="AH26" s="403">
        <v>1</v>
      </c>
      <c r="AI26" s="404"/>
      <c r="AJ26" s="404"/>
      <c r="AK26" s="404"/>
      <c r="AL26" s="405"/>
      <c r="AM26" s="403" t="s">
        <v>177</v>
      </c>
      <c r="AN26" s="404"/>
      <c r="AO26" s="404"/>
      <c r="AP26" s="404"/>
      <c r="AQ26" s="404"/>
      <c r="AR26" s="405"/>
      <c r="AS26" s="403" t="s">
        <v>178</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129</v>
      </c>
      <c r="BO26" s="428"/>
      <c r="BP26" s="428"/>
      <c r="BQ26" s="428"/>
      <c r="BR26" s="428"/>
      <c r="BS26" s="428"/>
      <c r="BT26" s="428"/>
      <c r="BU26" s="429"/>
      <c r="BV26" s="427" t="s">
        <v>173</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2830</v>
      </c>
      <c r="R27" s="404"/>
      <c r="S27" s="404"/>
      <c r="T27" s="404"/>
      <c r="U27" s="404"/>
      <c r="V27" s="405"/>
      <c r="W27" s="469"/>
      <c r="X27" s="460"/>
      <c r="Y27" s="461"/>
      <c r="Z27" s="400" t="s">
        <v>181</v>
      </c>
      <c r="AA27" s="401"/>
      <c r="AB27" s="401"/>
      <c r="AC27" s="401"/>
      <c r="AD27" s="401"/>
      <c r="AE27" s="401"/>
      <c r="AF27" s="401"/>
      <c r="AG27" s="402"/>
      <c r="AH27" s="403" t="s">
        <v>129</v>
      </c>
      <c r="AI27" s="404"/>
      <c r="AJ27" s="404"/>
      <c r="AK27" s="404"/>
      <c r="AL27" s="405"/>
      <c r="AM27" s="403" t="s">
        <v>129</v>
      </c>
      <c r="AN27" s="404"/>
      <c r="AO27" s="404"/>
      <c r="AP27" s="404"/>
      <c r="AQ27" s="404"/>
      <c r="AR27" s="405"/>
      <c r="AS27" s="403" t="s">
        <v>129</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t="s">
        <v>129</v>
      </c>
      <c r="BO27" s="431"/>
      <c r="BP27" s="431"/>
      <c r="BQ27" s="431"/>
      <c r="BR27" s="431"/>
      <c r="BS27" s="431"/>
      <c r="BT27" s="431"/>
      <c r="BU27" s="432"/>
      <c r="BV27" s="430" t="s">
        <v>183</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184</v>
      </c>
      <c r="F28" s="401"/>
      <c r="G28" s="401"/>
      <c r="H28" s="401"/>
      <c r="I28" s="401"/>
      <c r="J28" s="401"/>
      <c r="K28" s="402"/>
      <c r="L28" s="403">
        <v>1</v>
      </c>
      <c r="M28" s="404"/>
      <c r="N28" s="404"/>
      <c r="O28" s="404"/>
      <c r="P28" s="405"/>
      <c r="Q28" s="403">
        <v>2240</v>
      </c>
      <c r="R28" s="404"/>
      <c r="S28" s="404"/>
      <c r="T28" s="404"/>
      <c r="U28" s="404"/>
      <c r="V28" s="405"/>
      <c r="W28" s="469"/>
      <c r="X28" s="460"/>
      <c r="Y28" s="461"/>
      <c r="Z28" s="400" t="s">
        <v>185</v>
      </c>
      <c r="AA28" s="401"/>
      <c r="AB28" s="401"/>
      <c r="AC28" s="401"/>
      <c r="AD28" s="401"/>
      <c r="AE28" s="401"/>
      <c r="AF28" s="401"/>
      <c r="AG28" s="402"/>
      <c r="AH28" s="403" t="s">
        <v>129</v>
      </c>
      <c r="AI28" s="404"/>
      <c r="AJ28" s="404"/>
      <c r="AK28" s="404"/>
      <c r="AL28" s="405"/>
      <c r="AM28" s="403" t="s">
        <v>129</v>
      </c>
      <c r="AN28" s="404"/>
      <c r="AO28" s="404"/>
      <c r="AP28" s="404"/>
      <c r="AQ28" s="404"/>
      <c r="AR28" s="405"/>
      <c r="AS28" s="403" t="s">
        <v>183</v>
      </c>
      <c r="AT28" s="404"/>
      <c r="AU28" s="404"/>
      <c r="AV28" s="404"/>
      <c r="AW28" s="404"/>
      <c r="AX28" s="406"/>
      <c r="AY28" s="410" t="s">
        <v>186</v>
      </c>
      <c r="AZ28" s="411"/>
      <c r="BA28" s="411"/>
      <c r="BB28" s="412"/>
      <c r="BC28" s="419" t="s">
        <v>48</v>
      </c>
      <c r="BD28" s="420"/>
      <c r="BE28" s="420"/>
      <c r="BF28" s="420"/>
      <c r="BG28" s="420"/>
      <c r="BH28" s="420"/>
      <c r="BI28" s="420"/>
      <c r="BJ28" s="420"/>
      <c r="BK28" s="420"/>
      <c r="BL28" s="420"/>
      <c r="BM28" s="421"/>
      <c r="BN28" s="422">
        <v>685460</v>
      </c>
      <c r="BO28" s="423"/>
      <c r="BP28" s="423"/>
      <c r="BQ28" s="423"/>
      <c r="BR28" s="423"/>
      <c r="BS28" s="423"/>
      <c r="BT28" s="423"/>
      <c r="BU28" s="424"/>
      <c r="BV28" s="422">
        <v>1500584</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187</v>
      </c>
      <c r="F29" s="401"/>
      <c r="G29" s="401"/>
      <c r="H29" s="401"/>
      <c r="I29" s="401"/>
      <c r="J29" s="401"/>
      <c r="K29" s="402"/>
      <c r="L29" s="403">
        <v>11</v>
      </c>
      <c r="M29" s="404"/>
      <c r="N29" s="404"/>
      <c r="O29" s="404"/>
      <c r="P29" s="405"/>
      <c r="Q29" s="403">
        <v>1900</v>
      </c>
      <c r="R29" s="404"/>
      <c r="S29" s="404"/>
      <c r="T29" s="404"/>
      <c r="U29" s="404"/>
      <c r="V29" s="405"/>
      <c r="W29" s="470"/>
      <c r="X29" s="471"/>
      <c r="Y29" s="472"/>
      <c r="Z29" s="400" t="s">
        <v>188</v>
      </c>
      <c r="AA29" s="401"/>
      <c r="AB29" s="401"/>
      <c r="AC29" s="401"/>
      <c r="AD29" s="401"/>
      <c r="AE29" s="401"/>
      <c r="AF29" s="401"/>
      <c r="AG29" s="402"/>
      <c r="AH29" s="403">
        <v>138</v>
      </c>
      <c r="AI29" s="404"/>
      <c r="AJ29" s="404"/>
      <c r="AK29" s="404"/>
      <c r="AL29" s="405"/>
      <c r="AM29" s="403">
        <v>419520</v>
      </c>
      <c r="AN29" s="404"/>
      <c r="AO29" s="404"/>
      <c r="AP29" s="404"/>
      <c r="AQ29" s="404"/>
      <c r="AR29" s="405"/>
      <c r="AS29" s="403">
        <v>3040</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703059</v>
      </c>
      <c r="BO29" s="428"/>
      <c r="BP29" s="428"/>
      <c r="BQ29" s="428"/>
      <c r="BR29" s="428"/>
      <c r="BS29" s="428"/>
      <c r="BT29" s="428"/>
      <c r="BU29" s="429"/>
      <c r="BV29" s="427">
        <v>700885</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190</v>
      </c>
      <c r="X30" s="480"/>
      <c r="Y30" s="480"/>
      <c r="Z30" s="480"/>
      <c r="AA30" s="480"/>
      <c r="AB30" s="480"/>
      <c r="AC30" s="480"/>
      <c r="AD30" s="480"/>
      <c r="AE30" s="480"/>
      <c r="AF30" s="480"/>
      <c r="AG30" s="481"/>
      <c r="AH30" s="391">
        <v>98.5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3429648</v>
      </c>
      <c r="BO30" s="431"/>
      <c r="BP30" s="431"/>
      <c r="BQ30" s="431"/>
      <c r="BR30" s="431"/>
      <c r="BS30" s="431"/>
      <c r="BT30" s="431"/>
      <c r="BU30" s="432"/>
      <c r="BV30" s="430">
        <v>3227117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197</v>
      </c>
      <c r="V33" s="390"/>
      <c r="W33" s="389" t="s">
        <v>198</v>
      </c>
      <c r="X33" s="389"/>
      <c r="Y33" s="389"/>
      <c r="Z33" s="389"/>
      <c r="AA33" s="389"/>
      <c r="AB33" s="389"/>
      <c r="AC33" s="389"/>
      <c r="AD33" s="389"/>
      <c r="AE33" s="389"/>
      <c r="AF33" s="389"/>
      <c r="AG33" s="389"/>
      <c r="AH33" s="389"/>
      <c r="AI33" s="389"/>
      <c r="AJ33" s="389"/>
      <c r="AK33" s="389"/>
      <c r="AL33" s="215"/>
      <c r="AM33" s="390" t="s">
        <v>197</v>
      </c>
      <c r="AN33" s="390"/>
      <c r="AO33" s="389" t="s">
        <v>199</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197</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国民健康保険特別会計（保険事業勘定）</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IF('各会計、関係団体の財政状況及び健全化判断比率'!B32="","",'各会計、関係団体の財政状況及び健全化判断比率'!B32)</f>
        <v>上水道事業会計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平取町外2町衛生施設組合</v>
      </c>
      <c r="BZ34" s="385"/>
      <c r="CA34" s="385"/>
      <c r="CB34" s="385"/>
      <c r="CC34" s="385"/>
      <c r="CD34" s="385"/>
      <c r="CE34" s="385"/>
      <c r="CF34" s="385"/>
      <c r="CG34" s="385"/>
      <c r="CH34" s="385"/>
      <c r="CI34" s="385"/>
      <c r="CJ34" s="385"/>
      <c r="CK34" s="385"/>
      <c r="CL34" s="385"/>
      <c r="CM34" s="385"/>
      <c r="CN34" s="213"/>
      <c r="CO34" s="386">
        <f>IF(CQ34="","",MAX(C34:D43,U34:V43,AM34:AN43,BE34:BF43,BW34:BX43)+1)</f>
        <v>12</v>
      </c>
      <c r="CP34" s="386"/>
      <c r="CQ34" s="385" t="str">
        <f>IF('各会計、関係団体の財政状況及び健全化判断比率'!BS7="","",'各会計、関係団体の財政状況及び健全化判断比率'!BS7)</f>
        <v>果夢工房</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国民健康保険特別会計（直診勘定）</v>
      </c>
      <c r="X35" s="385"/>
      <c r="Y35" s="385"/>
      <c r="Z35" s="385"/>
      <c r="AA35" s="385"/>
      <c r="AB35" s="385"/>
      <c r="AC35" s="385"/>
      <c r="AD35" s="385"/>
      <c r="AE35" s="385"/>
      <c r="AF35" s="385"/>
      <c r="AG35" s="385"/>
      <c r="AH35" s="385"/>
      <c r="AI35" s="385"/>
      <c r="AJ35" s="385"/>
      <c r="AK35" s="385"/>
      <c r="AL35" s="213"/>
      <c r="AM35" s="386">
        <f t="shared" ref="AM35:AM43" si="0">IF(AO35="","",AM34+1)</f>
        <v>7</v>
      </c>
      <c r="AN35" s="386"/>
      <c r="AO35" s="385" t="str">
        <f>IF('各会計、関係団体の財政状況及び健全化判断比率'!B33="","",'各会計、関係団体の財政状況及び健全化判断比率'!B33)</f>
        <v>下水道事業会計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胆振東部消防組合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介護保険特別会計</v>
      </c>
      <c r="X36" s="385"/>
      <c r="Y36" s="385"/>
      <c r="Z36" s="385"/>
      <c r="AA36" s="385"/>
      <c r="AB36" s="385"/>
      <c r="AC36" s="385"/>
      <c r="AD36" s="385"/>
      <c r="AE36" s="385"/>
      <c r="AF36" s="385"/>
      <c r="AG36" s="385"/>
      <c r="AH36" s="385"/>
      <c r="AI36" s="385"/>
      <c r="AJ36" s="385"/>
      <c r="AK36" s="385"/>
      <c r="AL36" s="213"/>
      <c r="AM36" s="386">
        <f t="shared" si="0"/>
        <v>8</v>
      </c>
      <c r="AN36" s="386"/>
      <c r="AO36" s="385" t="str">
        <f>IF('各会計、関係団体の財政状況及び健全化判断比率'!B34="","",'各会計、関係団体の財政状況及び健全化判断比率'!B34)</f>
        <v>病院事業会計</v>
      </c>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胆振東部日高西部衛生組合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後期高齢者医療特別会計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r5+JkumX3dbTfZcFAana4emkEMLwZB62l6KJOACkPMUWQE3AwVNB0msuR1pYcbWpAA7cleupD9xxq46ndFtlA==" saltValue="Rh01+sSlKREmwONKbIYF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06" t="s">
        <v>557</v>
      </c>
      <c r="D34" s="1206"/>
      <c r="E34" s="1207"/>
      <c r="F34" s="32">
        <v>3.48</v>
      </c>
      <c r="G34" s="33">
        <v>2.96</v>
      </c>
      <c r="H34" s="33">
        <v>2.73</v>
      </c>
      <c r="I34" s="33">
        <v>2.5099999999999998</v>
      </c>
      <c r="J34" s="34">
        <v>2.83</v>
      </c>
      <c r="K34" s="22"/>
      <c r="L34" s="22"/>
      <c r="M34" s="22"/>
      <c r="N34" s="22"/>
      <c r="O34" s="22"/>
      <c r="P34" s="22"/>
    </row>
    <row r="35" spans="1:16" ht="39" customHeight="1" x14ac:dyDescent="0.15">
      <c r="A35" s="22"/>
      <c r="B35" s="35"/>
      <c r="C35" s="1200" t="s">
        <v>558</v>
      </c>
      <c r="D35" s="1201"/>
      <c r="E35" s="1202"/>
      <c r="F35" s="36">
        <v>1.4</v>
      </c>
      <c r="G35" s="37">
        <v>2.0699999999999998</v>
      </c>
      <c r="H35" s="37">
        <v>2.02</v>
      </c>
      <c r="I35" s="37">
        <v>2.35</v>
      </c>
      <c r="J35" s="38">
        <v>2.78</v>
      </c>
      <c r="K35" s="22"/>
      <c r="L35" s="22"/>
      <c r="M35" s="22"/>
      <c r="N35" s="22"/>
      <c r="O35" s="22"/>
      <c r="P35" s="22"/>
    </row>
    <row r="36" spans="1:16" ht="39" customHeight="1" x14ac:dyDescent="0.15">
      <c r="A36" s="22"/>
      <c r="B36" s="35"/>
      <c r="C36" s="1200" t="s">
        <v>559</v>
      </c>
      <c r="D36" s="1201"/>
      <c r="E36" s="1202"/>
      <c r="F36" s="36">
        <v>2.48</v>
      </c>
      <c r="G36" s="37">
        <v>2.1800000000000002</v>
      </c>
      <c r="H36" s="37">
        <v>1.99</v>
      </c>
      <c r="I36" s="37">
        <v>1.76</v>
      </c>
      <c r="J36" s="38">
        <v>0.96</v>
      </c>
      <c r="K36" s="22"/>
      <c r="L36" s="22"/>
      <c r="M36" s="22"/>
      <c r="N36" s="22"/>
      <c r="O36" s="22"/>
      <c r="P36" s="22"/>
    </row>
    <row r="37" spans="1:16" ht="39" customHeight="1" x14ac:dyDescent="0.15">
      <c r="A37" s="22"/>
      <c r="B37" s="35"/>
      <c r="C37" s="1200" t="s">
        <v>560</v>
      </c>
      <c r="D37" s="1201"/>
      <c r="E37" s="1202"/>
      <c r="F37" s="36">
        <v>0.97</v>
      </c>
      <c r="G37" s="37">
        <v>1.1299999999999999</v>
      </c>
      <c r="H37" s="37">
        <v>1.36</v>
      </c>
      <c r="I37" s="37">
        <v>1.31</v>
      </c>
      <c r="J37" s="38">
        <v>0.8</v>
      </c>
      <c r="K37" s="22"/>
      <c r="L37" s="22"/>
      <c r="M37" s="22"/>
      <c r="N37" s="22"/>
      <c r="O37" s="22"/>
      <c r="P37" s="22"/>
    </row>
    <row r="38" spans="1:16" ht="39" customHeight="1" x14ac:dyDescent="0.15">
      <c r="A38" s="22"/>
      <c r="B38" s="35"/>
      <c r="C38" s="1200" t="s">
        <v>561</v>
      </c>
      <c r="D38" s="1201"/>
      <c r="E38" s="1202"/>
      <c r="F38" s="36">
        <v>0.13</v>
      </c>
      <c r="G38" s="37">
        <v>1.49</v>
      </c>
      <c r="H38" s="37">
        <v>0.56999999999999995</v>
      </c>
      <c r="I38" s="37">
        <v>0.96</v>
      </c>
      <c r="J38" s="38">
        <v>0.5</v>
      </c>
      <c r="K38" s="22"/>
      <c r="L38" s="22"/>
      <c r="M38" s="22"/>
      <c r="N38" s="22"/>
      <c r="O38" s="22"/>
      <c r="P38" s="22"/>
    </row>
    <row r="39" spans="1:16" ht="39" customHeight="1" x14ac:dyDescent="0.15">
      <c r="A39" s="22"/>
      <c r="B39" s="35"/>
      <c r="C39" s="1200" t="s">
        <v>562</v>
      </c>
      <c r="D39" s="1201"/>
      <c r="E39" s="1202"/>
      <c r="F39" s="36">
        <v>0.42</v>
      </c>
      <c r="G39" s="37">
        <v>0.6</v>
      </c>
      <c r="H39" s="37">
        <v>0.36</v>
      </c>
      <c r="I39" s="37">
        <v>0.01</v>
      </c>
      <c r="J39" s="38">
        <v>0.49</v>
      </c>
      <c r="K39" s="22"/>
      <c r="L39" s="22"/>
      <c r="M39" s="22"/>
      <c r="N39" s="22"/>
      <c r="O39" s="22"/>
      <c r="P39" s="22"/>
    </row>
    <row r="40" spans="1:16" ht="39" customHeight="1" x14ac:dyDescent="0.15">
      <c r="A40" s="22"/>
      <c r="B40" s="35"/>
      <c r="C40" s="1200" t="s">
        <v>563</v>
      </c>
      <c r="D40" s="1201"/>
      <c r="E40" s="1202"/>
      <c r="F40" s="36">
        <v>0.01</v>
      </c>
      <c r="G40" s="37">
        <v>0</v>
      </c>
      <c r="H40" s="37">
        <v>0.01</v>
      </c>
      <c r="I40" s="37">
        <v>0</v>
      </c>
      <c r="J40" s="38">
        <v>0.02</v>
      </c>
      <c r="K40" s="22"/>
      <c r="L40" s="22"/>
      <c r="M40" s="22"/>
      <c r="N40" s="22"/>
      <c r="O40" s="22"/>
      <c r="P40" s="22"/>
    </row>
    <row r="41" spans="1:16" ht="39" customHeight="1" x14ac:dyDescent="0.15">
      <c r="A41" s="22"/>
      <c r="B41" s="35"/>
      <c r="C41" s="1200" t="s">
        <v>564</v>
      </c>
      <c r="D41" s="1201"/>
      <c r="E41" s="1202"/>
      <c r="F41" s="36">
        <v>0.01</v>
      </c>
      <c r="G41" s="37">
        <v>0</v>
      </c>
      <c r="H41" s="37">
        <v>0</v>
      </c>
      <c r="I41" s="37">
        <v>0.86</v>
      </c>
      <c r="J41" s="38">
        <v>0</v>
      </c>
      <c r="K41" s="22"/>
      <c r="L41" s="22"/>
      <c r="M41" s="22"/>
      <c r="N41" s="22"/>
      <c r="O41" s="22"/>
      <c r="P41" s="22"/>
    </row>
    <row r="42" spans="1:16" ht="39" customHeight="1" x14ac:dyDescent="0.15">
      <c r="A42" s="22"/>
      <c r="B42" s="39"/>
      <c r="C42" s="1200" t="s">
        <v>565</v>
      </c>
      <c r="D42" s="1201"/>
      <c r="E42" s="1202"/>
      <c r="F42" s="36" t="s">
        <v>507</v>
      </c>
      <c r="G42" s="37" t="s">
        <v>507</v>
      </c>
      <c r="H42" s="37" t="s">
        <v>507</v>
      </c>
      <c r="I42" s="37" t="s">
        <v>507</v>
      </c>
      <c r="J42" s="38" t="s">
        <v>507</v>
      </c>
      <c r="K42" s="22"/>
      <c r="L42" s="22"/>
      <c r="M42" s="22"/>
      <c r="N42" s="22"/>
      <c r="O42" s="22"/>
      <c r="P42" s="22"/>
    </row>
    <row r="43" spans="1:16" ht="39" customHeight="1" thickBot="1" x14ac:dyDescent="0.2">
      <c r="A43" s="22"/>
      <c r="B43" s="40"/>
      <c r="C43" s="1203" t="s">
        <v>566</v>
      </c>
      <c r="D43" s="1204"/>
      <c r="E43" s="1205"/>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nh0zRDlMYAEYqZJiojBRGpTGF5s6aJoYEihMldV3qHxP5o3QamaDnUNr7gFU2i3eIlozJGFDJ9dBixWo/Eyuw==" saltValue="Z6jJ/T2goSsvkfZd605S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1556</v>
      </c>
      <c r="L45" s="60">
        <v>1400</v>
      </c>
      <c r="M45" s="60">
        <v>1343</v>
      </c>
      <c r="N45" s="60">
        <v>1299</v>
      </c>
      <c r="O45" s="61">
        <v>1203</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507</v>
      </c>
      <c r="L46" s="64" t="s">
        <v>507</v>
      </c>
      <c r="M46" s="64" t="s">
        <v>507</v>
      </c>
      <c r="N46" s="64" t="s">
        <v>507</v>
      </c>
      <c r="O46" s="65" t="s">
        <v>507</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507</v>
      </c>
      <c r="L47" s="64" t="s">
        <v>507</v>
      </c>
      <c r="M47" s="64" t="s">
        <v>507</v>
      </c>
      <c r="N47" s="64" t="s">
        <v>507</v>
      </c>
      <c r="O47" s="65" t="s">
        <v>507</v>
      </c>
      <c r="P47" s="48"/>
      <c r="Q47" s="48"/>
      <c r="R47" s="48"/>
      <c r="S47" s="48"/>
      <c r="T47" s="48"/>
      <c r="U47" s="48"/>
    </row>
    <row r="48" spans="1:21" ht="30.75" customHeight="1" x14ac:dyDescent="0.15">
      <c r="A48" s="48"/>
      <c r="B48" s="1228"/>
      <c r="C48" s="1229"/>
      <c r="D48" s="62"/>
      <c r="E48" s="1210" t="s">
        <v>15</v>
      </c>
      <c r="F48" s="1210"/>
      <c r="G48" s="1210"/>
      <c r="H48" s="1210"/>
      <c r="I48" s="1210"/>
      <c r="J48" s="1211"/>
      <c r="K48" s="63">
        <v>299</v>
      </c>
      <c r="L48" s="64">
        <v>300</v>
      </c>
      <c r="M48" s="64">
        <v>283</v>
      </c>
      <c r="N48" s="64">
        <v>262</v>
      </c>
      <c r="O48" s="65">
        <v>231</v>
      </c>
      <c r="P48" s="48"/>
      <c r="Q48" s="48"/>
      <c r="R48" s="48"/>
      <c r="S48" s="48"/>
      <c r="T48" s="48"/>
      <c r="U48" s="48"/>
    </row>
    <row r="49" spans="1:21" ht="30.75" customHeight="1" x14ac:dyDescent="0.15">
      <c r="A49" s="48"/>
      <c r="B49" s="1228"/>
      <c r="C49" s="1229"/>
      <c r="D49" s="62"/>
      <c r="E49" s="1210" t="s">
        <v>16</v>
      </c>
      <c r="F49" s="1210"/>
      <c r="G49" s="1210"/>
      <c r="H49" s="1210"/>
      <c r="I49" s="1210"/>
      <c r="J49" s="1211"/>
      <c r="K49" s="63">
        <v>42</v>
      </c>
      <c r="L49" s="64">
        <v>51</v>
      </c>
      <c r="M49" s="64">
        <v>44</v>
      </c>
      <c r="N49" s="64">
        <v>35</v>
      </c>
      <c r="O49" s="65">
        <v>35</v>
      </c>
      <c r="P49" s="48"/>
      <c r="Q49" s="48"/>
      <c r="R49" s="48"/>
      <c r="S49" s="48"/>
      <c r="T49" s="48"/>
      <c r="U49" s="48"/>
    </row>
    <row r="50" spans="1:21" ht="30.75" customHeight="1" x14ac:dyDescent="0.15">
      <c r="A50" s="48"/>
      <c r="B50" s="1228"/>
      <c r="C50" s="1229"/>
      <c r="D50" s="62"/>
      <c r="E50" s="1210" t="s">
        <v>17</v>
      </c>
      <c r="F50" s="1210"/>
      <c r="G50" s="1210"/>
      <c r="H50" s="1210"/>
      <c r="I50" s="1210"/>
      <c r="J50" s="1211"/>
      <c r="K50" s="63">
        <v>8</v>
      </c>
      <c r="L50" s="64">
        <v>7</v>
      </c>
      <c r="M50" s="64">
        <v>4</v>
      </c>
      <c r="N50" s="64">
        <v>4</v>
      </c>
      <c r="O50" s="65">
        <v>4</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507</v>
      </c>
      <c r="L51" s="64">
        <v>0</v>
      </c>
      <c r="M51" s="64">
        <v>0</v>
      </c>
      <c r="N51" s="64">
        <v>0</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1292</v>
      </c>
      <c r="L52" s="64">
        <v>1303</v>
      </c>
      <c r="M52" s="64">
        <v>1279</v>
      </c>
      <c r="N52" s="64">
        <v>1196</v>
      </c>
      <c r="O52" s="65">
        <v>1084</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613</v>
      </c>
      <c r="L53" s="69">
        <v>455</v>
      </c>
      <c r="M53" s="69">
        <v>395</v>
      </c>
      <c r="N53" s="69">
        <v>404</v>
      </c>
      <c r="O53" s="70">
        <v>389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581</v>
      </c>
      <c r="L57" s="83" t="s">
        <v>581</v>
      </c>
      <c r="M57" s="83" t="s">
        <v>581</v>
      </c>
      <c r="N57" s="83" t="s">
        <v>581</v>
      </c>
      <c r="O57" s="84" t="s">
        <v>582</v>
      </c>
    </row>
    <row r="58" spans="1:21" ht="31.5" customHeight="1" thickBot="1" x14ac:dyDescent="0.2">
      <c r="B58" s="1218"/>
      <c r="C58" s="1219"/>
      <c r="D58" s="1223" t="s">
        <v>27</v>
      </c>
      <c r="E58" s="1224"/>
      <c r="F58" s="1224"/>
      <c r="G58" s="1224"/>
      <c r="H58" s="1224"/>
      <c r="I58" s="1224"/>
      <c r="J58" s="1225"/>
      <c r="K58" s="85" t="s">
        <v>582</v>
      </c>
      <c r="L58" s="86" t="s">
        <v>581</v>
      </c>
      <c r="M58" s="86" t="s">
        <v>581</v>
      </c>
      <c r="N58" s="86" t="s">
        <v>582</v>
      </c>
      <c r="O58" s="87" t="s">
        <v>583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p1HV+4OqOgU9F0tYaibeJvA9W3+6cb854NK85C4+bl9K4hlXCw1a5d/X8ctRFt7ivYskyATCkSGT/sXuFqcZQ==" saltValue="YluwdmJSRsPSH1ul5HYm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549</v>
      </c>
      <c r="J40" s="99" t="s">
        <v>550</v>
      </c>
      <c r="K40" s="99" t="s">
        <v>551</v>
      </c>
      <c r="L40" s="99" t="s">
        <v>552</v>
      </c>
      <c r="M40" s="100" t="s">
        <v>553</v>
      </c>
    </row>
    <row r="41" spans="2:13" ht="27.75" customHeight="1" x14ac:dyDescent="0.15">
      <c r="B41" s="1246" t="s">
        <v>30</v>
      </c>
      <c r="C41" s="1247"/>
      <c r="D41" s="101"/>
      <c r="E41" s="1248" t="s">
        <v>31</v>
      </c>
      <c r="F41" s="1248"/>
      <c r="G41" s="1248"/>
      <c r="H41" s="1249"/>
      <c r="I41" s="102">
        <v>10746</v>
      </c>
      <c r="J41" s="103">
        <v>10556</v>
      </c>
      <c r="K41" s="103">
        <v>10552</v>
      </c>
      <c r="L41" s="103">
        <v>9990</v>
      </c>
      <c r="M41" s="104">
        <v>9651</v>
      </c>
    </row>
    <row r="42" spans="2:13" ht="27.75" customHeight="1" x14ac:dyDescent="0.15">
      <c r="B42" s="1236"/>
      <c r="C42" s="1237"/>
      <c r="D42" s="105"/>
      <c r="E42" s="1240" t="s">
        <v>32</v>
      </c>
      <c r="F42" s="1240"/>
      <c r="G42" s="1240"/>
      <c r="H42" s="1241"/>
      <c r="I42" s="106">
        <v>54</v>
      </c>
      <c r="J42" s="107">
        <v>42</v>
      </c>
      <c r="K42" s="107">
        <v>26</v>
      </c>
      <c r="L42" s="107">
        <v>19</v>
      </c>
      <c r="M42" s="108">
        <v>37</v>
      </c>
    </row>
    <row r="43" spans="2:13" ht="27.75" customHeight="1" x14ac:dyDescent="0.15">
      <c r="B43" s="1236"/>
      <c r="C43" s="1237"/>
      <c r="D43" s="105"/>
      <c r="E43" s="1240" t="s">
        <v>33</v>
      </c>
      <c r="F43" s="1240"/>
      <c r="G43" s="1240"/>
      <c r="H43" s="1241"/>
      <c r="I43" s="106">
        <v>2705</v>
      </c>
      <c r="J43" s="107">
        <v>2384</v>
      </c>
      <c r="K43" s="107">
        <v>2172</v>
      </c>
      <c r="L43" s="107">
        <v>1959</v>
      </c>
      <c r="M43" s="108">
        <v>1885</v>
      </c>
    </row>
    <row r="44" spans="2:13" ht="27.75" customHeight="1" x14ac:dyDescent="0.15">
      <c r="B44" s="1236"/>
      <c r="C44" s="1237"/>
      <c r="D44" s="105"/>
      <c r="E44" s="1240" t="s">
        <v>34</v>
      </c>
      <c r="F44" s="1240"/>
      <c r="G44" s="1240"/>
      <c r="H44" s="1241"/>
      <c r="I44" s="106">
        <v>307</v>
      </c>
      <c r="J44" s="107">
        <v>294</v>
      </c>
      <c r="K44" s="107">
        <v>250</v>
      </c>
      <c r="L44" s="107">
        <v>303</v>
      </c>
      <c r="M44" s="108">
        <v>368</v>
      </c>
    </row>
    <row r="45" spans="2:13" ht="27.75" customHeight="1" x14ac:dyDescent="0.15">
      <c r="B45" s="1236"/>
      <c r="C45" s="1237"/>
      <c r="D45" s="105"/>
      <c r="E45" s="1240" t="s">
        <v>35</v>
      </c>
      <c r="F45" s="1240"/>
      <c r="G45" s="1240"/>
      <c r="H45" s="1241"/>
      <c r="I45" s="106">
        <v>1893</v>
      </c>
      <c r="J45" s="107">
        <v>1734</v>
      </c>
      <c r="K45" s="107">
        <v>1842</v>
      </c>
      <c r="L45" s="107">
        <v>1691</v>
      </c>
      <c r="M45" s="108">
        <v>1630</v>
      </c>
    </row>
    <row r="46" spans="2:13" ht="27.75" customHeight="1" x14ac:dyDescent="0.15">
      <c r="B46" s="1236"/>
      <c r="C46" s="1237"/>
      <c r="D46" s="109"/>
      <c r="E46" s="1240" t="s">
        <v>36</v>
      </c>
      <c r="F46" s="1240"/>
      <c r="G46" s="1240"/>
      <c r="H46" s="1241"/>
      <c r="I46" s="106" t="s">
        <v>507</v>
      </c>
      <c r="J46" s="107" t="s">
        <v>507</v>
      </c>
      <c r="K46" s="107" t="s">
        <v>507</v>
      </c>
      <c r="L46" s="107" t="s">
        <v>507</v>
      </c>
      <c r="M46" s="108" t="s">
        <v>507</v>
      </c>
    </row>
    <row r="47" spans="2:13" ht="27.75" customHeight="1" x14ac:dyDescent="0.15">
      <c r="B47" s="1236"/>
      <c r="C47" s="1237"/>
      <c r="D47" s="110"/>
      <c r="E47" s="1250" t="s">
        <v>37</v>
      </c>
      <c r="F47" s="1251"/>
      <c r="G47" s="1251"/>
      <c r="H47" s="1252"/>
      <c r="I47" s="106" t="s">
        <v>507</v>
      </c>
      <c r="J47" s="107" t="s">
        <v>507</v>
      </c>
      <c r="K47" s="107" t="s">
        <v>507</v>
      </c>
      <c r="L47" s="107" t="s">
        <v>507</v>
      </c>
      <c r="M47" s="108" t="s">
        <v>507</v>
      </c>
    </row>
    <row r="48" spans="2:13" ht="27.75" customHeight="1" x14ac:dyDescent="0.15">
      <c r="B48" s="1236"/>
      <c r="C48" s="1237"/>
      <c r="D48" s="105"/>
      <c r="E48" s="1240" t="s">
        <v>38</v>
      </c>
      <c r="F48" s="1240"/>
      <c r="G48" s="1240"/>
      <c r="H48" s="1241"/>
      <c r="I48" s="106" t="s">
        <v>507</v>
      </c>
      <c r="J48" s="107" t="s">
        <v>507</v>
      </c>
      <c r="K48" s="107" t="s">
        <v>507</v>
      </c>
      <c r="L48" s="107" t="s">
        <v>507</v>
      </c>
      <c r="M48" s="108" t="s">
        <v>507</v>
      </c>
    </row>
    <row r="49" spans="2:13" ht="27.75" customHeight="1" x14ac:dyDescent="0.15">
      <c r="B49" s="1238"/>
      <c r="C49" s="1239"/>
      <c r="D49" s="105"/>
      <c r="E49" s="1240" t="s">
        <v>39</v>
      </c>
      <c r="F49" s="1240"/>
      <c r="G49" s="1240"/>
      <c r="H49" s="1241"/>
      <c r="I49" s="106" t="s">
        <v>507</v>
      </c>
      <c r="J49" s="107" t="s">
        <v>507</v>
      </c>
      <c r="K49" s="107" t="s">
        <v>507</v>
      </c>
      <c r="L49" s="107" t="s">
        <v>507</v>
      </c>
      <c r="M49" s="108" t="s">
        <v>507</v>
      </c>
    </row>
    <row r="50" spans="2:13" ht="27.75" customHeight="1" x14ac:dyDescent="0.15">
      <c r="B50" s="1234" t="s">
        <v>40</v>
      </c>
      <c r="C50" s="1235"/>
      <c r="D50" s="111"/>
      <c r="E50" s="1240" t="s">
        <v>41</v>
      </c>
      <c r="F50" s="1240"/>
      <c r="G50" s="1240"/>
      <c r="H50" s="1241"/>
      <c r="I50" s="106">
        <v>4615</v>
      </c>
      <c r="J50" s="107">
        <v>5042</v>
      </c>
      <c r="K50" s="107">
        <v>4605</v>
      </c>
      <c r="L50" s="107">
        <v>4648</v>
      </c>
      <c r="M50" s="108">
        <v>4141</v>
      </c>
    </row>
    <row r="51" spans="2:13" ht="27.75" customHeight="1" x14ac:dyDescent="0.15">
      <c r="B51" s="1236"/>
      <c r="C51" s="1237"/>
      <c r="D51" s="105"/>
      <c r="E51" s="1240" t="s">
        <v>42</v>
      </c>
      <c r="F51" s="1240"/>
      <c r="G51" s="1240"/>
      <c r="H51" s="1241"/>
      <c r="I51" s="106">
        <v>702</v>
      </c>
      <c r="J51" s="107">
        <v>705</v>
      </c>
      <c r="K51" s="107">
        <v>622</v>
      </c>
      <c r="L51" s="107">
        <v>536</v>
      </c>
      <c r="M51" s="108">
        <v>415</v>
      </c>
    </row>
    <row r="52" spans="2:13" ht="27.75" customHeight="1" x14ac:dyDescent="0.15">
      <c r="B52" s="1238"/>
      <c r="C52" s="1239"/>
      <c r="D52" s="105"/>
      <c r="E52" s="1240" t="s">
        <v>43</v>
      </c>
      <c r="F52" s="1240"/>
      <c r="G52" s="1240"/>
      <c r="H52" s="1241"/>
      <c r="I52" s="106">
        <v>10061</v>
      </c>
      <c r="J52" s="107">
        <v>9801</v>
      </c>
      <c r="K52" s="107">
        <v>9724</v>
      </c>
      <c r="L52" s="107">
        <v>9111</v>
      </c>
      <c r="M52" s="108">
        <v>8766</v>
      </c>
    </row>
    <row r="53" spans="2:13" ht="27.75" customHeight="1" thickBot="1" x14ac:dyDescent="0.2">
      <c r="B53" s="1242" t="s">
        <v>44</v>
      </c>
      <c r="C53" s="1243"/>
      <c r="D53" s="112"/>
      <c r="E53" s="1244" t="s">
        <v>45</v>
      </c>
      <c r="F53" s="1244"/>
      <c r="G53" s="1244"/>
      <c r="H53" s="1245"/>
      <c r="I53" s="113">
        <v>327</v>
      </c>
      <c r="J53" s="114">
        <v>-539</v>
      </c>
      <c r="K53" s="114">
        <v>-109</v>
      </c>
      <c r="L53" s="114">
        <v>-333</v>
      </c>
      <c r="M53" s="115">
        <v>248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k+S4WOQVKTwG3ZoR7pPLO6bxKIiFSuLyZvnjKRohFskpL9Qds4wV0Nd9a8bkKA33fWwnUjUaDru+oTqadNITQ==" saltValue="vbz1dW2L89RvuGzAhliI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61" t="s">
        <v>48</v>
      </c>
      <c r="D55" s="1261"/>
      <c r="E55" s="1262"/>
      <c r="F55" s="127">
        <v>1416</v>
      </c>
      <c r="G55" s="127">
        <v>1501</v>
      </c>
      <c r="H55" s="128">
        <v>685</v>
      </c>
    </row>
    <row r="56" spans="2:8" ht="52.5" customHeight="1" x14ac:dyDescent="0.15">
      <c r="B56" s="129"/>
      <c r="C56" s="1263" t="s">
        <v>49</v>
      </c>
      <c r="D56" s="1263"/>
      <c r="E56" s="1264"/>
      <c r="F56" s="130">
        <v>699</v>
      </c>
      <c r="G56" s="130">
        <v>701</v>
      </c>
      <c r="H56" s="131">
        <v>703</v>
      </c>
    </row>
    <row r="57" spans="2:8" ht="53.25" customHeight="1" x14ac:dyDescent="0.15">
      <c r="B57" s="129"/>
      <c r="C57" s="1265" t="s">
        <v>50</v>
      </c>
      <c r="D57" s="1265"/>
      <c r="E57" s="1266"/>
      <c r="F57" s="132">
        <v>3307</v>
      </c>
      <c r="G57" s="132">
        <v>3227</v>
      </c>
      <c r="H57" s="133">
        <v>3430</v>
      </c>
    </row>
    <row r="58" spans="2:8" ht="45.75" customHeight="1" x14ac:dyDescent="0.15">
      <c r="B58" s="134"/>
      <c r="C58" s="1253" t="s">
        <v>576</v>
      </c>
      <c r="D58" s="1254"/>
      <c r="E58" s="1255"/>
      <c r="F58" s="135">
        <v>959</v>
      </c>
      <c r="G58" s="135">
        <v>881</v>
      </c>
      <c r="H58" s="136">
        <v>819</v>
      </c>
    </row>
    <row r="59" spans="2:8" ht="45.75" customHeight="1" x14ac:dyDescent="0.15">
      <c r="B59" s="134"/>
      <c r="C59" s="1253" t="s">
        <v>577</v>
      </c>
      <c r="D59" s="1254"/>
      <c r="E59" s="1255"/>
      <c r="F59" s="135">
        <v>656</v>
      </c>
      <c r="G59" s="135">
        <v>658</v>
      </c>
      <c r="H59" s="136">
        <v>660</v>
      </c>
    </row>
    <row r="60" spans="2:8" ht="45.75" customHeight="1" x14ac:dyDescent="0.15">
      <c r="B60" s="134"/>
      <c r="C60" s="1253" t="s">
        <v>578</v>
      </c>
      <c r="D60" s="1254"/>
      <c r="E60" s="1255"/>
      <c r="F60" s="135">
        <v>401</v>
      </c>
      <c r="G60" s="135">
        <v>402</v>
      </c>
      <c r="H60" s="136">
        <v>403</v>
      </c>
    </row>
    <row r="61" spans="2:8" ht="45.75" customHeight="1" x14ac:dyDescent="0.15">
      <c r="B61" s="134"/>
      <c r="C61" s="1253" t="s">
        <v>579</v>
      </c>
      <c r="D61" s="1254"/>
      <c r="E61" s="1255"/>
      <c r="F61" s="135">
        <v>0</v>
      </c>
      <c r="G61" s="135">
        <v>0</v>
      </c>
      <c r="H61" s="136">
        <v>311</v>
      </c>
    </row>
    <row r="62" spans="2:8" ht="45.75" customHeight="1" thickBot="1" x14ac:dyDescent="0.2">
      <c r="B62" s="137"/>
      <c r="C62" s="1256" t="s">
        <v>580</v>
      </c>
      <c r="D62" s="1257"/>
      <c r="E62" s="1258"/>
      <c r="F62" s="138">
        <v>243</v>
      </c>
      <c r="G62" s="138">
        <v>244</v>
      </c>
      <c r="H62" s="139">
        <v>225</v>
      </c>
    </row>
    <row r="63" spans="2:8" ht="52.5" customHeight="1" thickBot="1" x14ac:dyDescent="0.2">
      <c r="B63" s="140"/>
      <c r="C63" s="1259" t="s">
        <v>51</v>
      </c>
      <c r="D63" s="1259"/>
      <c r="E63" s="1260"/>
      <c r="F63" s="141">
        <v>5422</v>
      </c>
      <c r="G63" s="141">
        <v>5429</v>
      </c>
      <c r="H63" s="142">
        <v>4818</v>
      </c>
    </row>
    <row r="64" spans="2:8" ht="15" customHeight="1" x14ac:dyDescent="0.15"/>
    <row r="65" ht="0" hidden="1" customHeight="1" x14ac:dyDescent="0.15"/>
    <row r="66" ht="0" hidden="1" customHeight="1" x14ac:dyDescent="0.15"/>
  </sheetData>
  <sheetProtection algorithmName="SHA-512" hashValue="J0lV70nmhnqeLR5hA4vjXUMlFe8cyTeMfzuGVoQpBkd/EwuPa9D2VemZ/TKW/uveV27jYU7LLnWzD3Yfdhj57g==" saltValue="p5cQbbfUPKPexQ2M9TuD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1267" customWidth="1"/>
    <col min="2" max="107" width="2.5" style="1267" customWidth="1"/>
    <col min="108" max="108" width="6.125" style="1269" customWidth="1"/>
    <col min="109" max="109" width="5.875" style="1268" customWidth="1"/>
    <col min="110" max="110" width="19.125" style="1267" hidden="1"/>
    <col min="111" max="115" width="12.625" style="1267" hidden="1"/>
    <col min="116" max="349" width="8.625" style="1267" hidden="1"/>
    <col min="350" max="355" width="14.875" style="1267" hidden="1"/>
    <col min="356" max="357" width="15.875" style="1267" hidden="1"/>
    <col min="358" max="363" width="16.125" style="1267" hidden="1"/>
    <col min="364" max="364" width="6.125" style="1267" hidden="1"/>
    <col min="365" max="365" width="3" style="1267" hidden="1"/>
    <col min="366" max="605" width="8.625" style="1267" hidden="1"/>
    <col min="606" max="611" width="14.875" style="1267" hidden="1"/>
    <col min="612" max="613" width="15.875" style="1267" hidden="1"/>
    <col min="614" max="619" width="16.125" style="1267" hidden="1"/>
    <col min="620" max="620" width="6.125" style="1267" hidden="1"/>
    <col min="621" max="621" width="3" style="1267" hidden="1"/>
    <col min="622" max="861" width="8.625" style="1267" hidden="1"/>
    <col min="862" max="867" width="14.875" style="1267" hidden="1"/>
    <col min="868" max="869" width="15.875" style="1267" hidden="1"/>
    <col min="870" max="875" width="16.125" style="1267" hidden="1"/>
    <col min="876" max="876" width="6.125" style="1267" hidden="1"/>
    <col min="877" max="877" width="3" style="1267" hidden="1"/>
    <col min="878" max="1117" width="8.625" style="1267" hidden="1"/>
    <col min="1118" max="1123" width="14.875" style="1267" hidden="1"/>
    <col min="1124" max="1125" width="15.875" style="1267" hidden="1"/>
    <col min="1126" max="1131" width="16.125" style="1267" hidden="1"/>
    <col min="1132" max="1132" width="6.125" style="1267" hidden="1"/>
    <col min="1133" max="1133" width="3" style="1267" hidden="1"/>
    <col min="1134" max="1373" width="8.625" style="1267" hidden="1"/>
    <col min="1374" max="1379" width="14.875" style="1267" hidden="1"/>
    <col min="1380" max="1381" width="15.875" style="1267" hidden="1"/>
    <col min="1382" max="1387" width="16.125" style="1267" hidden="1"/>
    <col min="1388" max="1388" width="6.125" style="1267" hidden="1"/>
    <col min="1389" max="1389" width="3" style="1267" hidden="1"/>
    <col min="1390" max="1629" width="8.625" style="1267" hidden="1"/>
    <col min="1630" max="1635" width="14.875" style="1267" hidden="1"/>
    <col min="1636" max="1637" width="15.875" style="1267" hidden="1"/>
    <col min="1638" max="1643" width="16.125" style="1267" hidden="1"/>
    <col min="1644" max="1644" width="6.125" style="1267" hidden="1"/>
    <col min="1645" max="1645" width="3" style="1267" hidden="1"/>
    <col min="1646" max="1885" width="8.625" style="1267" hidden="1"/>
    <col min="1886" max="1891" width="14.875" style="1267" hidden="1"/>
    <col min="1892" max="1893" width="15.875" style="1267" hidden="1"/>
    <col min="1894" max="1899" width="16.125" style="1267" hidden="1"/>
    <col min="1900" max="1900" width="6.125" style="1267" hidden="1"/>
    <col min="1901" max="1901" width="3" style="1267" hidden="1"/>
    <col min="1902" max="2141" width="8.625" style="1267" hidden="1"/>
    <col min="2142" max="2147" width="14.875" style="1267" hidden="1"/>
    <col min="2148" max="2149" width="15.875" style="1267" hidden="1"/>
    <col min="2150" max="2155" width="16.125" style="1267" hidden="1"/>
    <col min="2156" max="2156" width="6.125" style="1267" hidden="1"/>
    <col min="2157" max="2157" width="3" style="1267" hidden="1"/>
    <col min="2158" max="2397" width="8.625" style="1267" hidden="1"/>
    <col min="2398" max="2403" width="14.875" style="1267" hidden="1"/>
    <col min="2404" max="2405" width="15.875" style="1267" hidden="1"/>
    <col min="2406" max="2411" width="16.125" style="1267" hidden="1"/>
    <col min="2412" max="2412" width="6.125" style="1267" hidden="1"/>
    <col min="2413" max="2413" width="3" style="1267" hidden="1"/>
    <col min="2414" max="2653" width="8.625" style="1267" hidden="1"/>
    <col min="2654" max="2659" width="14.875" style="1267" hidden="1"/>
    <col min="2660" max="2661" width="15.875" style="1267" hidden="1"/>
    <col min="2662" max="2667" width="16.125" style="1267" hidden="1"/>
    <col min="2668" max="2668" width="6.125" style="1267" hidden="1"/>
    <col min="2669" max="2669" width="3" style="1267" hidden="1"/>
    <col min="2670" max="2909" width="8.625" style="1267" hidden="1"/>
    <col min="2910" max="2915" width="14.875" style="1267" hidden="1"/>
    <col min="2916" max="2917" width="15.875" style="1267" hidden="1"/>
    <col min="2918" max="2923" width="16.125" style="1267" hidden="1"/>
    <col min="2924" max="2924" width="6.125" style="1267" hidden="1"/>
    <col min="2925" max="2925" width="3" style="1267" hidden="1"/>
    <col min="2926" max="3165" width="8.625" style="1267" hidden="1"/>
    <col min="3166" max="3171" width="14.875" style="1267" hidden="1"/>
    <col min="3172" max="3173" width="15.875" style="1267" hidden="1"/>
    <col min="3174" max="3179" width="16.125" style="1267" hidden="1"/>
    <col min="3180" max="3180" width="6.125" style="1267" hidden="1"/>
    <col min="3181" max="3181" width="3" style="1267" hidden="1"/>
    <col min="3182" max="3421" width="8.625" style="1267" hidden="1"/>
    <col min="3422" max="3427" width="14.875" style="1267" hidden="1"/>
    <col min="3428" max="3429" width="15.875" style="1267" hidden="1"/>
    <col min="3430" max="3435" width="16.125" style="1267" hidden="1"/>
    <col min="3436" max="3436" width="6.125" style="1267" hidden="1"/>
    <col min="3437" max="3437" width="3" style="1267" hidden="1"/>
    <col min="3438" max="3677" width="8.625" style="1267" hidden="1"/>
    <col min="3678" max="3683" width="14.875" style="1267" hidden="1"/>
    <col min="3684" max="3685" width="15.875" style="1267" hidden="1"/>
    <col min="3686" max="3691" width="16.125" style="1267" hidden="1"/>
    <col min="3692" max="3692" width="6.125" style="1267" hidden="1"/>
    <col min="3693" max="3693" width="3" style="1267" hidden="1"/>
    <col min="3694" max="3933" width="8.625" style="1267" hidden="1"/>
    <col min="3934" max="3939" width="14.875" style="1267" hidden="1"/>
    <col min="3940" max="3941" width="15.875" style="1267" hidden="1"/>
    <col min="3942" max="3947" width="16.125" style="1267" hidden="1"/>
    <col min="3948" max="3948" width="6.125" style="1267" hidden="1"/>
    <col min="3949" max="3949" width="3" style="1267" hidden="1"/>
    <col min="3950" max="4189" width="8.625" style="1267" hidden="1"/>
    <col min="4190" max="4195" width="14.875" style="1267" hidden="1"/>
    <col min="4196" max="4197" width="15.875" style="1267" hidden="1"/>
    <col min="4198" max="4203" width="16.125" style="1267" hidden="1"/>
    <col min="4204" max="4204" width="6.125" style="1267" hidden="1"/>
    <col min="4205" max="4205" width="3" style="1267" hidden="1"/>
    <col min="4206" max="4445" width="8.625" style="1267" hidden="1"/>
    <col min="4446" max="4451" width="14.875" style="1267" hidden="1"/>
    <col min="4452" max="4453" width="15.875" style="1267" hidden="1"/>
    <col min="4454" max="4459" width="16.125" style="1267" hidden="1"/>
    <col min="4460" max="4460" width="6.125" style="1267" hidden="1"/>
    <col min="4461" max="4461" width="3" style="1267" hidden="1"/>
    <col min="4462" max="4701" width="8.625" style="1267" hidden="1"/>
    <col min="4702" max="4707" width="14.875" style="1267" hidden="1"/>
    <col min="4708" max="4709" width="15.875" style="1267" hidden="1"/>
    <col min="4710" max="4715" width="16.125" style="1267" hidden="1"/>
    <col min="4716" max="4716" width="6.125" style="1267" hidden="1"/>
    <col min="4717" max="4717" width="3" style="1267" hidden="1"/>
    <col min="4718" max="4957" width="8.625" style="1267" hidden="1"/>
    <col min="4958" max="4963" width="14.875" style="1267" hidden="1"/>
    <col min="4964" max="4965" width="15.875" style="1267" hidden="1"/>
    <col min="4966" max="4971" width="16.125" style="1267" hidden="1"/>
    <col min="4972" max="4972" width="6.125" style="1267" hidden="1"/>
    <col min="4973" max="4973" width="3" style="1267" hidden="1"/>
    <col min="4974" max="5213" width="8.625" style="1267" hidden="1"/>
    <col min="5214" max="5219" width="14.875" style="1267" hidden="1"/>
    <col min="5220" max="5221" width="15.875" style="1267" hidden="1"/>
    <col min="5222" max="5227" width="16.125" style="1267" hidden="1"/>
    <col min="5228" max="5228" width="6.125" style="1267" hidden="1"/>
    <col min="5229" max="5229" width="3" style="1267" hidden="1"/>
    <col min="5230" max="5469" width="8.625" style="1267" hidden="1"/>
    <col min="5470" max="5475" width="14.875" style="1267" hidden="1"/>
    <col min="5476" max="5477" width="15.875" style="1267" hidden="1"/>
    <col min="5478" max="5483" width="16.125" style="1267" hidden="1"/>
    <col min="5484" max="5484" width="6.125" style="1267" hidden="1"/>
    <col min="5485" max="5485" width="3" style="1267" hidden="1"/>
    <col min="5486" max="5725" width="8.625" style="1267" hidden="1"/>
    <col min="5726" max="5731" width="14.875" style="1267" hidden="1"/>
    <col min="5732" max="5733" width="15.875" style="1267" hidden="1"/>
    <col min="5734" max="5739" width="16.125" style="1267" hidden="1"/>
    <col min="5740" max="5740" width="6.125" style="1267" hidden="1"/>
    <col min="5741" max="5741" width="3" style="1267" hidden="1"/>
    <col min="5742" max="5981" width="8.625" style="1267" hidden="1"/>
    <col min="5982" max="5987" width="14.875" style="1267" hidden="1"/>
    <col min="5988" max="5989" width="15.875" style="1267" hidden="1"/>
    <col min="5990" max="5995" width="16.125" style="1267" hidden="1"/>
    <col min="5996" max="5996" width="6.125" style="1267" hidden="1"/>
    <col min="5997" max="5997" width="3" style="1267" hidden="1"/>
    <col min="5998" max="6237" width="8.625" style="1267" hidden="1"/>
    <col min="6238" max="6243" width="14.875" style="1267" hidden="1"/>
    <col min="6244" max="6245" width="15.875" style="1267" hidden="1"/>
    <col min="6246" max="6251" width="16.125" style="1267" hidden="1"/>
    <col min="6252" max="6252" width="6.125" style="1267" hidden="1"/>
    <col min="6253" max="6253" width="3" style="1267" hidden="1"/>
    <col min="6254" max="6493" width="8.625" style="1267" hidden="1"/>
    <col min="6494" max="6499" width="14.875" style="1267" hidden="1"/>
    <col min="6500" max="6501" width="15.875" style="1267" hidden="1"/>
    <col min="6502" max="6507" width="16.125" style="1267" hidden="1"/>
    <col min="6508" max="6508" width="6.125" style="1267" hidden="1"/>
    <col min="6509" max="6509" width="3" style="1267" hidden="1"/>
    <col min="6510" max="6749" width="8.625" style="1267" hidden="1"/>
    <col min="6750" max="6755" width="14.875" style="1267" hidden="1"/>
    <col min="6756" max="6757" width="15.875" style="1267" hidden="1"/>
    <col min="6758" max="6763" width="16.125" style="1267" hidden="1"/>
    <col min="6764" max="6764" width="6.125" style="1267" hidden="1"/>
    <col min="6765" max="6765" width="3" style="1267" hidden="1"/>
    <col min="6766" max="7005" width="8.625" style="1267" hidden="1"/>
    <col min="7006" max="7011" width="14.875" style="1267" hidden="1"/>
    <col min="7012" max="7013" width="15.875" style="1267" hidden="1"/>
    <col min="7014" max="7019" width="16.125" style="1267" hidden="1"/>
    <col min="7020" max="7020" width="6.125" style="1267" hidden="1"/>
    <col min="7021" max="7021" width="3" style="1267" hidden="1"/>
    <col min="7022" max="7261" width="8.625" style="1267" hidden="1"/>
    <col min="7262" max="7267" width="14.875" style="1267" hidden="1"/>
    <col min="7268" max="7269" width="15.875" style="1267" hidden="1"/>
    <col min="7270" max="7275" width="16.125" style="1267" hidden="1"/>
    <col min="7276" max="7276" width="6.125" style="1267" hidden="1"/>
    <col min="7277" max="7277" width="3" style="1267" hidden="1"/>
    <col min="7278" max="7517" width="8.625" style="1267" hidden="1"/>
    <col min="7518" max="7523" width="14.875" style="1267" hidden="1"/>
    <col min="7524" max="7525" width="15.875" style="1267" hidden="1"/>
    <col min="7526" max="7531" width="16.125" style="1267" hidden="1"/>
    <col min="7532" max="7532" width="6.125" style="1267" hidden="1"/>
    <col min="7533" max="7533" width="3" style="1267" hidden="1"/>
    <col min="7534" max="7773" width="8.625" style="1267" hidden="1"/>
    <col min="7774" max="7779" width="14.875" style="1267" hidden="1"/>
    <col min="7780" max="7781" width="15.875" style="1267" hidden="1"/>
    <col min="7782" max="7787" width="16.125" style="1267" hidden="1"/>
    <col min="7788" max="7788" width="6.125" style="1267" hidden="1"/>
    <col min="7789" max="7789" width="3" style="1267" hidden="1"/>
    <col min="7790" max="8029" width="8.625" style="1267" hidden="1"/>
    <col min="8030" max="8035" width="14.875" style="1267" hidden="1"/>
    <col min="8036" max="8037" width="15.875" style="1267" hidden="1"/>
    <col min="8038" max="8043" width="16.125" style="1267" hidden="1"/>
    <col min="8044" max="8044" width="6.125" style="1267" hidden="1"/>
    <col min="8045" max="8045" width="3" style="1267" hidden="1"/>
    <col min="8046" max="8285" width="8.625" style="1267" hidden="1"/>
    <col min="8286" max="8291" width="14.875" style="1267" hidden="1"/>
    <col min="8292" max="8293" width="15.875" style="1267" hidden="1"/>
    <col min="8294" max="8299" width="16.125" style="1267" hidden="1"/>
    <col min="8300" max="8300" width="6.125" style="1267" hidden="1"/>
    <col min="8301" max="8301" width="3" style="1267" hidden="1"/>
    <col min="8302" max="8541" width="8.625" style="1267" hidden="1"/>
    <col min="8542" max="8547" width="14.875" style="1267" hidden="1"/>
    <col min="8548" max="8549" width="15.875" style="1267" hidden="1"/>
    <col min="8550" max="8555" width="16.125" style="1267" hidden="1"/>
    <col min="8556" max="8556" width="6.125" style="1267" hidden="1"/>
    <col min="8557" max="8557" width="3" style="1267" hidden="1"/>
    <col min="8558" max="8797" width="8.625" style="1267" hidden="1"/>
    <col min="8798" max="8803" width="14.875" style="1267" hidden="1"/>
    <col min="8804" max="8805" width="15.875" style="1267" hidden="1"/>
    <col min="8806" max="8811" width="16.125" style="1267" hidden="1"/>
    <col min="8812" max="8812" width="6.125" style="1267" hidden="1"/>
    <col min="8813" max="8813" width="3" style="1267" hidden="1"/>
    <col min="8814" max="9053" width="8.625" style="1267" hidden="1"/>
    <col min="9054" max="9059" width="14.875" style="1267" hidden="1"/>
    <col min="9060" max="9061" width="15.875" style="1267" hidden="1"/>
    <col min="9062" max="9067" width="16.125" style="1267" hidden="1"/>
    <col min="9068" max="9068" width="6.125" style="1267" hidden="1"/>
    <col min="9069" max="9069" width="3" style="1267" hidden="1"/>
    <col min="9070" max="9309" width="8.625" style="1267" hidden="1"/>
    <col min="9310" max="9315" width="14.875" style="1267" hidden="1"/>
    <col min="9316" max="9317" width="15.875" style="1267" hidden="1"/>
    <col min="9318" max="9323" width="16.125" style="1267" hidden="1"/>
    <col min="9324" max="9324" width="6.125" style="1267" hidden="1"/>
    <col min="9325" max="9325" width="3" style="1267" hidden="1"/>
    <col min="9326" max="9565" width="8.625" style="1267" hidden="1"/>
    <col min="9566" max="9571" width="14.875" style="1267" hidden="1"/>
    <col min="9572" max="9573" width="15.875" style="1267" hidden="1"/>
    <col min="9574" max="9579" width="16.125" style="1267" hidden="1"/>
    <col min="9580" max="9580" width="6.125" style="1267" hidden="1"/>
    <col min="9581" max="9581" width="3" style="1267" hidden="1"/>
    <col min="9582" max="9821" width="8.625" style="1267" hidden="1"/>
    <col min="9822" max="9827" width="14.875" style="1267" hidden="1"/>
    <col min="9828" max="9829" width="15.875" style="1267" hidden="1"/>
    <col min="9830" max="9835" width="16.125" style="1267" hidden="1"/>
    <col min="9836" max="9836" width="6.125" style="1267" hidden="1"/>
    <col min="9837" max="9837" width="3" style="1267" hidden="1"/>
    <col min="9838" max="10077" width="8.625" style="1267" hidden="1"/>
    <col min="10078" max="10083" width="14.875" style="1267" hidden="1"/>
    <col min="10084" max="10085" width="15.875" style="1267" hidden="1"/>
    <col min="10086" max="10091" width="16.125" style="1267" hidden="1"/>
    <col min="10092" max="10092" width="6.125" style="1267" hidden="1"/>
    <col min="10093" max="10093" width="3" style="1267" hidden="1"/>
    <col min="10094" max="10333" width="8.625" style="1267" hidden="1"/>
    <col min="10334" max="10339" width="14.875" style="1267" hidden="1"/>
    <col min="10340" max="10341" width="15.875" style="1267" hidden="1"/>
    <col min="10342" max="10347" width="16.125" style="1267" hidden="1"/>
    <col min="10348" max="10348" width="6.125" style="1267" hidden="1"/>
    <col min="10349" max="10349" width="3" style="1267" hidden="1"/>
    <col min="10350" max="10589" width="8.625" style="1267" hidden="1"/>
    <col min="10590" max="10595" width="14.875" style="1267" hidden="1"/>
    <col min="10596" max="10597" width="15.875" style="1267" hidden="1"/>
    <col min="10598" max="10603" width="16.125" style="1267" hidden="1"/>
    <col min="10604" max="10604" width="6.125" style="1267" hidden="1"/>
    <col min="10605" max="10605" width="3" style="1267" hidden="1"/>
    <col min="10606" max="10845" width="8.625" style="1267" hidden="1"/>
    <col min="10846" max="10851" width="14.875" style="1267" hidden="1"/>
    <col min="10852" max="10853" width="15.875" style="1267" hidden="1"/>
    <col min="10854" max="10859" width="16.125" style="1267" hidden="1"/>
    <col min="10860" max="10860" width="6.125" style="1267" hidden="1"/>
    <col min="10861" max="10861" width="3" style="1267" hidden="1"/>
    <col min="10862" max="11101" width="8.625" style="1267" hidden="1"/>
    <col min="11102" max="11107" width="14.875" style="1267" hidden="1"/>
    <col min="11108" max="11109" width="15.875" style="1267" hidden="1"/>
    <col min="11110" max="11115" width="16.125" style="1267" hidden="1"/>
    <col min="11116" max="11116" width="6.125" style="1267" hidden="1"/>
    <col min="11117" max="11117" width="3" style="1267" hidden="1"/>
    <col min="11118" max="11357" width="8.625" style="1267" hidden="1"/>
    <col min="11358" max="11363" width="14.875" style="1267" hidden="1"/>
    <col min="11364" max="11365" width="15.875" style="1267" hidden="1"/>
    <col min="11366" max="11371" width="16.125" style="1267" hidden="1"/>
    <col min="11372" max="11372" width="6.125" style="1267" hidden="1"/>
    <col min="11373" max="11373" width="3" style="1267" hidden="1"/>
    <col min="11374" max="11613" width="8.625" style="1267" hidden="1"/>
    <col min="11614" max="11619" width="14.875" style="1267" hidden="1"/>
    <col min="11620" max="11621" width="15.875" style="1267" hidden="1"/>
    <col min="11622" max="11627" width="16.125" style="1267" hidden="1"/>
    <col min="11628" max="11628" width="6.125" style="1267" hidden="1"/>
    <col min="11629" max="11629" width="3" style="1267" hidden="1"/>
    <col min="11630" max="11869" width="8.625" style="1267" hidden="1"/>
    <col min="11870" max="11875" width="14.875" style="1267" hidden="1"/>
    <col min="11876" max="11877" width="15.875" style="1267" hidden="1"/>
    <col min="11878" max="11883" width="16.125" style="1267" hidden="1"/>
    <col min="11884" max="11884" width="6.125" style="1267" hidden="1"/>
    <col min="11885" max="11885" width="3" style="1267" hidden="1"/>
    <col min="11886" max="12125" width="8.625" style="1267" hidden="1"/>
    <col min="12126" max="12131" width="14.875" style="1267" hidden="1"/>
    <col min="12132" max="12133" width="15.875" style="1267" hidden="1"/>
    <col min="12134" max="12139" width="16.125" style="1267" hidden="1"/>
    <col min="12140" max="12140" width="6.125" style="1267" hidden="1"/>
    <col min="12141" max="12141" width="3" style="1267" hidden="1"/>
    <col min="12142" max="12381" width="8.625" style="1267" hidden="1"/>
    <col min="12382" max="12387" width="14.875" style="1267" hidden="1"/>
    <col min="12388" max="12389" width="15.875" style="1267" hidden="1"/>
    <col min="12390" max="12395" width="16.125" style="1267" hidden="1"/>
    <col min="12396" max="12396" width="6.125" style="1267" hidden="1"/>
    <col min="12397" max="12397" width="3" style="1267" hidden="1"/>
    <col min="12398" max="12637" width="8.625" style="1267" hidden="1"/>
    <col min="12638" max="12643" width="14.875" style="1267" hidden="1"/>
    <col min="12644" max="12645" width="15.875" style="1267" hidden="1"/>
    <col min="12646" max="12651" width="16.125" style="1267" hidden="1"/>
    <col min="12652" max="12652" width="6.125" style="1267" hidden="1"/>
    <col min="12653" max="12653" width="3" style="1267" hidden="1"/>
    <col min="12654" max="12893" width="8.625" style="1267" hidden="1"/>
    <col min="12894" max="12899" width="14.875" style="1267" hidden="1"/>
    <col min="12900" max="12901" width="15.875" style="1267" hidden="1"/>
    <col min="12902" max="12907" width="16.125" style="1267" hidden="1"/>
    <col min="12908" max="12908" width="6.125" style="1267" hidden="1"/>
    <col min="12909" max="12909" width="3" style="1267" hidden="1"/>
    <col min="12910" max="13149" width="8.625" style="1267" hidden="1"/>
    <col min="13150" max="13155" width="14.875" style="1267" hidden="1"/>
    <col min="13156" max="13157" width="15.875" style="1267" hidden="1"/>
    <col min="13158" max="13163" width="16.125" style="1267" hidden="1"/>
    <col min="13164" max="13164" width="6.125" style="1267" hidden="1"/>
    <col min="13165" max="13165" width="3" style="1267" hidden="1"/>
    <col min="13166" max="13405" width="8.625" style="1267" hidden="1"/>
    <col min="13406" max="13411" width="14.875" style="1267" hidden="1"/>
    <col min="13412" max="13413" width="15.875" style="1267" hidden="1"/>
    <col min="13414" max="13419" width="16.125" style="1267" hidden="1"/>
    <col min="13420" max="13420" width="6.125" style="1267" hidden="1"/>
    <col min="13421" max="13421" width="3" style="1267" hidden="1"/>
    <col min="13422" max="13661" width="8.625" style="1267" hidden="1"/>
    <col min="13662" max="13667" width="14.875" style="1267" hidden="1"/>
    <col min="13668" max="13669" width="15.875" style="1267" hidden="1"/>
    <col min="13670" max="13675" width="16.125" style="1267" hidden="1"/>
    <col min="13676" max="13676" width="6.125" style="1267" hidden="1"/>
    <col min="13677" max="13677" width="3" style="1267" hidden="1"/>
    <col min="13678" max="13917" width="8.625" style="1267" hidden="1"/>
    <col min="13918" max="13923" width="14.875" style="1267" hidden="1"/>
    <col min="13924" max="13925" width="15.875" style="1267" hidden="1"/>
    <col min="13926" max="13931" width="16.125" style="1267" hidden="1"/>
    <col min="13932" max="13932" width="6.125" style="1267" hidden="1"/>
    <col min="13933" max="13933" width="3" style="1267" hidden="1"/>
    <col min="13934" max="14173" width="8.625" style="1267" hidden="1"/>
    <col min="14174" max="14179" width="14.875" style="1267" hidden="1"/>
    <col min="14180" max="14181" width="15.875" style="1267" hidden="1"/>
    <col min="14182" max="14187" width="16.125" style="1267" hidden="1"/>
    <col min="14188" max="14188" width="6.125" style="1267" hidden="1"/>
    <col min="14189" max="14189" width="3" style="1267" hidden="1"/>
    <col min="14190" max="14429" width="8.625" style="1267" hidden="1"/>
    <col min="14430" max="14435" width="14.875" style="1267" hidden="1"/>
    <col min="14436" max="14437" width="15.875" style="1267" hidden="1"/>
    <col min="14438" max="14443" width="16.125" style="1267" hidden="1"/>
    <col min="14444" max="14444" width="6.125" style="1267" hidden="1"/>
    <col min="14445" max="14445" width="3" style="1267" hidden="1"/>
    <col min="14446" max="14685" width="8.625" style="1267" hidden="1"/>
    <col min="14686" max="14691" width="14.875" style="1267" hidden="1"/>
    <col min="14692" max="14693" width="15.875" style="1267" hidden="1"/>
    <col min="14694" max="14699" width="16.125" style="1267" hidden="1"/>
    <col min="14700" max="14700" width="6.125" style="1267" hidden="1"/>
    <col min="14701" max="14701" width="3" style="1267" hidden="1"/>
    <col min="14702" max="14941" width="8.625" style="1267" hidden="1"/>
    <col min="14942" max="14947" width="14.875" style="1267" hidden="1"/>
    <col min="14948" max="14949" width="15.875" style="1267" hidden="1"/>
    <col min="14950" max="14955" width="16.125" style="1267" hidden="1"/>
    <col min="14956" max="14956" width="6.125" style="1267" hidden="1"/>
    <col min="14957" max="14957" width="3" style="1267" hidden="1"/>
    <col min="14958" max="15197" width="8.625" style="1267" hidden="1"/>
    <col min="15198" max="15203" width="14.875" style="1267" hidden="1"/>
    <col min="15204" max="15205" width="15.875" style="1267" hidden="1"/>
    <col min="15206" max="15211" width="16.125" style="1267" hidden="1"/>
    <col min="15212" max="15212" width="6.125" style="1267" hidden="1"/>
    <col min="15213" max="15213" width="3" style="1267" hidden="1"/>
    <col min="15214" max="15453" width="8.625" style="1267" hidden="1"/>
    <col min="15454" max="15459" width="14.875" style="1267" hidden="1"/>
    <col min="15460" max="15461" width="15.875" style="1267" hidden="1"/>
    <col min="15462" max="15467" width="16.125" style="1267" hidden="1"/>
    <col min="15468" max="15468" width="6.125" style="1267" hidden="1"/>
    <col min="15469" max="15469" width="3" style="1267" hidden="1"/>
    <col min="15470" max="15709" width="8.625" style="1267" hidden="1"/>
    <col min="15710" max="15715" width="14.875" style="1267" hidden="1"/>
    <col min="15716" max="15717" width="15.875" style="1267" hidden="1"/>
    <col min="15718" max="15723" width="16.125" style="1267" hidden="1"/>
    <col min="15724" max="15724" width="6.125" style="1267" hidden="1"/>
    <col min="15725" max="15725" width="3" style="1267" hidden="1"/>
    <col min="15726" max="15965" width="8.625" style="1267" hidden="1"/>
    <col min="15966" max="15971" width="14.875" style="1267" hidden="1"/>
    <col min="15972" max="15973" width="15.875" style="1267" hidden="1"/>
    <col min="15974" max="15979" width="16.125" style="1267" hidden="1"/>
    <col min="15980" max="15980" width="6.125" style="1267" hidden="1"/>
    <col min="15981" max="15981" width="3" style="1267" hidden="1"/>
    <col min="15982" max="16221" width="8.625" style="1267" hidden="1"/>
    <col min="16222" max="16227" width="14.875" style="1267" hidden="1"/>
    <col min="16228" max="16229" width="15.875" style="1267" hidden="1"/>
    <col min="16230" max="16235" width="16.125" style="1267" hidden="1"/>
    <col min="16236" max="16236" width="6.125" style="1267" hidden="1"/>
    <col min="16237" max="16237" width="3" style="1267" hidden="1"/>
    <col min="16238" max="16384" width="8.625" style="1267" hidden="1"/>
  </cols>
  <sheetData>
    <row r="1" spans="1:143" ht="42.75" customHeight="1" x14ac:dyDescent="0.15">
      <c r="A1" s="1327"/>
      <c r="B1" s="1326"/>
      <c r="DD1" s="1267"/>
      <c r="DE1" s="1267"/>
    </row>
    <row r="2" spans="1:143" ht="25.5" customHeight="1" x14ac:dyDescent="0.15">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15">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5" x14ac:dyDescent="0.15">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ht="13.5" x14ac:dyDescent="0.15">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ht="13.5" x14ac:dyDescent="0.15">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1267"/>
      <c r="DE19" s="1267"/>
    </row>
    <row r="20" spans="1:351" ht="13.5" x14ac:dyDescent="0.15">
      <c r="DD20" s="1267"/>
      <c r="DE20" s="1267"/>
    </row>
    <row r="21" spans="1:351" ht="17.25" x14ac:dyDescent="0.15">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7.25" x14ac:dyDescent="0.15">
      <c r="B22" s="1268"/>
      <c r="MM22" s="1322"/>
    </row>
    <row r="23" spans="1:351" ht="13.5" x14ac:dyDescent="0.15">
      <c r="B23" s="1268"/>
    </row>
    <row r="24" spans="1:351" ht="13.5" x14ac:dyDescent="0.15">
      <c r="B24" s="1268"/>
    </row>
    <row r="25" spans="1:351" ht="13.5" x14ac:dyDescent="0.15">
      <c r="B25" s="1268"/>
    </row>
    <row r="26" spans="1:351" ht="13.5" x14ac:dyDescent="0.15">
      <c r="B26" s="1268"/>
    </row>
    <row r="27" spans="1:351" ht="13.5" x14ac:dyDescent="0.15">
      <c r="B27" s="1268"/>
    </row>
    <row r="28" spans="1:351" ht="13.5" x14ac:dyDescent="0.15">
      <c r="B28" s="1268"/>
    </row>
    <row r="29" spans="1:351" ht="13.5" x14ac:dyDescent="0.15">
      <c r="B29" s="1268"/>
    </row>
    <row r="30" spans="1:351" ht="13.5" x14ac:dyDescent="0.15">
      <c r="B30" s="1268"/>
    </row>
    <row r="31" spans="1:351" ht="13.5" x14ac:dyDescent="0.15">
      <c r="B31" s="1268"/>
    </row>
    <row r="32" spans="1:351" ht="13.5" x14ac:dyDescent="0.15">
      <c r="B32" s="1268"/>
    </row>
    <row r="33" spans="2:109" ht="13.5" x14ac:dyDescent="0.15">
      <c r="B33" s="1268"/>
    </row>
    <row r="34" spans="2:109" ht="13.5" x14ac:dyDescent="0.15">
      <c r="B34" s="1268"/>
    </row>
    <row r="35" spans="2:109" ht="13.5" x14ac:dyDescent="0.15">
      <c r="B35" s="1268"/>
    </row>
    <row r="36" spans="2:109" ht="13.5" x14ac:dyDescent="0.15">
      <c r="B36" s="1268"/>
    </row>
    <row r="37" spans="2:109" ht="13.5" x14ac:dyDescent="0.15">
      <c r="B37" s="1268"/>
    </row>
    <row r="38" spans="2:109" ht="13.5" x14ac:dyDescent="0.15">
      <c r="B38" s="1268"/>
    </row>
    <row r="39" spans="2:109" ht="13.5" x14ac:dyDescent="0.15">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5" x14ac:dyDescent="0.15">
      <c r="B40" s="1309"/>
      <c r="DD40" s="1309"/>
      <c r="DE40" s="1267"/>
    </row>
    <row r="41" spans="2:109" ht="17.25" x14ac:dyDescent="0.15">
      <c r="B41" s="1321" t="s">
        <v>597</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5" x14ac:dyDescent="0.15">
      <c r="B42" s="1268"/>
      <c r="G42" s="1305"/>
      <c r="I42" s="1304"/>
      <c r="J42" s="1304"/>
      <c r="K42" s="1304"/>
      <c r="AM42" s="1305"/>
      <c r="AN42" s="1305" t="s">
        <v>593</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15">
      <c r="B43" s="1268"/>
      <c r="AN43" s="1303" t="s">
        <v>596</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5" x14ac:dyDescent="0.15">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5" x14ac:dyDescent="0.15">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5" x14ac:dyDescent="0.15">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5" x14ac:dyDescent="0.15">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5" x14ac:dyDescent="0.15">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5" x14ac:dyDescent="0.15">
      <c r="B49" s="1268"/>
      <c r="AN49" s="1267" t="s">
        <v>591</v>
      </c>
    </row>
    <row r="50" spans="1:109" ht="13.5" x14ac:dyDescent="0.15">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549</v>
      </c>
      <c r="BQ50" s="1277"/>
      <c r="BR50" s="1277"/>
      <c r="BS50" s="1277"/>
      <c r="BT50" s="1277"/>
      <c r="BU50" s="1277"/>
      <c r="BV50" s="1277"/>
      <c r="BW50" s="1277"/>
      <c r="BX50" s="1277" t="s">
        <v>550</v>
      </c>
      <c r="BY50" s="1277"/>
      <c r="BZ50" s="1277"/>
      <c r="CA50" s="1277"/>
      <c r="CB50" s="1277"/>
      <c r="CC50" s="1277"/>
      <c r="CD50" s="1277"/>
      <c r="CE50" s="1277"/>
      <c r="CF50" s="1277" t="s">
        <v>551</v>
      </c>
      <c r="CG50" s="1277"/>
      <c r="CH50" s="1277"/>
      <c r="CI50" s="1277"/>
      <c r="CJ50" s="1277"/>
      <c r="CK50" s="1277"/>
      <c r="CL50" s="1277"/>
      <c r="CM50" s="1277"/>
      <c r="CN50" s="1277" t="s">
        <v>552</v>
      </c>
      <c r="CO50" s="1277"/>
      <c r="CP50" s="1277"/>
      <c r="CQ50" s="1277"/>
      <c r="CR50" s="1277"/>
      <c r="CS50" s="1277"/>
      <c r="CT50" s="1277"/>
      <c r="CU50" s="1277"/>
      <c r="CV50" s="1277" t="s">
        <v>553</v>
      </c>
      <c r="CW50" s="1277"/>
      <c r="CX50" s="1277"/>
      <c r="CY50" s="1277"/>
      <c r="CZ50" s="1277"/>
      <c r="DA50" s="1277"/>
      <c r="DB50" s="1277"/>
      <c r="DC50" s="1277"/>
    </row>
    <row r="51" spans="1:109" ht="13.5" customHeight="1" x14ac:dyDescent="0.15">
      <c r="B51" s="1268"/>
      <c r="G51" s="1284"/>
      <c r="H51" s="1284"/>
      <c r="I51" s="1318"/>
      <c r="J51" s="1318"/>
      <c r="K51" s="1283"/>
      <c r="L51" s="1283"/>
      <c r="M51" s="1283"/>
      <c r="N51" s="1283"/>
      <c r="AM51" s="1282"/>
      <c r="AN51" s="1276" t="s">
        <v>590</v>
      </c>
      <c r="AO51" s="1276"/>
      <c r="AP51" s="1276"/>
      <c r="AQ51" s="1276"/>
      <c r="AR51" s="1276"/>
      <c r="AS51" s="1276"/>
      <c r="AT51" s="1276"/>
      <c r="AU51" s="1276"/>
      <c r="AV51" s="1276"/>
      <c r="AW51" s="1276"/>
      <c r="AX51" s="1276"/>
      <c r="AY51" s="1276"/>
      <c r="AZ51" s="1276"/>
      <c r="BA51" s="1276"/>
      <c r="BB51" s="1276" t="s">
        <v>588</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317"/>
      <c r="BY51" s="1275"/>
      <c r="BZ51" s="1275"/>
      <c r="CA51" s="1275"/>
      <c r="CB51" s="1275"/>
      <c r="CC51" s="1275"/>
      <c r="CD51" s="1275"/>
      <c r="CE51" s="1275"/>
      <c r="CF51" s="1317"/>
      <c r="CG51" s="1275"/>
      <c r="CH51" s="1275"/>
      <c r="CI51" s="1275"/>
      <c r="CJ51" s="1275"/>
      <c r="CK51" s="1275"/>
      <c r="CL51" s="1275"/>
      <c r="CM51" s="1275"/>
      <c r="CN51" s="1317"/>
      <c r="CO51" s="1275"/>
      <c r="CP51" s="1275"/>
      <c r="CQ51" s="1275"/>
      <c r="CR51" s="1275"/>
      <c r="CS51" s="1275"/>
      <c r="CT51" s="1275"/>
      <c r="CU51" s="1275"/>
      <c r="CV51" s="1317"/>
      <c r="CW51" s="1275"/>
      <c r="CX51" s="1275"/>
      <c r="CY51" s="1275"/>
      <c r="CZ51" s="1275"/>
      <c r="DA51" s="1275"/>
      <c r="DB51" s="1275"/>
      <c r="DC51" s="1275"/>
    </row>
    <row r="52" spans="1:109" ht="13.5" x14ac:dyDescent="0.15">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595</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317"/>
      <c r="BY53" s="1275"/>
      <c r="BZ53" s="1275"/>
      <c r="CA53" s="1275"/>
      <c r="CB53" s="1275"/>
      <c r="CC53" s="1275"/>
      <c r="CD53" s="1275"/>
      <c r="CE53" s="1275"/>
      <c r="CF53" s="1317"/>
      <c r="CG53" s="1275"/>
      <c r="CH53" s="1275"/>
      <c r="CI53" s="1275"/>
      <c r="CJ53" s="1275"/>
      <c r="CK53" s="1275"/>
      <c r="CL53" s="1275"/>
      <c r="CM53" s="1275"/>
      <c r="CN53" s="1317"/>
      <c r="CO53" s="1275"/>
      <c r="CP53" s="1275"/>
      <c r="CQ53" s="1275"/>
      <c r="CR53" s="1275"/>
      <c r="CS53" s="1275"/>
      <c r="CT53" s="1275"/>
      <c r="CU53" s="1275"/>
      <c r="CV53" s="1317"/>
      <c r="CW53" s="1275"/>
      <c r="CX53" s="1275"/>
      <c r="CY53" s="1275"/>
      <c r="CZ53" s="1275"/>
      <c r="DA53" s="1275"/>
      <c r="DB53" s="1275"/>
      <c r="DC53" s="1275"/>
    </row>
    <row r="54" spans="1:109" ht="13.5" x14ac:dyDescent="0.15">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1304"/>
      <c r="B55" s="1268"/>
      <c r="G55" s="1280"/>
      <c r="H55" s="1280"/>
      <c r="I55" s="1280"/>
      <c r="J55" s="1280"/>
      <c r="K55" s="1283"/>
      <c r="L55" s="1283"/>
      <c r="M55" s="1283"/>
      <c r="N55" s="1283"/>
      <c r="AN55" s="1277" t="s">
        <v>589</v>
      </c>
      <c r="AO55" s="1277"/>
      <c r="AP55" s="1277"/>
      <c r="AQ55" s="1277"/>
      <c r="AR55" s="1277"/>
      <c r="AS55" s="1277"/>
      <c r="AT55" s="1277"/>
      <c r="AU55" s="1277"/>
      <c r="AV55" s="1277"/>
      <c r="AW55" s="1277"/>
      <c r="AX55" s="1277"/>
      <c r="AY55" s="1277"/>
      <c r="AZ55" s="1277"/>
      <c r="BA55" s="1277"/>
      <c r="BB55" s="1276" t="s">
        <v>588</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317"/>
      <c r="BY55" s="1275"/>
      <c r="BZ55" s="1275"/>
      <c r="CA55" s="1275"/>
      <c r="CB55" s="1275"/>
      <c r="CC55" s="1275"/>
      <c r="CD55" s="1275"/>
      <c r="CE55" s="1275"/>
      <c r="CF55" s="1317"/>
      <c r="CG55" s="1275"/>
      <c r="CH55" s="1275"/>
      <c r="CI55" s="1275"/>
      <c r="CJ55" s="1275"/>
      <c r="CK55" s="1275"/>
      <c r="CL55" s="1275"/>
      <c r="CM55" s="1275"/>
      <c r="CN55" s="1317"/>
      <c r="CO55" s="1275"/>
      <c r="CP55" s="1275"/>
      <c r="CQ55" s="1275"/>
      <c r="CR55" s="1275"/>
      <c r="CS55" s="1275"/>
      <c r="CT55" s="1275"/>
      <c r="CU55" s="1275"/>
      <c r="CV55" s="1317"/>
      <c r="CW55" s="1275"/>
      <c r="CX55" s="1275"/>
      <c r="CY55" s="1275"/>
      <c r="CZ55" s="1275"/>
      <c r="DA55" s="1275"/>
      <c r="DB55" s="1275"/>
      <c r="DC55" s="1275"/>
    </row>
    <row r="56" spans="1:109" ht="13.5" x14ac:dyDescent="0.15">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5" x14ac:dyDescent="0.15">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595</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317"/>
      <c r="BY57" s="1275"/>
      <c r="BZ57" s="1275"/>
      <c r="CA57" s="1275"/>
      <c r="CB57" s="1275"/>
      <c r="CC57" s="1275"/>
      <c r="CD57" s="1275"/>
      <c r="CE57" s="1275"/>
      <c r="CF57" s="1317"/>
      <c r="CG57" s="1275"/>
      <c r="CH57" s="1275"/>
      <c r="CI57" s="1275"/>
      <c r="CJ57" s="1275"/>
      <c r="CK57" s="1275"/>
      <c r="CL57" s="1275"/>
      <c r="CM57" s="1275"/>
      <c r="CN57" s="1317"/>
      <c r="CO57" s="1275"/>
      <c r="CP57" s="1275"/>
      <c r="CQ57" s="1275"/>
      <c r="CR57" s="1275"/>
      <c r="CS57" s="1275"/>
      <c r="CT57" s="1275"/>
      <c r="CU57" s="1275"/>
      <c r="CV57" s="1317"/>
      <c r="CW57" s="1275"/>
      <c r="CX57" s="1275"/>
      <c r="CY57" s="1275"/>
      <c r="CZ57" s="1275"/>
      <c r="DA57" s="1275"/>
      <c r="DB57" s="1275"/>
      <c r="DC57" s="1275"/>
      <c r="DD57" s="1315"/>
      <c r="DE57" s="1310"/>
    </row>
    <row r="58" spans="1:109" s="1304" customFormat="1" ht="13.5" x14ac:dyDescent="0.15">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5" x14ac:dyDescent="0.15">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5" x14ac:dyDescent="0.15">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5" x14ac:dyDescent="0.15">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5" x14ac:dyDescent="0.15">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7.25" x14ac:dyDescent="0.15">
      <c r="B63" s="1308" t="s">
        <v>594</v>
      </c>
    </row>
    <row r="64" spans="1:109" ht="13.5" x14ac:dyDescent="0.15">
      <c r="B64" s="1268"/>
      <c r="G64" s="1305"/>
      <c r="I64" s="1307"/>
      <c r="J64" s="1307"/>
      <c r="K64" s="1307"/>
      <c r="L64" s="1307"/>
      <c r="M64" s="1307"/>
      <c r="N64" s="1306"/>
      <c r="AM64" s="1305"/>
      <c r="AN64" s="1305" t="s">
        <v>593</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5" x14ac:dyDescent="0.15">
      <c r="B65" s="1268"/>
      <c r="AN65" s="1303" t="s">
        <v>592</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5" x14ac:dyDescent="0.15">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5" x14ac:dyDescent="0.15">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5" x14ac:dyDescent="0.15">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5" x14ac:dyDescent="0.15">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5" x14ac:dyDescent="0.15">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5" x14ac:dyDescent="0.15">
      <c r="B71" s="1268"/>
      <c r="G71" s="1290"/>
      <c r="I71" s="1293"/>
      <c r="J71" s="1292"/>
      <c r="K71" s="1292"/>
      <c r="L71" s="1291"/>
      <c r="M71" s="1292"/>
      <c r="N71" s="1291"/>
      <c r="AM71" s="1290"/>
      <c r="AN71" s="1267" t="s">
        <v>591</v>
      </c>
    </row>
    <row r="72" spans="2:107" ht="13.5" x14ac:dyDescent="0.15">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549</v>
      </c>
      <c r="BQ72" s="1277"/>
      <c r="BR72" s="1277"/>
      <c r="BS72" s="1277"/>
      <c r="BT72" s="1277"/>
      <c r="BU72" s="1277"/>
      <c r="BV72" s="1277"/>
      <c r="BW72" s="1277"/>
      <c r="BX72" s="1277" t="s">
        <v>550</v>
      </c>
      <c r="BY72" s="1277"/>
      <c r="BZ72" s="1277"/>
      <c r="CA72" s="1277"/>
      <c r="CB72" s="1277"/>
      <c r="CC72" s="1277"/>
      <c r="CD72" s="1277"/>
      <c r="CE72" s="1277"/>
      <c r="CF72" s="1277" t="s">
        <v>551</v>
      </c>
      <c r="CG72" s="1277"/>
      <c r="CH72" s="1277"/>
      <c r="CI72" s="1277"/>
      <c r="CJ72" s="1277"/>
      <c r="CK72" s="1277"/>
      <c r="CL72" s="1277"/>
      <c r="CM72" s="1277"/>
      <c r="CN72" s="1277" t="s">
        <v>552</v>
      </c>
      <c r="CO72" s="1277"/>
      <c r="CP72" s="1277"/>
      <c r="CQ72" s="1277"/>
      <c r="CR72" s="1277"/>
      <c r="CS72" s="1277"/>
      <c r="CT72" s="1277"/>
      <c r="CU72" s="1277"/>
      <c r="CV72" s="1277" t="s">
        <v>553</v>
      </c>
      <c r="CW72" s="1277"/>
      <c r="CX72" s="1277"/>
      <c r="CY72" s="1277"/>
      <c r="CZ72" s="1277"/>
      <c r="DA72" s="1277"/>
      <c r="DB72" s="1277"/>
      <c r="DC72" s="1277"/>
    </row>
    <row r="73" spans="2:107" ht="13.5" x14ac:dyDescent="0.15">
      <c r="B73" s="1268"/>
      <c r="G73" s="1284"/>
      <c r="H73" s="1284"/>
      <c r="I73" s="1284"/>
      <c r="J73" s="1284"/>
      <c r="K73" s="1281"/>
      <c r="L73" s="1281"/>
      <c r="M73" s="1281"/>
      <c r="N73" s="1281"/>
      <c r="AM73" s="1282"/>
      <c r="AN73" s="1276" t="s">
        <v>590</v>
      </c>
      <c r="AO73" s="1276"/>
      <c r="AP73" s="1276"/>
      <c r="AQ73" s="1276"/>
      <c r="AR73" s="1276"/>
      <c r="AS73" s="1276"/>
      <c r="AT73" s="1276"/>
      <c r="AU73" s="1276"/>
      <c r="AV73" s="1276"/>
      <c r="AW73" s="1276"/>
      <c r="AX73" s="1276"/>
      <c r="AY73" s="1276"/>
      <c r="AZ73" s="1276"/>
      <c r="BA73" s="1276"/>
      <c r="BB73" s="1276" t="s">
        <v>588</v>
      </c>
      <c r="BC73" s="1276"/>
      <c r="BD73" s="1276"/>
      <c r="BE73" s="1276"/>
      <c r="BF73" s="1276"/>
      <c r="BG73" s="1276"/>
      <c r="BH73" s="1276"/>
      <c r="BI73" s="1276"/>
      <c r="BJ73" s="1276"/>
      <c r="BK73" s="1276"/>
      <c r="BL73" s="1276"/>
      <c r="BM73" s="1276"/>
      <c r="BN73" s="1276"/>
      <c r="BO73" s="1276"/>
      <c r="BP73" s="1275">
        <v>6.8</v>
      </c>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v>5.8</v>
      </c>
      <c r="CW73" s="1275"/>
      <c r="CX73" s="1275"/>
      <c r="CY73" s="1275"/>
      <c r="CZ73" s="1275"/>
      <c r="DA73" s="1275"/>
      <c r="DB73" s="1275"/>
      <c r="DC73" s="1275"/>
    </row>
    <row r="74" spans="2:107" ht="13.5" x14ac:dyDescent="0.15">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587</v>
      </c>
      <c r="BC75" s="1276"/>
      <c r="BD75" s="1276"/>
      <c r="BE75" s="1276"/>
      <c r="BF75" s="1276"/>
      <c r="BG75" s="1276"/>
      <c r="BH75" s="1276"/>
      <c r="BI75" s="1276"/>
      <c r="BJ75" s="1276"/>
      <c r="BK75" s="1276"/>
      <c r="BL75" s="1276"/>
      <c r="BM75" s="1276"/>
      <c r="BN75" s="1276"/>
      <c r="BO75" s="1276"/>
      <c r="BP75" s="1275">
        <v>12.7</v>
      </c>
      <c r="BQ75" s="1275"/>
      <c r="BR75" s="1275"/>
      <c r="BS75" s="1275"/>
      <c r="BT75" s="1275"/>
      <c r="BU75" s="1275"/>
      <c r="BV75" s="1275"/>
      <c r="BW75" s="1275"/>
      <c r="BX75" s="1275">
        <v>11.5</v>
      </c>
      <c r="BY75" s="1275"/>
      <c r="BZ75" s="1275"/>
      <c r="CA75" s="1275"/>
      <c r="CB75" s="1275"/>
      <c r="CC75" s="1275"/>
      <c r="CD75" s="1275"/>
      <c r="CE75" s="1275"/>
      <c r="CF75" s="1275">
        <v>10.4</v>
      </c>
      <c r="CG75" s="1275"/>
      <c r="CH75" s="1275"/>
      <c r="CI75" s="1275"/>
      <c r="CJ75" s="1275"/>
      <c r="CK75" s="1275"/>
      <c r="CL75" s="1275"/>
      <c r="CM75" s="1275"/>
      <c r="CN75" s="1275">
        <v>9.1999999999999993</v>
      </c>
      <c r="CO75" s="1275"/>
      <c r="CP75" s="1275"/>
      <c r="CQ75" s="1275"/>
      <c r="CR75" s="1275"/>
      <c r="CS75" s="1275"/>
      <c r="CT75" s="1275"/>
      <c r="CU75" s="1275"/>
      <c r="CV75" s="1275">
        <v>9</v>
      </c>
      <c r="CW75" s="1275"/>
      <c r="CX75" s="1275"/>
      <c r="CY75" s="1275"/>
      <c r="CZ75" s="1275"/>
      <c r="DA75" s="1275"/>
      <c r="DB75" s="1275"/>
      <c r="DC75" s="1275"/>
    </row>
    <row r="76" spans="2:107" ht="13.5" x14ac:dyDescent="0.15">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1268"/>
      <c r="G77" s="1280"/>
      <c r="H77" s="1280"/>
      <c r="I77" s="1280"/>
      <c r="J77" s="1280"/>
      <c r="K77" s="1281"/>
      <c r="L77" s="1281"/>
      <c r="M77" s="1281"/>
      <c r="N77" s="1281"/>
      <c r="AN77" s="1277" t="s">
        <v>589</v>
      </c>
      <c r="AO77" s="1277"/>
      <c r="AP77" s="1277"/>
      <c r="AQ77" s="1277"/>
      <c r="AR77" s="1277"/>
      <c r="AS77" s="1277"/>
      <c r="AT77" s="1277"/>
      <c r="AU77" s="1277"/>
      <c r="AV77" s="1277"/>
      <c r="AW77" s="1277"/>
      <c r="AX77" s="1277"/>
      <c r="AY77" s="1277"/>
      <c r="AZ77" s="1277"/>
      <c r="BA77" s="1277"/>
      <c r="BB77" s="1276" t="s">
        <v>588</v>
      </c>
      <c r="BC77" s="1276"/>
      <c r="BD77" s="1276"/>
      <c r="BE77" s="1276"/>
      <c r="BF77" s="1276"/>
      <c r="BG77" s="1276"/>
      <c r="BH77" s="1276"/>
      <c r="BI77" s="1276"/>
      <c r="BJ77" s="1276"/>
      <c r="BK77" s="1276"/>
      <c r="BL77" s="1276"/>
      <c r="BM77" s="1276"/>
      <c r="BN77" s="1276"/>
      <c r="BO77" s="1276"/>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x14ac:dyDescent="0.15">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587</v>
      </c>
      <c r="BC79" s="1276"/>
      <c r="BD79" s="1276"/>
      <c r="BE79" s="1276"/>
      <c r="BF79" s="1276"/>
      <c r="BG79" s="1276"/>
      <c r="BH79" s="1276"/>
      <c r="BI79" s="1276"/>
      <c r="BJ79" s="1276"/>
      <c r="BK79" s="1276"/>
      <c r="BL79" s="1276"/>
      <c r="BM79" s="1276"/>
      <c r="BN79" s="1276"/>
      <c r="BO79" s="1276"/>
      <c r="BP79" s="1275">
        <v>9.1</v>
      </c>
      <c r="BQ79" s="1275"/>
      <c r="BR79" s="1275"/>
      <c r="BS79" s="1275"/>
      <c r="BT79" s="1275"/>
      <c r="BU79" s="1275"/>
      <c r="BV79" s="1275"/>
      <c r="BW79" s="1275"/>
      <c r="BX79" s="1275">
        <v>8.6</v>
      </c>
      <c r="BY79" s="1275"/>
      <c r="BZ79" s="1275"/>
      <c r="CA79" s="1275"/>
      <c r="CB79" s="1275"/>
      <c r="CC79" s="1275"/>
      <c r="CD79" s="1275"/>
      <c r="CE79" s="1275"/>
      <c r="CF79" s="1275">
        <v>8.5</v>
      </c>
      <c r="CG79" s="1275"/>
      <c r="CH79" s="1275"/>
      <c r="CI79" s="1275"/>
      <c r="CJ79" s="1275"/>
      <c r="CK79" s="1275"/>
      <c r="CL79" s="1275"/>
      <c r="CM79" s="1275"/>
      <c r="CN79" s="1275">
        <v>8.5</v>
      </c>
      <c r="CO79" s="1275"/>
      <c r="CP79" s="1275"/>
      <c r="CQ79" s="1275"/>
      <c r="CR79" s="1275"/>
      <c r="CS79" s="1275"/>
      <c r="CT79" s="1275"/>
      <c r="CU79" s="1275"/>
      <c r="CV79" s="1275">
        <v>8.6</v>
      </c>
      <c r="CW79" s="1275"/>
      <c r="CX79" s="1275"/>
      <c r="CY79" s="1275"/>
      <c r="CZ79" s="1275"/>
      <c r="DA79" s="1275"/>
      <c r="DB79" s="1275"/>
      <c r="DC79" s="1275"/>
    </row>
    <row r="80" spans="2:107" ht="13.5" x14ac:dyDescent="0.15">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1268"/>
    </row>
    <row r="82" spans="2:109" ht="17.25" x14ac:dyDescent="0.15">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5" x14ac:dyDescent="0.15">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5" x14ac:dyDescent="0.15">
      <c r="DD84" s="1267"/>
      <c r="DE84" s="1267"/>
    </row>
    <row r="85" spans="2:109" ht="13.5" x14ac:dyDescent="0.15">
      <c r="DD85" s="1267"/>
      <c r="DE85" s="1267"/>
    </row>
    <row r="86" spans="2:109" ht="13.5" hidden="1" x14ac:dyDescent="0.15">
      <c r="DD86" s="1267"/>
      <c r="DE86" s="1267"/>
    </row>
    <row r="87" spans="2:109" ht="13.5" hidden="1" x14ac:dyDescent="0.15">
      <c r="K87" s="1270"/>
      <c r="AQ87" s="1270"/>
      <c r="BC87" s="1270"/>
      <c r="BO87" s="1270"/>
      <c r="CA87" s="1270"/>
      <c r="CM87" s="1270"/>
      <c r="CY87" s="1270"/>
      <c r="DD87" s="1267"/>
      <c r="DE87" s="1267"/>
    </row>
    <row r="88" spans="2:109" ht="13.5" hidden="1" x14ac:dyDescent="0.15">
      <c r="DD88" s="1267"/>
      <c r="DE88" s="1267"/>
    </row>
    <row r="89" spans="2:109" ht="13.5" hidden="1" x14ac:dyDescent="0.15">
      <c r="DD89" s="1267"/>
      <c r="DE89" s="1267"/>
    </row>
    <row r="90" spans="2:109" ht="13.5" hidden="1" x14ac:dyDescent="0.15">
      <c r="DD90" s="1267"/>
      <c r="DE90" s="1267"/>
    </row>
    <row r="91" spans="2:109" ht="13.5" hidden="1" x14ac:dyDescent="0.15">
      <c r="DD91" s="1267"/>
      <c r="DE91" s="1267"/>
    </row>
    <row r="92" spans="2:109" ht="13.5" hidden="1" customHeight="1" x14ac:dyDescent="0.15">
      <c r="DD92" s="1267"/>
      <c r="DE92" s="1267"/>
    </row>
    <row r="93" spans="2:109" ht="13.5" hidden="1" customHeight="1" x14ac:dyDescent="0.15">
      <c r="DD93" s="1267"/>
      <c r="DE93" s="1267"/>
    </row>
    <row r="94" spans="2:109" ht="13.5" hidden="1" customHeight="1" x14ac:dyDescent="0.15">
      <c r="DD94" s="1267"/>
      <c r="DE94" s="1267"/>
    </row>
    <row r="95" spans="2:109" ht="13.5" hidden="1" customHeight="1" x14ac:dyDescent="0.15">
      <c r="DD95" s="1267"/>
      <c r="DE95" s="1267"/>
    </row>
    <row r="96" spans="2:109" ht="13.5" hidden="1" customHeight="1" x14ac:dyDescent="0.15">
      <c r="DD96" s="1267"/>
      <c r="DE96" s="1267"/>
    </row>
    <row r="97" spans="108:109" ht="13.5" hidden="1" customHeight="1" x14ac:dyDescent="0.15">
      <c r="DD97" s="1267"/>
      <c r="DE97" s="1267"/>
    </row>
    <row r="98" spans="108:109" ht="13.5" hidden="1" customHeight="1" x14ac:dyDescent="0.15">
      <c r="DD98" s="1267"/>
      <c r="DE98" s="1267"/>
    </row>
    <row r="99" spans="108:109" ht="13.5" hidden="1" customHeight="1" x14ac:dyDescent="0.15">
      <c r="DD99" s="1267"/>
      <c r="DE99" s="1267"/>
    </row>
    <row r="100" spans="108:109" ht="13.5" hidden="1" customHeight="1" x14ac:dyDescent="0.15">
      <c r="DD100" s="1267"/>
      <c r="DE100" s="1267"/>
    </row>
    <row r="101" spans="108:109" ht="13.5" hidden="1" customHeight="1" x14ac:dyDescent="0.15">
      <c r="DD101" s="1267"/>
      <c r="DE101" s="1267"/>
    </row>
    <row r="102" spans="108:109" ht="13.5" hidden="1" customHeight="1" x14ac:dyDescent="0.15">
      <c r="DD102" s="1267"/>
      <c r="DE102" s="1267"/>
    </row>
    <row r="103" spans="108:109" ht="13.5" hidden="1" customHeight="1" x14ac:dyDescent="0.15">
      <c r="DD103" s="1267"/>
      <c r="DE103" s="1267"/>
    </row>
    <row r="104" spans="108:109" ht="13.5" hidden="1" customHeight="1" x14ac:dyDescent="0.15">
      <c r="DD104" s="1267"/>
      <c r="DE104" s="1267"/>
    </row>
    <row r="105" spans="108:109" ht="13.5" hidden="1" customHeight="1" x14ac:dyDescent="0.15">
      <c r="DD105" s="1267"/>
      <c r="DE105" s="1267"/>
    </row>
    <row r="106" spans="108:109" ht="13.5" hidden="1" customHeight="1" x14ac:dyDescent="0.15">
      <c r="DD106" s="1267"/>
      <c r="DE106" s="1267"/>
    </row>
    <row r="107" spans="108:109" ht="13.5" hidden="1" customHeight="1" x14ac:dyDescent="0.15">
      <c r="DD107" s="1267"/>
      <c r="DE107" s="1267"/>
    </row>
    <row r="108" spans="108:109" ht="13.5" hidden="1" customHeight="1" x14ac:dyDescent="0.15">
      <c r="DD108" s="1267"/>
      <c r="DE108" s="1267"/>
    </row>
    <row r="109" spans="108:109" ht="13.5" hidden="1" customHeight="1" x14ac:dyDescent="0.15">
      <c r="DD109" s="1267"/>
      <c r="DE109" s="1267"/>
    </row>
    <row r="110" spans="108:109" ht="13.5" hidden="1" customHeight="1" x14ac:dyDescent="0.15">
      <c r="DD110" s="1267"/>
      <c r="DE110" s="1267"/>
    </row>
    <row r="111" spans="108:109" ht="13.5" hidden="1" customHeight="1" x14ac:dyDescent="0.15">
      <c r="DD111" s="1267"/>
      <c r="DE111" s="1267"/>
    </row>
    <row r="112" spans="108:109" ht="13.5" hidden="1" customHeight="1" x14ac:dyDescent="0.15">
      <c r="DD112" s="1267"/>
      <c r="DE112" s="1267"/>
    </row>
    <row r="113" spans="108:109" ht="13.5" hidden="1" customHeight="1" x14ac:dyDescent="0.15">
      <c r="DD113" s="1267"/>
      <c r="DE113" s="1267"/>
    </row>
    <row r="114" spans="108:109" ht="13.5" hidden="1" customHeight="1" x14ac:dyDescent="0.15">
      <c r="DD114" s="1267"/>
      <c r="DE114" s="1267"/>
    </row>
    <row r="115" spans="108:109" ht="13.5" hidden="1" customHeight="1" x14ac:dyDescent="0.15">
      <c r="DD115" s="1267"/>
      <c r="DE115" s="1267"/>
    </row>
    <row r="116" spans="108:109" ht="13.5" hidden="1" customHeight="1" x14ac:dyDescent="0.15">
      <c r="DD116" s="1267"/>
      <c r="DE116" s="1267"/>
    </row>
    <row r="117" spans="108:109" ht="13.5" hidden="1" customHeight="1" x14ac:dyDescent="0.15">
      <c r="DD117" s="1267"/>
      <c r="DE117" s="1267"/>
    </row>
    <row r="118" spans="108:109" ht="13.5" hidden="1" customHeight="1" x14ac:dyDescent="0.15">
      <c r="DD118" s="1267"/>
      <c r="DE118" s="1267"/>
    </row>
    <row r="119" spans="108:109" ht="13.5" hidden="1" customHeight="1" x14ac:dyDescent="0.15">
      <c r="DD119" s="1267"/>
      <c r="DE119" s="1267"/>
    </row>
    <row r="120" spans="108:109" ht="13.5" hidden="1" customHeight="1" x14ac:dyDescent="0.15">
      <c r="DD120" s="1267"/>
      <c r="DE120" s="1267"/>
    </row>
    <row r="121" spans="108:109" ht="13.5" hidden="1" customHeight="1" x14ac:dyDescent="0.15">
      <c r="DD121" s="1267"/>
      <c r="DE121" s="1267"/>
    </row>
    <row r="122" spans="108:109" ht="13.5" hidden="1" customHeight="1" x14ac:dyDescent="0.15">
      <c r="DD122" s="1267"/>
      <c r="DE122" s="1267"/>
    </row>
    <row r="123" spans="108:109" ht="13.5" hidden="1" customHeight="1" x14ac:dyDescent="0.15">
      <c r="DD123" s="1267"/>
      <c r="DE123" s="1267"/>
    </row>
    <row r="124" spans="108:109" ht="13.5" hidden="1" customHeight="1" x14ac:dyDescent="0.15">
      <c r="DD124" s="1267"/>
      <c r="DE124" s="1267"/>
    </row>
    <row r="125" spans="108:109" ht="13.5" hidden="1" customHeight="1" x14ac:dyDescent="0.15">
      <c r="DD125" s="1267"/>
      <c r="DE125" s="1267"/>
    </row>
    <row r="126" spans="108:109" ht="13.5" hidden="1" customHeight="1" x14ac:dyDescent="0.15">
      <c r="DD126" s="1267"/>
      <c r="DE126" s="1267"/>
    </row>
    <row r="127" spans="108:109" ht="13.5" hidden="1" customHeight="1" x14ac:dyDescent="0.15">
      <c r="DD127" s="1267"/>
      <c r="DE127" s="1267"/>
    </row>
    <row r="128" spans="108:109" ht="13.5" hidden="1" customHeight="1" x14ac:dyDescent="0.15">
      <c r="DD128" s="1267"/>
      <c r="DE128" s="1267"/>
    </row>
    <row r="129" spans="108:109" ht="13.5" hidden="1" customHeight="1" x14ac:dyDescent="0.15">
      <c r="DD129" s="1267"/>
      <c r="DE129" s="1267"/>
    </row>
    <row r="130" spans="108:109" ht="13.5" hidden="1" customHeight="1" x14ac:dyDescent="0.15">
      <c r="DD130" s="1267"/>
      <c r="DE130" s="1267"/>
    </row>
    <row r="131" spans="108:109" ht="13.5" hidden="1" customHeight="1" x14ac:dyDescent="0.15">
      <c r="DD131" s="1267"/>
      <c r="DE131" s="1267"/>
    </row>
    <row r="132" spans="108:109" ht="13.5" hidden="1" customHeight="1" x14ac:dyDescent="0.15">
      <c r="DD132" s="1267"/>
      <c r="DE132" s="1267"/>
    </row>
    <row r="133" spans="108:109" ht="13.5" hidden="1" customHeight="1" x14ac:dyDescent="0.15">
      <c r="DD133" s="1267"/>
      <c r="DE133" s="1267"/>
    </row>
    <row r="134" spans="108:109" ht="13.5" hidden="1" customHeight="1" x14ac:dyDescent="0.15">
      <c r="DD134" s="1267"/>
      <c r="DE134" s="1267"/>
    </row>
    <row r="135" spans="108:109" ht="13.5" hidden="1" customHeight="1" x14ac:dyDescent="0.15">
      <c r="DD135" s="1267"/>
      <c r="DE135" s="1267"/>
    </row>
    <row r="136" spans="108:109" ht="13.5" hidden="1" customHeight="1" x14ac:dyDescent="0.15">
      <c r="DD136" s="1267"/>
      <c r="DE136" s="1267"/>
    </row>
    <row r="137" spans="108:109" ht="13.5" hidden="1" customHeight="1" x14ac:dyDescent="0.15">
      <c r="DD137" s="1267"/>
      <c r="DE137" s="1267"/>
    </row>
    <row r="138" spans="108:109" ht="13.5" hidden="1" customHeight="1" x14ac:dyDescent="0.15">
      <c r="DD138" s="1267"/>
      <c r="DE138" s="1267"/>
    </row>
    <row r="139" spans="108:109" ht="13.5" hidden="1" customHeight="1" x14ac:dyDescent="0.15">
      <c r="DD139" s="1267"/>
      <c r="DE139" s="1267"/>
    </row>
    <row r="140" spans="108:109" ht="13.5" hidden="1" customHeight="1" x14ac:dyDescent="0.15">
      <c r="DD140" s="1267"/>
      <c r="DE140" s="1267"/>
    </row>
    <row r="141" spans="108:109" ht="13.5" hidden="1" customHeight="1" x14ac:dyDescent="0.15">
      <c r="DD141" s="1267"/>
      <c r="DE141" s="1267"/>
    </row>
    <row r="142" spans="108:109" ht="13.5" hidden="1" customHeight="1" x14ac:dyDescent="0.15">
      <c r="DD142" s="1267"/>
      <c r="DE142" s="1267"/>
    </row>
    <row r="143" spans="108:109" ht="13.5" hidden="1" customHeight="1" x14ac:dyDescent="0.15">
      <c r="DD143" s="1267"/>
      <c r="DE143" s="1267"/>
    </row>
    <row r="144" spans="108:109" ht="13.5" hidden="1" customHeight="1" x14ac:dyDescent="0.15">
      <c r="DD144" s="1267"/>
      <c r="DE144" s="1267"/>
    </row>
    <row r="145" spans="108:109" ht="13.5" hidden="1" customHeight="1" x14ac:dyDescent="0.15">
      <c r="DD145" s="1267"/>
      <c r="DE145" s="1267"/>
    </row>
    <row r="146" spans="108:109" ht="13.5" hidden="1" customHeight="1" x14ac:dyDescent="0.15">
      <c r="DD146" s="1267"/>
      <c r="DE146" s="1267"/>
    </row>
    <row r="147" spans="108:109" ht="13.5" hidden="1" customHeight="1" x14ac:dyDescent="0.15">
      <c r="DD147" s="1267"/>
      <c r="DE147" s="1267"/>
    </row>
    <row r="148" spans="108:109" ht="13.5" hidden="1" customHeight="1" x14ac:dyDescent="0.15">
      <c r="DD148" s="1267"/>
      <c r="DE148" s="1267"/>
    </row>
    <row r="149" spans="108:109" ht="13.5" hidden="1" customHeight="1" x14ac:dyDescent="0.15">
      <c r="DD149" s="1267"/>
      <c r="DE149" s="1267"/>
    </row>
    <row r="150" spans="108:109" ht="13.5" hidden="1" customHeight="1" x14ac:dyDescent="0.15">
      <c r="DD150" s="1267"/>
      <c r="DE150" s="1267"/>
    </row>
    <row r="151" spans="108:109" ht="13.5" hidden="1" customHeight="1" x14ac:dyDescent="0.15">
      <c r="DD151" s="1267"/>
      <c r="DE151" s="1267"/>
    </row>
    <row r="152" spans="108:109" ht="13.5" hidden="1" customHeight="1" x14ac:dyDescent="0.15">
      <c r="DD152" s="1267"/>
      <c r="DE152" s="1267"/>
    </row>
    <row r="153" spans="108:109" ht="13.5" hidden="1" customHeight="1" x14ac:dyDescent="0.15">
      <c r="DD153" s="1267"/>
      <c r="DE153" s="1267"/>
    </row>
    <row r="154" spans="108:109" ht="13.5" hidden="1" customHeight="1" x14ac:dyDescent="0.15">
      <c r="DD154" s="1267"/>
      <c r="DE154" s="1267"/>
    </row>
    <row r="155" spans="108:109" ht="13.5" hidden="1" customHeight="1" x14ac:dyDescent="0.15">
      <c r="DD155" s="1267"/>
      <c r="DE155" s="1267"/>
    </row>
    <row r="156" spans="108:109" ht="13.5" hidden="1" customHeight="1" x14ac:dyDescent="0.15">
      <c r="DD156" s="1267"/>
      <c r="DE156" s="1267"/>
    </row>
    <row r="157" spans="108:109" ht="13.5" hidden="1" customHeight="1" x14ac:dyDescent="0.15">
      <c r="DD157" s="1267"/>
      <c r="DE157" s="1267"/>
    </row>
    <row r="158" spans="108:109" ht="13.5" hidden="1" customHeight="1" x14ac:dyDescent="0.15">
      <c r="DD158" s="1267"/>
      <c r="DE158" s="1267"/>
    </row>
    <row r="159" spans="108:109" ht="13.5" hidden="1" customHeight="1" x14ac:dyDescent="0.15">
      <c r="DD159" s="1267"/>
      <c r="DE159" s="1267"/>
    </row>
    <row r="160" spans="108:109" ht="13.5" hidden="1" customHeight="1" x14ac:dyDescent="0.15">
      <c r="DD160" s="1267"/>
      <c r="DE160" s="12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7Yg2xbIktEB5xTxVVXqsZWkMnRzMHA3xt//JpVKt8Ra+gIsjfqA3eBgmugA0AcHcx10LBoy7VfvGvfLRE08g==" saltValue="Wg4qU1T88GBtKU0h3xt0c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Eqiputwb94RE752I40TWxXykiTHRII21ABEx9IIqBpv+RsOXprhpUJiJyAfY2l6Jk/NdBwfwbkqzoAjQfhPrQ==" saltValue="4jbhBSPM4aRtfv71WO8B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lo4/JyLX/iQdj2dNTl6lIrrYmq0Im8+RjTTPP2P2VWpCEikS0Mi7xpyH9SyiNJoJSps4vpCry6Bmsoepm5Dkg==" saltValue="7JVCOl11kG83hQQTxg0fp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546</v>
      </c>
      <c r="G2" s="156"/>
      <c r="H2" s="157"/>
    </row>
    <row r="3" spans="1:8" x14ac:dyDescent="0.15">
      <c r="A3" s="153" t="s">
        <v>539</v>
      </c>
      <c r="B3" s="158"/>
      <c r="C3" s="159"/>
      <c r="D3" s="160">
        <v>148538</v>
      </c>
      <c r="E3" s="161"/>
      <c r="F3" s="162">
        <v>175675</v>
      </c>
      <c r="G3" s="163"/>
      <c r="H3" s="164"/>
    </row>
    <row r="4" spans="1:8" x14ac:dyDescent="0.15">
      <c r="A4" s="165"/>
      <c r="B4" s="166"/>
      <c r="C4" s="167"/>
      <c r="D4" s="168">
        <v>55961</v>
      </c>
      <c r="E4" s="169"/>
      <c r="F4" s="170">
        <v>87698</v>
      </c>
      <c r="G4" s="171"/>
      <c r="H4" s="172"/>
    </row>
    <row r="5" spans="1:8" x14ac:dyDescent="0.15">
      <c r="A5" s="153" t="s">
        <v>541</v>
      </c>
      <c r="B5" s="158"/>
      <c r="C5" s="159"/>
      <c r="D5" s="160">
        <v>212184</v>
      </c>
      <c r="E5" s="161"/>
      <c r="F5" s="162">
        <v>162193</v>
      </c>
      <c r="G5" s="163"/>
      <c r="H5" s="164"/>
    </row>
    <row r="6" spans="1:8" x14ac:dyDescent="0.15">
      <c r="A6" s="165"/>
      <c r="B6" s="166"/>
      <c r="C6" s="167"/>
      <c r="D6" s="168">
        <v>32860</v>
      </c>
      <c r="E6" s="169"/>
      <c r="F6" s="170">
        <v>79985</v>
      </c>
      <c r="G6" s="171"/>
      <c r="H6" s="172"/>
    </row>
    <row r="7" spans="1:8" x14ac:dyDescent="0.15">
      <c r="A7" s="153" t="s">
        <v>542</v>
      </c>
      <c r="B7" s="158"/>
      <c r="C7" s="159"/>
      <c r="D7" s="160">
        <v>275160</v>
      </c>
      <c r="E7" s="161"/>
      <c r="F7" s="162">
        <v>168868</v>
      </c>
      <c r="G7" s="163"/>
      <c r="H7" s="164"/>
    </row>
    <row r="8" spans="1:8" x14ac:dyDescent="0.15">
      <c r="A8" s="165"/>
      <c r="B8" s="166"/>
      <c r="C8" s="167"/>
      <c r="D8" s="168">
        <v>53867</v>
      </c>
      <c r="E8" s="169"/>
      <c r="F8" s="170">
        <v>79360</v>
      </c>
      <c r="G8" s="171"/>
      <c r="H8" s="172"/>
    </row>
    <row r="9" spans="1:8" x14ac:dyDescent="0.15">
      <c r="A9" s="153" t="s">
        <v>543</v>
      </c>
      <c r="B9" s="158"/>
      <c r="C9" s="159"/>
      <c r="D9" s="160">
        <v>123486</v>
      </c>
      <c r="E9" s="161"/>
      <c r="F9" s="162">
        <v>202870</v>
      </c>
      <c r="G9" s="163"/>
      <c r="H9" s="164"/>
    </row>
    <row r="10" spans="1:8" x14ac:dyDescent="0.15">
      <c r="A10" s="165"/>
      <c r="B10" s="166"/>
      <c r="C10" s="167"/>
      <c r="D10" s="168">
        <v>65730</v>
      </c>
      <c r="E10" s="169"/>
      <c r="F10" s="170">
        <v>79735</v>
      </c>
      <c r="G10" s="171"/>
      <c r="H10" s="172"/>
    </row>
    <row r="11" spans="1:8" x14ac:dyDescent="0.15">
      <c r="A11" s="153" t="s">
        <v>544</v>
      </c>
      <c r="B11" s="158"/>
      <c r="C11" s="159"/>
      <c r="D11" s="160">
        <v>171047</v>
      </c>
      <c r="E11" s="161"/>
      <c r="F11" s="162">
        <v>167497</v>
      </c>
      <c r="G11" s="163"/>
      <c r="H11" s="164"/>
    </row>
    <row r="12" spans="1:8" x14ac:dyDescent="0.15">
      <c r="A12" s="165"/>
      <c r="B12" s="166"/>
      <c r="C12" s="173"/>
      <c r="D12" s="168">
        <v>79135</v>
      </c>
      <c r="E12" s="169"/>
      <c r="F12" s="170">
        <v>82571</v>
      </c>
      <c r="G12" s="171"/>
      <c r="H12" s="172"/>
    </row>
    <row r="13" spans="1:8" x14ac:dyDescent="0.15">
      <c r="A13" s="153"/>
      <c r="B13" s="158"/>
      <c r="C13" s="174"/>
      <c r="D13" s="175">
        <v>186083</v>
      </c>
      <c r="E13" s="176"/>
      <c r="F13" s="177">
        <v>175421</v>
      </c>
      <c r="G13" s="178"/>
      <c r="H13" s="164"/>
    </row>
    <row r="14" spans="1:8" x14ac:dyDescent="0.15">
      <c r="A14" s="165"/>
      <c r="B14" s="166"/>
      <c r="C14" s="167"/>
      <c r="D14" s="168">
        <v>57511</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3.48</v>
      </c>
      <c r="C19" s="179">
        <f>ROUND(VALUE(SUBSTITUTE(実質収支比率等に係る経年分析!G$48,"▲","-")),2)</f>
        <v>2.96</v>
      </c>
      <c r="D19" s="179">
        <f>ROUND(VALUE(SUBSTITUTE(実質収支比率等に係る経年分析!H$48,"▲","-")),2)</f>
        <v>2.74</v>
      </c>
      <c r="E19" s="179">
        <f>ROUND(VALUE(SUBSTITUTE(実質収支比率等に係る経年分析!I$48,"▲","-")),2)</f>
        <v>2.5099999999999998</v>
      </c>
      <c r="F19" s="179">
        <f>ROUND(VALUE(SUBSTITUTE(実質収支比率等に係る経年分析!J$48,"▲","-")),2)</f>
        <v>2.84</v>
      </c>
    </row>
    <row r="20" spans="1:11" x14ac:dyDescent="0.15">
      <c r="A20" s="179" t="s">
        <v>55</v>
      </c>
      <c r="B20" s="179">
        <f>ROUND(VALUE(SUBSTITUTE(実質収支比率等に係る経年分析!F$47,"▲","-")),2)</f>
        <v>25.42</v>
      </c>
      <c r="C20" s="179">
        <f>ROUND(VALUE(SUBSTITUTE(実質収支比率等に係る経年分析!G$47,"▲","-")),2)</f>
        <v>30.48</v>
      </c>
      <c r="D20" s="179">
        <f>ROUND(VALUE(SUBSTITUTE(実質収支比率等に係る経年分析!H$47,"▲","-")),2)</f>
        <v>24.81</v>
      </c>
      <c r="E20" s="179">
        <f>ROUND(VALUE(SUBSTITUTE(実質収支比率等に係る経年分析!I$47,"▲","-")),2)</f>
        <v>27.34</v>
      </c>
      <c r="F20" s="179">
        <f>ROUND(VALUE(SUBSTITUTE(実質収支比率等に係る経年分析!J$47,"▲","-")),2)</f>
        <v>12.98</v>
      </c>
    </row>
    <row r="21" spans="1:11" x14ac:dyDescent="0.15">
      <c r="A21" s="179" t="s">
        <v>56</v>
      </c>
      <c r="B21" s="179">
        <f>IF(ISNUMBER(VALUE(SUBSTITUTE(実質収支比率等に係る経年分析!F$49,"▲","-"))),ROUND(VALUE(SUBSTITUTE(実質収支比率等に係る経年分析!F$49,"▲","-")),2),NA())</f>
        <v>4.5</v>
      </c>
      <c r="C21" s="179">
        <f>IF(ISNUMBER(VALUE(SUBSTITUTE(実質収支比率等に係る経年分析!G$49,"▲","-"))),ROUND(VALUE(SUBSTITUTE(実質収支比率等に係る経年分析!G$49,"▲","-")),2),NA())</f>
        <v>2.82</v>
      </c>
      <c r="D21" s="179">
        <f>IF(ISNUMBER(VALUE(SUBSTITUTE(実質収支比率等に係る経年分析!H$49,"▲","-"))),ROUND(VALUE(SUBSTITUTE(実質収支比率等に係る経年分析!H$49,"▲","-")),2),NA())</f>
        <v>-9.0299999999999994</v>
      </c>
      <c r="E21" s="179">
        <f>IF(ISNUMBER(VALUE(SUBSTITUTE(実質収支比率等に係る経年分析!I$49,"▲","-"))),ROUND(VALUE(SUBSTITUTE(実質収支比率等に係る経年分析!I$49,"▲","-")),2),NA())</f>
        <v>-0.25</v>
      </c>
      <c r="F21" s="179">
        <f>IF(ISNUMBER(VALUE(SUBSTITUTE(実質収支比率等に係る経年分析!J$49,"▲","-"))),ROUND(VALUE(SUBSTITUTE(実質収支比率等に係る経年分析!J$49,"▲","-")),2),NA())</f>
        <v>-16.53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0.86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国民健康保険特別会計（直診勘定）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0.49</v>
      </c>
    </row>
    <row r="32" spans="1:11" x14ac:dyDescent="0.15">
      <c r="A32" s="180" t="str">
        <f>IF(連結実質赤字比率に係る赤字・黒字の構成分析!C$38="",NA(),連結実質赤字比率に係る赤字・黒字の構成分析!C$38)</f>
        <v>国民健康保険特別会計（保険事業勘定）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1.49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0.56999999999999995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1.1299999999999999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2.48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2.1800000000000002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0.96</v>
      </c>
    </row>
    <row r="35" spans="1:16" x14ac:dyDescent="0.15">
      <c r="A35" s="180" t="str">
        <f>IF(連結実質赤字比率に係る赤字・黒字の構成分析!C$35="",NA(),連結実質赤字比率に係る赤字・黒字の構成分析!C$35)</f>
        <v>上水道事業会計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2.0699999999999998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2.02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2.35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2.78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3.48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2.73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2.5099999999999998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2.83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1292</v>
      </c>
      <c r="E42" s="181"/>
      <c r="F42" s="181"/>
      <c r="G42" s="181">
        <f>'実質公債費比率（分子）の構造'!L$52</f>
        <v>1303</v>
      </c>
      <c r="H42" s="181"/>
      <c r="I42" s="181"/>
      <c r="J42" s="181">
        <f>'実質公債費比率（分子）の構造'!M$52</f>
        <v>1279</v>
      </c>
      <c r="K42" s="181"/>
      <c r="L42" s="181"/>
      <c r="M42" s="181">
        <f>'実質公債費比率（分子）の構造'!N$52</f>
        <v>1196</v>
      </c>
      <c r="N42" s="181"/>
      <c r="O42" s="181"/>
      <c r="P42" s="181">
        <f>'実質公債費比率（分子）の構造'!O$52</f>
        <v>1084</v>
      </c>
    </row>
    <row r="43" spans="1:16" x14ac:dyDescent="0.15">
      <c r="A43" s="181" t="s">
        <v>64</v>
      </c>
      <c r="B43" s="181" t="str">
        <f>'実質公債費比率（分子）の構造'!K$51</f>
        <v>-</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8</v>
      </c>
      <c r="C44" s="181"/>
      <c r="D44" s="181"/>
      <c r="E44" s="181">
        <f>'実質公債費比率（分子）の構造'!L$50</f>
        <v>7</v>
      </c>
      <c r="F44" s="181"/>
      <c r="G44" s="181"/>
      <c r="H44" s="181">
        <f>'実質公債費比率（分子）の構造'!M$50</f>
        <v>4</v>
      </c>
      <c r="I44" s="181"/>
      <c r="J44" s="181"/>
      <c r="K44" s="181">
        <f>'実質公債費比率（分子）の構造'!N$50</f>
        <v>4</v>
      </c>
      <c r="L44" s="181"/>
      <c r="M44" s="181"/>
      <c r="N44" s="181">
        <f>'実質公債費比率（分子）の構造'!O$50</f>
        <v>4</v>
      </c>
      <c r="O44" s="181"/>
      <c r="P44" s="181"/>
    </row>
    <row r="45" spans="1:16" x14ac:dyDescent="0.15">
      <c r="A45" s="181" t="s">
        <v>66</v>
      </c>
      <c r="B45" s="181">
        <f>'実質公債費比率（分子）の構造'!K$49</f>
        <v>42</v>
      </c>
      <c r="C45" s="181"/>
      <c r="D45" s="181"/>
      <c r="E45" s="181">
        <f>'実質公債費比率（分子）の構造'!L$49</f>
        <v>51</v>
      </c>
      <c r="F45" s="181"/>
      <c r="G45" s="181"/>
      <c r="H45" s="181">
        <f>'実質公債費比率（分子）の構造'!M$49</f>
        <v>44</v>
      </c>
      <c r="I45" s="181"/>
      <c r="J45" s="181"/>
      <c r="K45" s="181">
        <f>'実質公債費比率（分子）の構造'!N$49</f>
        <v>35</v>
      </c>
      <c r="L45" s="181"/>
      <c r="M45" s="181"/>
      <c r="N45" s="181">
        <f>'実質公債費比率（分子）の構造'!O$49</f>
        <v>35</v>
      </c>
      <c r="O45" s="181"/>
      <c r="P45" s="181"/>
    </row>
    <row r="46" spans="1:16" x14ac:dyDescent="0.15">
      <c r="A46" s="181" t="s">
        <v>67</v>
      </c>
      <c r="B46" s="181">
        <f>'実質公債費比率（分子）の構造'!K$48</f>
        <v>299</v>
      </c>
      <c r="C46" s="181"/>
      <c r="D46" s="181"/>
      <c r="E46" s="181">
        <f>'実質公債費比率（分子）の構造'!L$48</f>
        <v>300</v>
      </c>
      <c r="F46" s="181"/>
      <c r="G46" s="181"/>
      <c r="H46" s="181">
        <f>'実質公債費比率（分子）の構造'!M$48</f>
        <v>283</v>
      </c>
      <c r="I46" s="181"/>
      <c r="J46" s="181"/>
      <c r="K46" s="181">
        <f>'実質公債費比率（分子）の構造'!N$48</f>
        <v>262</v>
      </c>
      <c r="L46" s="181"/>
      <c r="M46" s="181"/>
      <c r="N46" s="181">
        <f>'実質公債費比率（分子）の構造'!O$48</f>
        <v>231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1556</v>
      </c>
      <c r="C49" s="181"/>
      <c r="D49" s="181"/>
      <c r="E49" s="181">
        <f>'実質公債費比率（分子）の構造'!L$45</f>
        <v>1400</v>
      </c>
      <c r="F49" s="181"/>
      <c r="G49" s="181"/>
      <c r="H49" s="181">
        <f>'実質公債費比率（分子）の構造'!M$45</f>
        <v>1343</v>
      </c>
      <c r="I49" s="181"/>
      <c r="J49" s="181"/>
      <c r="K49" s="181">
        <f>'実質公債費比率（分子）の構造'!N$45</f>
        <v>1299</v>
      </c>
      <c r="L49" s="181"/>
      <c r="M49" s="181"/>
      <c r="N49" s="181">
        <f>'実質公債費比率（分子）の構造'!O$45</f>
        <v>1203</v>
      </c>
      <c r="O49" s="181"/>
      <c r="P49" s="181"/>
    </row>
    <row r="50" spans="1:16" x14ac:dyDescent="0.15">
      <c r="A50" s="181" t="s">
        <v>71</v>
      </c>
      <c r="B50" s="181" t="e">
        <f>NA()</f>
        <v>#N/A</v>
      </c>
      <c r="C50" s="181">
        <f>IF(ISNUMBER('実質公債費比率（分子）の構造'!K$53),'実質公債費比率（分子）の構造'!K$53,NA())</f>
        <v>613</v>
      </c>
      <c r="D50" s="181" t="e">
        <f>NA()</f>
        <v>#N/A</v>
      </c>
      <c r="E50" s="181" t="e">
        <f>NA()</f>
        <v>#N/A</v>
      </c>
      <c r="F50" s="181">
        <f>IF(ISNUMBER('実質公債費比率（分子）の構造'!L$53),'実質公債費比率（分子）の構造'!L$53,NA())</f>
        <v>455</v>
      </c>
      <c r="G50" s="181" t="e">
        <f>NA()</f>
        <v>#N/A</v>
      </c>
      <c r="H50" s="181" t="e">
        <f>NA()</f>
        <v>#N/A</v>
      </c>
      <c r="I50" s="181">
        <f>IF(ISNUMBER('実質公債費比率（分子）の構造'!M$53),'実質公債費比率（分子）の構造'!M$53,NA())</f>
        <v>395</v>
      </c>
      <c r="J50" s="181" t="e">
        <f>NA()</f>
        <v>#N/A</v>
      </c>
      <c r="K50" s="181" t="e">
        <f>NA()</f>
        <v>#N/A</v>
      </c>
      <c r="L50" s="181">
        <f>IF(ISNUMBER('実質公債費比率（分子）の構造'!N$53),'実質公債費比率（分子）の構造'!N$53,NA())</f>
        <v>404</v>
      </c>
      <c r="M50" s="181" t="e">
        <f>NA()</f>
        <v>#N/A</v>
      </c>
      <c r="N50" s="181" t="e">
        <f>NA()</f>
        <v>#N/A</v>
      </c>
      <c r="O50" s="181">
        <f>IF(ISNUMBER('実質公債費比率（分子）の構造'!O$53),'実質公債費比率（分子）の構造'!O$53,NA())</f>
        <v>389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10061</v>
      </c>
      <c r="E56" s="180"/>
      <c r="F56" s="180"/>
      <c r="G56" s="180">
        <f>'将来負担比率（分子）の構造'!J$52</f>
        <v>9801</v>
      </c>
      <c r="H56" s="180"/>
      <c r="I56" s="180"/>
      <c r="J56" s="180">
        <f>'将来負担比率（分子）の構造'!K$52</f>
        <v>9724</v>
      </c>
      <c r="K56" s="180"/>
      <c r="L56" s="180"/>
      <c r="M56" s="180">
        <f>'将来負担比率（分子）の構造'!L$52</f>
        <v>9111</v>
      </c>
      <c r="N56" s="180"/>
      <c r="O56" s="180"/>
      <c r="P56" s="180">
        <f>'将来負担比率（分子）の構造'!M$52</f>
        <v>8766</v>
      </c>
    </row>
    <row r="57" spans="1:16" x14ac:dyDescent="0.15">
      <c r="A57" s="180" t="s">
        <v>42</v>
      </c>
      <c r="B57" s="180"/>
      <c r="C57" s="180"/>
      <c r="D57" s="180">
        <f>'将来負担比率（分子）の構造'!I$51</f>
        <v>702</v>
      </c>
      <c r="E57" s="180"/>
      <c r="F57" s="180"/>
      <c r="G57" s="180">
        <f>'将来負担比率（分子）の構造'!J$51</f>
        <v>705</v>
      </c>
      <c r="H57" s="180"/>
      <c r="I57" s="180"/>
      <c r="J57" s="180">
        <f>'将来負担比率（分子）の構造'!K$51</f>
        <v>622</v>
      </c>
      <c r="K57" s="180"/>
      <c r="L57" s="180"/>
      <c r="M57" s="180">
        <f>'将来負担比率（分子）の構造'!L$51</f>
        <v>536</v>
      </c>
      <c r="N57" s="180"/>
      <c r="O57" s="180"/>
      <c r="P57" s="180">
        <f>'将来負担比率（分子）の構造'!M$51</f>
        <v>415</v>
      </c>
    </row>
    <row r="58" spans="1:16" x14ac:dyDescent="0.15">
      <c r="A58" s="180" t="s">
        <v>41</v>
      </c>
      <c r="B58" s="180"/>
      <c r="C58" s="180"/>
      <c r="D58" s="180">
        <f>'将来負担比率（分子）の構造'!I$50</f>
        <v>4615</v>
      </c>
      <c r="E58" s="180"/>
      <c r="F58" s="180"/>
      <c r="G58" s="180">
        <f>'将来負担比率（分子）の構造'!J$50</f>
        <v>5042</v>
      </c>
      <c r="H58" s="180"/>
      <c r="I58" s="180"/>
      <c r="J58" s="180">
        <f>'将来負担比率（分子）の構造'!K$50</f>
        <v>4605</v>
      </c>
      <c r="K58" s="180"/>
      <c r="L58" s="180"/>
      <c r="M58" s="180">
        <f>'将来負担比率（分子）の構造'!L$50</f>
        <v>4648</v>
      </c>
      <c r="N58" s="180"/>
      <c r="O58" s="180"/>
      <c r="P58" s="180">
        <f>'将来負担比率（分子）の構造'!M$50</f>
        <v>4141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1893</v>
      </c>
      <c r="C62" s="180"/>
      <c r="D62" s="180"/>
      <c r="E62" s="180">
        <f>'将来負担比率（分子）の構造'!J$45</f>
        <v>1734</v>
      </c>
      <c r="F62" s="180"/>
      <c r="G62" s="180"/>
      <c r="H62" s="180">
        <f>'将来負担比率（分子）の構造'!K$45</f>
        <v>1842</v>
      </c>
      <c r="I62" s="180"/>
      <c r="J62" s="180"/>
      <c r="K62" s="180">
        <f>'将来負担比率（分子）の構造'!L$45</f>
        <v>1691</v>
      </c>
      <c r="L62" s="180"/>
      <c r="M62" s="180"/>
      <c r="N62" s="180">
        <f>'将来負担比率（分子）の構造'!M$45</f>
        <v>1630</v>
      </c>
      <c r="O62" s="180"/>
      <c r="P62" s="180"/>
    </row>
    <row r="63" spans="1:16" x14ac:dyDescent="0.15">
      <c r="A63" s="180" t="s">
        <v>34</v>
      </c>
      <c r="B63" s="180">
        <f>'将来負担比率（分子）の構造'!I$44</f>
        <v>307</v>
      </c>
      <c r="C63" s="180"/>
      <c r="D63" s="180"/>
      <c r="E63" s="180">
        <f>'将来負担比率（分子）の構造'!J$44</f>
        <v>294</v>
      </c>
      <c r="F63" s="180"/>
      <c r="G63" s="180"/>
      <c r="H63" s="180">
        <f>'将来負担比率（分子）の構造'!K$44</f>
        <v>250</v>
      </c>
      <c r="I63" s="180"/>
      <c r="J63" s="180"/>
      <c r="K63" s="180">
        <f>'将来負担比率（分子）の構造'!L$44</f>
        <v>303</v>
      </c>
      <c r="L63" s="180"/>
      <c r="M63" s="180"/>
      <c r="N63" s="180">
        <f>'将来負担比率（分子）の構造'!M$44</f>
        <v>368</v>
      </c>
      <c r="O63" s="180"/>
      <c r="P63" s="180"/>
    </row>
    <row r="64" spans="1:16" x14ac:dyDescent="0.15">
      <c r="A64" s="180" t="s">
        <v>33</v>
      </c>
      <c r="B64" s="180">
        <f>'将来負担比率（分子）の構造'!I$43</f>
        <v>2705</v>
      </c>
      <c r="C64" s="180"/>
      <c r="D64" s="180"/>
      <c r="E64" s="180">
        <f>'将来負担比率（分子）の構造'!J$43</f>
        <v>2384</v>
      </c>
      <c r="F64" s="180"/>
      <c r="G64" s="180"/>
      <c r="H64" s="180">
        <f>'将来負担比率（分子）の構造'!K$43</f>
        <v>2172</v>
      </c>
      <c r="I64" s="180"/>
      <c r="J64" s="180"/>
      <c r="K64" s="180">
        <f>'将来負担比率（分子）の構造'!L$43</f>
        <v>1959</v>
      </c>
      <c r="L64" s="180"/>
      <c r="M64" s="180"/>
      <c r="N64" s="180">
        <f>'将来負担比率（分子）の構造'!M$43</f>
        <v>1885</v>
      </c>
      <c r="O64" s="180"/>
      <c r="P64" s="180"/>
    </row>
    <row r="65" spans="1:16" x14ac:dyDescent="0.15">
      <c r="A65" s="180" t="s">
        <v>32</v>
      </c>
      <c r="B65" s="180">
        <f>'将来負担比率（分子）の構造'!I$42</f>
        <v>54</v>
      </c>
      <c r="C65" s="180"/>
      <c r="D65" s="180"/>
      <c r="E65" s="180">
        <f>'将来負担比率（分子）の構造'!J$42</f>
        <v>42</v>
      </c>
      <c r="F65" s="180"/>
      <c r="G65" s="180"/>
      <c r="H65" s="180">
        <f>'将来負担比率（分子）の構造'!K$42</f>
        <v>26</v>
      </c>
      <c r="I65" s="180"/>
      <c r="J65" s="180"/>
      <c r="K65" s="180">
        <f>'将来負担比率（分子）の構造'!L$42</f>
        <v>19</v>
      </c>
      <c r="L65" s="180"/>
      <c r="M65" s="180"/>
      <c r="N65" s="180">
        <f>'将来負担比率（分子）の構造'!M$42</f>
        <v>37</v>
      </c>
      <c r="O65" s="180"/>
      <c r="P65" s="180"/>
    </row>
    <row r="66" spans="1:16" x14ac:dyDescent="0.15">
      <c r="A66" s="180" t="s">
        <v>31</v>
      </c>
      <c r="B66" s="180">
        <f>'将来負担比率（分子）の構造'!I$41</f>
        <v>10746</v>
      </c>
      <c r="C66" s="180"/>
      <c r="D66" s="180"/>
      <c r="E66" s="180">
        <f>'将来負担比率（分子）の構造'!J$41</f>
        <v>10556</v>
      </c>
      <c r="F66" s="180"/>
      <c r="G66" s="180"/>
      <c r="H66" s="180">
        <f>'将来負担比率（分子）の構造'!K$41</f>
        <v>10552</v>
      </c>
      <c r="I66" s="180"/>
      <c r="J66" s="180"/>
      <c r="K66" s="180">
        <f>'将来負担比率（分子）の構造'!L$41</f>
        <v>9990</v>
      </c>
      <c r="L66" s="180"/>
      <c r="M66" s="180"/>
      <c r="N66" s="180">
        <f>'将来負担比率（分子）の構造'!M$41</f>
        <v>9651</v>
      </c>
      <c r="O66" s="180"/>
      <c r="P66" s="180"/>
    </row>
    <row r="67" spans="1:16" x14ac:dyDescent="0.15">
      <c r="A67" s="180" t="s">
        <v>75</v>
      </c>
      <c r="B67" s="180" t="e">
        <f>NA()</f>
        <v>#N/A</v>
      </c>
      <c r="C67" s="180">
        <f>IF(ISNUMBER('将来負担比率（分子）の構造'!I$53), IF('将来負担比率（分子）の構造'!I$53 &lt; 0, 0, '将来負担比率（分子）の構造'!I$53), NA())</f>
        <v>327</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248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1416</v>
      </c>
      <c r="C72" s="184">
        <f>基金残高に係る経年分析!G55</f>
        <v>1501</v>
      </c>
      <c r="D72" s="184">
        <f>基金残高に係る経年分析!H55</f>
        <v>685</v>
      </c>
    </row>
    <row r="73" spans="1:16" x14ac:dyDescent="0.15">
      <c r="A73" s="183" t="s">
        <v>78</v>
      </c>
      <c r="B73" s="184">
        <f>基金残高に係る経年分析!F56</f>
        <v>699</v>
      </c>
      <c r="C73" s="184">
        <f>基金残高に係る経年分析!G56</f>
        <v>701</v>
      </c>
      <c r="D73" s="184">
        <f>基金残高に係る経年分析!H56</f>
        <v>703</v>
      </c>
    </row>
    <row r="74" spans="1:16" x14ac:dyDescent="0.15">
      <c r="A74" s="183" t="s">
        <v>79</v>
      </c>
      <c r="B74" s="184">
        <f>基金残高に係る経年分析!F57</f>
        <v>3307</v>
      </c>
      <c r="C74" s="184">
        <f>基金残高に係る経年分析!G57</f>
        <v>3227</v>
      </c>
      <c r="D74" s="184">
        <f>基金残高に係る経年分析!H57</f>
        <v>3430</v>
      </c>
    </row>
  </sheetData>
  <sheetProtection algorithmName="SHA-512" hashValue="SbUBNixocqPrFkXLHqut+Ohih4EtRUm1P88wACEcQ0SYxSpioKUfcuPdvNWK+V7a0tJJC5tuSVK9Rf6s7WgIIw==" saltValue="qvZ5WyMHcMG23O/MR8gm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226</v>
      </c>
      <c r="C5" s="723"/>
      <c r="D5" s="723"/>
      <c r="E5" s="723"/>
      <c r="F5" s="723"/>
      <c r="G5" s="723"/>
      <c r="H5" s="723"/>
      <c r="I5" s="723"/>
      <c r="J5" s="723"/>
      <c r="K5" s="723"/>
      <c r="L5" s="723"/>
      <c r="M5" s="723"/>
      <c r="N5" s="723"/>
      <c r="O5" s="723"/>
      <c r="P5" s="723"/>
      <c r="Q5" s="724"/>
      <c r="R5" s="688">
        <v>968807</v>
      </c>
      <c r="S5" s="689"/>
      <c r="T5" s="689"/>
      <c r="U5" s="689"/>
      <c r="V5" s="689"/>
      <c r="W5" s="689"/>
      <c r="X5" s="689"/>
      <c r="Y5" s="735"/>
      <c r="Z5" s="753">
        <v>8.9</v>
      </c>
      <c r="AA5" s="753"/>
      <c r="AB5" s="753"/>
      <c r="AC5" s="753"/>
      <c r="AD5" s="754">
        <v>968807</v>
      </c>
      <c r="AE5" s="754"/>
      <c r="AF5" s="754"/>
      <c r="AG5" s="754"/>
      <c r="AH5" s="754"/>
      <c r="AI5" s="754"/>
      <c r="AJ5" s="754"/>
      <c r="AK5" s="754"/>
      <c r="AL5" s="736">
        <v>19</v>
      </c>
      <c r="AM5" s="705"/>
      <c r="AN5" s="705"/>
      <c r="AO5" s="737"/>
      <c r="AP5" s="722" t="s">
        <v>227</v>
      </c>
      <c r="AQ5" s="723"/>
      <c r="AR5" s="723"/>
      <c r="AS5" s="723"/>
      <c r="AT5" s="723"/>
      <c r="AU5" s="723"/>
      <c r="AV5" s="723"/>
      <c r="AW5" s="723"/>
      <c r="AX5" s="723"/>
      <c r="AY5" s="723"/>
      <c r="AZ5" s="723"/>
      <c r="BA5" s="723"/>
      <c r="BB5" s="723"/>
      <c r="BC5" s="723"/>
      <c r="BD5" s="723"/>
      <c r="BE5" s="723"/>
      <c r="BF5" s="724"/>
      <c r="BG5" s="623">
        <v>968500</v>
      </c>
      <c r="BH5" s="626"/>
      <c r="BI5" s="626"/>
      <c r="BJ5" s="626"/>
      <c r="BK5" s="626"/>
      <c r="BL5" s="626"/>
      <c r="BM5" s="626"/>
      <c r="BN5" s="627"/>
      <c r="BO5" s="685">
        <v>100</v>
      </c>
      <c r="BP5" s="685"/>
      <c r="BQ5" s="685"/>
      <c r="BR5" s="685"/>
      <c r="BS5" s="686" t="s">
        <v>129</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x14ac:dyDescent="0.15">
      <c r="B6" s="620" t="s">
        <v>231</v>
      </c>
      <c r="C6" s="621"/>
      <c r="D6" s="621"/>
      <c r="E6" s="621"/>
      <c r="F6" s="621"/>
      <c r="G6" s="621"/>
      <c r="H6" s="621"/>
      <c r="I6" s="621"/>
      <c r="J6" s="621"/>
      <c r="K6" s="621"/>
      <c r="L6" s="621"/>
      <c r="M6" s="621"/>
      <c r="N6" s="621"/>
      <c r="O6" s="621"/>
      <c r="P6" s="621"/>
      <c r="Q6" s="622"/>
      <c r="R6" s="623">
        <v>129391</v>
      </c>
      <c r="S6" s="626"/>
      <c r="T6" s="626"/>
      <c r="U6" s="626"/>
      <c r="V6" s="626"/>
      <c r="W6" s="626"/>
      <c r="X6" s="626"/>
      <c r="Y6" s="627"/>
      <c r="Z6" s="685">
        <v>1.2</v>
      </c>
      <c r="AA6" s="685"/>
      <c r="AB6" s="685"/>
      <c r="AC6" s="685"/>
      <c r="AD6" s="686">
        <v>129391</v>
      </c>
      <c r="AE6" s="686"/>
      <c r="AF6" s="686"/>
      <c r="AG6" s="686"/>
      <c r="AH6" s="686"/>
      <c r="AI6" s="686"/>
      <c r="AJ6" s="686"/>
      <c r="AK6" s="686"/>
      <c r="AL6" s="628">
        <v>2.5</v>
      </c>
      <c r="AM6" s="629"/>
      <c r="AN6" s="629"/>
      <c r="AO6" s="687"/>
      <c r="AP6" s="620" t="s">
        <v>232</v>
      </c>
      <c r="AQ6" s="621"/>
      <c r="AR6" s="621"/>
      <c r="AS6" s="621"/>
      <c r="AT6" s="621"/>
      <c r="AU6" s="621"/>
      <c r="AV6" s="621"/>
      <c r="AW6" s="621"/>
      <c r="AX6" s="621"/>
      <c r="AY6" s="621"/>
      <c r="AZ6" s="621"/>
      <c r="BA6" s="621"/>
      <c r="BB6" s="621"/>
      <c r="BC6" s="621"/>
      <c r="BD6" s="621"/>
      <c r="BE6" s="621"/>
      <c r="BF6" s="622"/>
      <c r="BG6" s="623">
        <v>968500</v>
      </c>
      <c r="BH6" s="626"/>
      <c r="BI6" s="626"/>
      <c r="BJ6" s="626"/>
      <c r="BK6" s="626"/>
      <c r="BL6" s="626"/>
      <c r="BM6" s="626"/>
      <c r="BN6" s="627"/>
      <c r="BO6" s="685">
        <v>100</v>
      </c>
      <c r="BP6" s="685"/>
      <c r="BQ6" s="685"/>
      <c r="BR6" s="685"/>
      <c r="BS6" s="686" t="s">
        <v>233</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80090</v>
      </c>
      <c r="CS6" s="626"/>
      <c r="CT6" s="626"/>
      <c r="CU6" s="626"/>
      <c r="CV6" s="626"/>
      <c r="CW6" s="626"/>
      <c r="CX6" s="626"/>
      <c r="CY6" s="627"/>
      <c r="CZ6" s="736">
        <v>0.8</v>
      </c>
      <c r="DA6" s="705"/>
      <c r="DB6" s="705"/>
      <c r="DC6" s="739"/>
      <c r="DD6" s="631" t="s">
        <v>129</v>
      </c>
      <c r="DE6" s="626"/>
      <c r="DF6" s="626"/>
      <c r="DG6" s="626"/>
      <c r="DH6" s="626"/>
      <c r="DI6" s="626"/>
      <c r="DJ6" s="626"/>
      <c r="DK6" s="626"/>
      <c r="DL6" s="626"/>
      <c r="DM6" s="626"/>
      <c r="DN6" s="626"/>
      <c r="DO6" s="626"/>
      <c r="DP6" s="627"/>
      <c r="DQ6" s="631">
        <v>80090</v>
      </c>
      <c r="DR6" s="626"/>
      <c r="DS6" s="626"/>
      <c r="DT6" s="626"/>
      <c r="DU6" s="626"/>
      <c r="DV6" s="626"/>
      <c r="DW6" s="626"/>
      <c r="DX6" s="626"/>
      <c r="DY6" s="626"/>
      <c r="DZ6" s="626"/>
      <c r="EA6" s="626"/>
      <c r="EB6" s="626"/>
      <c r="EC6" s="666"/>
    </row>
    <row r="7" spans="2:143" ht="11.25" customHeight="1" x14ac:dyDescent="0.15">
      <c r="B7" s="620" t="s">
        <v>235</v>
      </c>
      <c r="C7" s="621"/>
      <c r="D7" s="621"/>
      <c r="E7" s="621"/>
      <c r="F7" s="621"/>
      <c r="G7" s="621"/>
      <c r="H7" s="621"/>
      <c r="I7" s="621"/>
      <c r="J7" s="621"/>
      <c r="K7" s="621"/>
      <c r="L7" s="621"/>
      <c r="M7" s="621"/>
      <c r="N7" s="621"/>
      <c r="O7" s="621"/>
      <c r="P7" s="621"/>
      <c r="Q7" s="622"/>
      <c r="R7" s="623">
        <v>1304</v>
      </c>
      <c r="S7" s="626"/>
      <c r="T7" s="626"/>
      <c r="U7" s="626"/>
      <c r="V7" s="626"/>
      <c r="W7" s="626"/>
      <c r="X7" s="626"/>
      <c r="Y7" s="627"/>
      <c r="Z7" s="685">
        <v>0</v>
      </c>
      <c r="AA7" s="685"/>
      <c r="AB7" s="685"/>
      <c r="AC7" s="685"/>
      <c r="AD7" s="686">
        <v>1304</v>
      </c>
      <c r="AE7" s="686"/>
      <c r="AF7" s="686"/>
      <c r="AG7" s="686"/>
      <c r="AH7" s="686"/>
      <c r="AI7" s="686"/>
      <c r="AJ7" s="686"/>
      <c r="AK7" s="686"/>
      <c r="AL7" s="628">
        <v>0</v>
      </c>
      <c r="AM7" s="629"/>
      <c r="AN7" s="629"/>
      <c r="AO7" s="687"/>
      <c r="AP7" s="620" t="s">
        <v>236</v>
      </c>
      <c r="AQ7" s="621"/>
      <c r="AR7" s="621"/>
      <c r="AS7" s="621"/>
      <c r="AT7" s="621"/>
      <c r="AU7" s="621"/>
      <c r="AV7" s="621"/>
      <c r="AW7" s="621"/>
      <c r="AX7" s="621"/>
      <c r="AY7" s="621"/>
      <c r="AZ7" s="621"/>
      <c r="BA7" s="621"/>
      <c r="BB7" s="621"/>
      <c r="BC7" s="621"/>
      <c r="BD7" s="621"/>
      <c r="BE7" s="621"/>
      <c r="BF7" s="622"/>
      <c r="BG7" s="623">
        <v>412798</v>
      </c>
      <c r="BH7" s="626"/>
      <c r="BI7" s="626"/>
      <c r="BJ7" s="626"/>
      <c r="BK7" s="626"/>
      <c r="BL7" s="626"/>
      <c r="BM7" s="626"/>
      <c r="BN7" s="627"/>
      <c r="BO7" s="685">
        <v>42.6</v>
      </c>
      <c r="BP7" s="685"/>
      <c r="BQ7" s="685"/>
      <c r="BR7" s="685"/>
      <c r="BS7" s="686" t="s">
        <v>233</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1361985</v>
      </c>
      <c r="CS7" s="626"/>
      <c r="CT7" s="626"/>
      <c r="CU7" s="626"/>
      <c r="CV7" s="626"/>
      <c r="CW7" s="626"/>
      <c r="CX7" s="626"/>
      <c r="CY7" s="627"/>
      <c r="CZ7" s="685">
        <v>13.9</v>
      </c>
      <c r="DA7" s="685"/>
      <c r="DB7" s="685"/>
      <c r="DC7" s="685"/>
      <c r="DD7" s="631">
        <v>85536</v>
      </c>
      <c r="DE7" s="626"/>
      <c r="DF7" s="626"/>
      <c r="DG7" s="626"/>
      <c r="DH7" s="626"/>
      <c r="DI7" s="626"/>
      <c r="DJ7" s="626"/>
      <c r="DK7" s="626"/>
      <c r="DL7" s="626"/>
      <c r="DM7" s="626"/>
      <c r="DN7" s="626"/>
      <c r="DO7" s="626"/>
      <c r="DP7" s="627"/>
      <c r="DQ7" s="631">
        <v>1173717</v>
      </c>
      <c r="DR7" s="626"/>
      <c r="DS7" s="626"/>
      <c r="DT7" s="626"/>
      <c r="DU7" s="626"/>
      <c r="DV7" s="626"/>
      <c r="DW7" s="626"/>
      <c r="DX7" s="626"/>
      <c r="DY7" s="626"/>
      <c r="DZ7" s="626"/>
      <c r="EA7" s="626"/>
      <c r="EB7" s="626"/>
      <c r="EC7" s="666"/>
    </row>
    <row r="8" spans="2:143" ht="11.25" customHeight="1" x14ac:dyDescent="0.15">
      <c r="B8" s="620" t="s">
        <v>238</v>
      </c>
      <c r="C8" s="621"/>
      <c r="D8" s="621"/>
      <c r="E8" s="621"/>
      <c r="F8" s="621"/>
      <c r="G8" s="621"/>
      <c r="H8" s="621"/>
      <c r="I8" s="621"/>
      <c r="J8" s="621"/>
      <c r="K8" s="621"/>
      <c r="L8" s="621"/>
      <c r="M8" s="621"/>
      <c r="N8" s="621"/>
      <c r="O8" s="621"/>
      <c r="P8" s="621"/>
      <c r="Q8" s="622"/>
      <c r="R8" s="623">
        <v>1755</v>
      </c>
      <c r="S8" s="626"/>
      <c r="T8" s="626"/>
      <c r="U8" s="626"/>
      <c r="V8" s="626"/>
      <c r="W8" s="626"/>
      <c r="X8" s="626"/>
      <c r="Y8" s="627"/>
      <c r="Z8" s="685">
        <v>0</v>
      </c>
      <c r="AA8" s="685"/>
      <c r="AB8" s="685"/>
      <c r="AC8" s="685"/>
      <c r="AD8" s="686">
        <v>1755</v>
      </c>
      <c r="AE8" s="686"/>
      <c r="AF8" s="686"/>
      <c r="AG8" s="686"/>
      <c r="AH8" s="686"/>
      <c r="AI8" s="686"/>
      <c r="AJ8" s="686"/>
      <c r="AK8" s="686"/>
      <c r="AL8" s="628">
        <v>0</v>
      </c>
      <c r="AM8" s="629"/>
      <c r="AN8" s="629"/>
      <c r="AO8" s="687"/>
      <c r="AP8" s="620" t="s">
        <v>239</v>
      </c>
      <c r="AQ8" s="621"/>
      <c r="AR8" s="621"/>
      <c r="AS8" s="621"/>
      <c r="AT8" s="621"/>
      <c r="AU8" s="621"/>
      <c r="AV8" s="621"/>
      <c r="AW8" s="621"/>
      <c r="AX8" s="621"/>
      <c r="AY8" s="621"/>
      <c r="AZ8" s="621"/>
      <c r="BA8" s="621"/>
      <c r="BB8" s="621"/>
      <c r="BC8" s="621"/>
      <c r="BD8" s="621"/>
      <c r="BE8" s="621"/>
      <c r="BF8" s="622"/>
      <c r="BG8" s="623">
        <v>14196</v>
      </c>
      <c r="BH8" s="626"/>
      <c r="BI8" s="626"/>
      <c r="BJ8" s="626"/>
      <c r="BK8" s="626"/>
      <c r="BL8" s="626"/>
      <c r="BM8" s="626"/>
      <c r="BN8" s="627"/>
      <c r="BO8" s="685">
        <v>1.5</v>
      </c>
      <c r="BP8" s="685"/>
      <c r="BQ8" s="685"/>
      <c r="BR8" s="685"/>
      <c r="BS8" s="631" t="s">
        <v>129</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1639704</v>
      </c>
      <c r="CS8" s="626"/>
      <c r="CT8" s="626"/>
      <c r="CU8" s="626"/>
      <c r="CV8" s="626"/>
      <c r="CW8" s="626"/>
      <c r="CX8" s="626"/>
      <c r="CY8" s="627"/>
      <c r="CZ8" s="685">
        <v>16.8</v>
      </c>
      <c r="DA8" s="685"/>
      <c r="DB8" s="685"/>
      <c r="DC8" s="685"/>
      <c r="DD8" s="631">
        <v>170477</v>
      </c>
      <c r="DE8" s="626"/>
      <c r="DF8" s="626"/>
      <c r="DG8" s="626"/>
      <c r="DH8" s="626"/>
      <c r="DI8" s="626"/>
      <c r="DJ8" s="626"/>
      <c r="DK8" s="626"/>
      <c r="DL8" s="626"/>
      <c r="DM8" s="626"/>
      <c r="DN8" s="626"/>
      <c r="DO8" s="626"/>
      <c r="DP8" s="627"/>
      <c r="DQ8" s="631">
        <v>939018</v>
      </c>
      <c r="DR8" s="626"/>
      <c r="DS8" s="626"/>
      <c r="DT8" s="626"/>
      <c r="DU8" s="626"/>
      <c r="DV8" s="626"/>
      <c r="DW8" s="626"/>
      <c r="DX8" s="626"/>
      <c r="DY8" s="626"/>
      <c r="DZ8" s="626"/>
      <c r="EA8" s="626"/>
      <c r="EB8" s="626"/>
      <c r="EC8" s="666"/>
    </row>
    <row r="9" spans="2:143" ht="11.25" customHeight="1" x14ac:dyDescent="0.15">
      <c r="B9" s="620" t="s">
        <v>241</v>
      </c>
      <c r="C9" s="621"/>
      <c r="D9" s="621"/>
      <c r="E9" s="621"/>
      <c r="F9" s="621"/>
      <c r="G9" s="621"/>
      <c r="H9" s="621"/>
      <c r="I9" s="621"/>
      <c r="J9" s="621"/>
      <c r="K9" s="621"/>
      <c r="L9" s="621"/>
      <c r="M9" s="621"/>
      <c r="N9" s="621"/>
      <c r="O9" s="621"/>
      <c r="P9" s="621"/>
      <c r="Q9" s="622"/>
      <c r="R9" s="623">
        <v>1513</v>
      </c>
      <c r="S9" s="626"/>
      <c r="T9" s="626"/>
      <c r="U9" s="626"/>
      <c r="V9" s="626"/>
      <c r="W9" s="626"/>
      <c r="X9" s="626"/>
      <c r="Y9" s="627"/>
      <c r="Z9" s="685">
        <v>0</v>
      </c>
      <c r="AA9" s="685"/>
      <c r="AB9" s="685"/>
      <c r="AC9" s="685"/>
      <c r="AD9" s="686">
        <v>1513</v>
      </c>
      <c r="AE9" s="686"/>
      <c r="AF9" s="686"/>
      <c r="AG9" s="686"/>
      <c r="AH9" s="686"/>
      <c r="AI9" s="686"/>
      <c r="AJ9" s="686"/>
      <c r="AK9" s="686"/>
      <c r="AL9" s="628">
        <v>0</v>
      </c>
      <c r="AM9" s="629"/>
      <c r="AN9" s="629"/>
      <c r="AO9" s="687"/>
      <c r="AP9" s="620" t="s">
        <v>242</v>
      </c>
      <c r="AQ9" s="621"/>
      <c r="AR9" s="621"/>
      <c r="AS9" s="621"/>
      <c r="AT9" s="621"/>
      <c r="AU9" s="621"/>
      <c r="AV9" s="621"/>
      <c r="AW9" s="621"/>
      <c r="AX9" s="621"/>
      <c r="AY9" s="621"/>
      <c r="AZ9" s="621"/>
      <c r="BA9" s="621"/>
      <c r="BB9" s="621"/>
      <c r="BC9" s="621"/>
      <c r="BD9" s="621"/>
      <c r="BE9" s="621"/>
      <c r="BF9" s="622"/>
      <c r="BG9" s="623">
        <v>351778</v>
      </c>
      <c r="BH9" s="626"/>
      <c r="BI9" s="626"/>
      <c r="BJ9" s="626"/>
      <c r="BK9" s="626"/>
      <c r="BL9" s="626"/>
      <c r="BM9" s="626"/>
      <c r="BN9" s="627"/>
      <c r="BO9" s="685">
        <v>36.299999999999997</v>
      </c>
      <c r="BP9" s="685"/>
      <c r="BQ9" s="685"/>
      <c r="BR9" s="685"/>
      <c r="BS9" s="631" t="s">
        <v>129</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1213185</v>
      </c>
      <c r="CS9" s="626"/>
      <c r="CT9" s="626"/>
      <c r="CU9" s="626"/>
      <c r="CV9" s="626"/>
      <c r="CW9" s="626"/>
      <c r="CX9" s="626"/>
      <c r="CY9" s="627"/>
      <c r="CZ9" s="685">
        <v>12.4</v>
      </c>
      <c r="DA9" s="685"/>
      <c r="DB9" s="685"/>
      <c r="DC9" s="685"/>
      <c r="DD9" s="631">
        <v>21880</v>
      </c>
      <c r="DE9" s="626"/>
      <c r="DF9" s="626"/>
      <c r="DG9" s="626"/>
      <c r="DH9" s="626"/>
      <c r="DI9" s="626"/>
      <c r="DJ9" s="626"/>
      <c r="DK9" s="626"/>
      <c r="DL9" s="626"/>
      <c r="DM9" s="626"/>
      <c r="DN9" s="626"/>
      <c r="DO9" s="626"/>
      <c r="DP9" s="627"/>
      <c r="DQ9" s="631">
        <v>1163246</v>
      </c>
      <c r="DR9" s="626"/>
      <c r="DS9" s="626"/>
      <c r="DT9" s="626"/>
      <c r="DU9" s="626"/>
      <c r="DV9" s="626"/>
      <c r="DW9" s="626"/>
      <c r="DX9" s="626"/>
      <c r="DY9" s="626"/>
      <c r="DZ9" s="626"/>
      <c r="EA9" s="626"/>
      <c r="EB9" s="626"/>
      <c r="EC9" s="666"/>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233</v>
      </c>
      <c r="S10" s="626"/>
      <c r="T10" s="626"/>
      <c r="U10" s="626"/>
      <c r="V10" s="626"/>
      <c r="W10" s="626"/>
      <c r="X10" s="626"/>
      <c r="Y10" s="627"/>
      <c r="Z10" s="685" t="s">
        <v>233</v>
      </c>
      <c r="AA10" s="685"/>
      <c r="AB10" s="685"/>
      <c r="AC10" s="685"/>
      <c r="AD10" s="686" t="s">
        <v>245</v>
      </c>
      <c r="AE10" s="686"/>
      <c r="AF10" s="686"/>
      <c r="AG10" s="686"/>
      <c r="AH10" s="686"/>
      <c r="AI10" s="686"/>
      <c r="AJ10" s="686"/>
      <c r="AK10" s="686"/>
      <c r="AL10" s="628" t="s">
        <v>129</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v>22286</v>
      </c>
      <c r="BH10" s="626"/>
      <c r="BI10" s="626"/>
      <c r="BJ10" s="626"/>
      <c r="BK10" s="626"/>
      <c r="BL10" s="626"/>
      <c r="BM10" s="626"/>
      <c r="BN10" s="627"/>
      <c r="BO10" s="685">
        <v>2.2999999999999998</v>
      </c>
      <c r="BP10" s="685"/>
      <c r="BQ10" s="685"/>
      <c r="BR10" s="685"/>
      <c r="BS10" s="631" t="s">
        <v>129</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t="s">
        <v>248</v>
      </c>
      <c r="CS10" s="626"/>
      <c r="CT10" s="626"/>
      <c r="CU10" s="626"/>
      <c r="CV10" s="626"/>
      <c r="CW10" s="626"/>
      <c r="CX10" s="626"/>
      <c r="CY10" s="627"/>
      <c r="CZ10" s="685" t="s">
        <v>245</v>
      </c>
      <c r="DA10" s="685"/>
      <c r="DB10" s="685"/>
      <c r="DC10" s="685"/>
      <c r="DD10" s="631" t="s">
        <v>129</v>
      </c>
      <c r="DE10" s="626"/>
      <c r="DF10" s="626"/>
      <c r="DG10" s="626"/>
      <c r="DH10" s="626"/>
      <c r="DI10" s="626"/>
      <c r="DJ10" s="626"/>
      <c r="DK10" s="626"/>
      <c r="DL10" s="626"/>
      <c r="DM10" s="626"/>
      <c r="DN10" s="626"/>
      <c r="DO10" s="626"/>
      <c r="DP10" s="627"/>
      <c r="DQ10" s="631" t="s">
        <v>129</v>
      </c>
      <c r="DR10" s="626"/>
      <c r="DS10" s="626"/>
      <c r="DT10" s="626"/>
      <c r="DU10" s="626"/>
      <c r="DV10" s="626"/>
      <c r="DW10" s="626"/>
      <c r="DX10" s="626"/>
      <c r="DY10" s="626"/>
      <c r="DZ10" s="626"/>
      <c r="EA10" s="626"/>
      <c r="EB10" s="626"/>
      <c r="EC10" s="666"/>
    </row>
    <row r="11" spans="2:143" ht="11.25" customHeight="1" x14ac:dyDescent="0.15">
      <c r="B11" s="620" t="s">
        <v>249</v>
      </c>
      <c r="C11" s="621"/>
      <c r="D11" s="621"/>
      <c r="E11" s="621"/>
      <c r="F11" s="621"/>
      <c r="G11" s="621"/>
      <c r="H11" s="621"/>
      <c r="I11" s="621"/>
      <c r="J11" s="621"/>
      <c r="K11" s="621"/>
      <c r="L11" s="621"/>
      <c r="M11" s="621"/>
      <c r="N11" s="621"/>
      <c r="O11" s="621"/>
      <c r="P11" s="621"/>
      <c r="Q11" s="622"/>
      <c r="R11" s="623" t="s">
        <v>233</v>
      </c>
      <c r="S11" s="626"/>
      <c r="T11" s="626"/>
      <c r="U11" s="626"/>
      <c r="V11" s="626"/>
      <c r="W11" s="626"/>
      <c r="X11" s="626"/>
      <c r="Y11" s="627"/>
      <c r="Z11" s="685" t="s">
        <v>248</v>
      </c>
      <c r="AA11" s="685"/>
      <c r="AB11" s="685"/>
      <c r="AC11" s="685"/>
      <c r="AD11" s="686" t="s">
        <v>129</v>
      </c>
      <c r="AE11" s="686"/>
      <c r="AF11" s="686"/>
      <c r="AG11" s="686"/>
      <c r="AH11" s="686"/>
      <c r="AI11" s="686"/>
      <c r="AJ11" s="686"/>
      <c r="AK11" s="686"/>
      <c r="AL11" s="628" t="s">
        <v>245</v>
      </c>
      <c r="AM11" s="629"/>
      <c r="AN11" s="629"/>
      <c r="AO11" s="687"/>
      <c r="AP11" s="620" t="s">
        <v>250</v>
      </c>
      <c r="AQ11" s="621"/>
      <c r="AR11" s="621"/>
      <c r="AS11" s="621"/>
      <c r="AT11" s="621"/>
      <c r="AU11" s="621"/>
      <c r="AV11" s="621"/>
      <c r="AW11" s="621"/>
      <c r="AX11" s="621"/>
      <c r="AY11" s="621"/>
      <c r="AZ11" s="621"/>
      <c r="BA11" s="621"/>
      <c r="BB11" s="621"/>
      <c r="BC11" s="621"/>
      <c r="BD11" s="621"/>
      <c r="BE11" s="621"/>
      <c r="BF11" s="622"/>
      <c r="BG11" s="623">
        <v>24538</v>
      </c>
      <c r="BH11" s="626"/>
      <c r="BI11" s="626"/>
      <c r="BJ11" s="626"/>
      <c r="BK11" s="626"/>
      <c r="BL11" s="626"/>
      <c r="BM11" s="626"/>
      <c r="BN11" s="627"/>
      <c r="BO11" s="685">
        <v>2.5</v>
      </c>
      <c r="BP11" s="685"/>
      <c r="BQ11" s="685"/>
      <c r="BR11" s="685"/>
      <c r="BS11" s="631" t="s">
        <v>251</v>
      </c>
      <c r="BT11" s="626"/>
      <c r="BU11" s="626"/>
      <c r="BV11" s="626"/>
      <c r="BW11" s="626"/>
      <c r="BX11" s="626"/>
      <c r="BY11" s="626"/>
      <c r="BZ11" s="626"/>
      <c r="CA11" s="626"/>
      <c r="CB11" s="666"/>
      <c r="CD11" s="667" t="s">
        <v>252</v>
      </c>
      <c r="CE11" s="664"/>
      <c r="CF11" s="664"/>
      <c r="CG11" s="664"/>
      <c r="CH11" s="664"/>
      <c r="CI11" s="664"/>
      <c r="CJ11" s="664"/>
      <c r="CK11" s="664"/>
      <c r="CL11" s="664"/>
      <c r="CM11" s="664"/>
      <c r="CN11" s="664"/>
      <c r="CO11" s="664"/>
      <c r="CP11" s="664"/>
      <c r="CQ11" s="665"/>
      <c r="CR11" s="623">
        <v>1019545</v>
      </c>
      <c r="CS11" s="626"/>
      <c r="CT11" s="626"/>
      <c r="CU11" s="626"/>
      <c r="CV11" s="626"/>
      <c r="CW11" s="626"/>
      <c r="CX11" s="626"/>
      <c r="CY11" s="627"/>
      <c r="CZ11" s="685">
        <v>10.4</v>
      </c>
      <c r="DA11" s="685"/>
      <c r="DB11" s="685"/>
      <c r="DC11" s="685"/>
      <c r="DD11" s="631">
        <v>293278</v>
      </c>
      <c r="DE11" s="626"/>
      <c r="DF11" s="626"/>
      <c r="DG11" s="626"/>
      <c r="DH11" s="626"/>
      <c r="DI11" s="626"/>
      <c r="DJ11" s="626"/>
      <c r="DK11" s="626"/>
      <c r="DL11" s="626"/>
      <c r="DM11" s="626"/>
      <c r="DN11" s="626"/>
      <c r="DO11" s="626"/>
      <c r="DP11" s="627"/>
      <c r="DQ11" s="631">
        <v>300217</v>
      </c>
      <c r="DR11" s="626"/>
      <c r="DS11" s="626"/>
      <c r="DT11" s="626"/>
      <c r="DU11" s="626"/>
      <c r="DV11" s="626"/>
      <c r="DW11" s="626"/>
      <c r="DX11" s="626"/>
      <c r="DY11" s="626"/>
      <c r="DZ11" s="626"/>
      <c r="EA11" s="626"/>
      <c r="EB11" s="626"/>
      <c r="EC11" s="666"/>
    </row>
    <row r="12" spans="2:143" ht="11.25" customHeight="1" x14ac:dyDescent="0.15">
      <c r="B12" s="620" t="s">
        <v>253</v>
      </c>
      <c r="C12" s="621"/>
      <c r="D12" s="621"/>
      <c r="E12" s="621"/>
      <c r="F12" s="621"/>
      <c r="G12" s="621"/>
      <c r="H12" s="621"/>
      <c r="I12" s="621"/>
      <c r="J12" s="621"/>
      <c r="K12" s="621"/>
      <c r="L12" s="621"/>
      <c r="M12" s="621"/>
      <c r="N12" s="621"/>
      <c r="O12" s="621"/>
      <c r="P12" s="621"/>
      <c r="Q12" s="622"/>
      <c r="R12" s="623">
        <v>170580</v>
      </c>
      <c r="S12" s="626"/>
      <c r="T12" s="626"/>
      <c r="U12" s="626"/>
      <c r="V12" s="626"/>
      <c r="W12" s="626"/>
      <c r="X12" s="626"/>
      <c r="Y12" s="627"/>
      <c r="Z12" s="685">
        <v>1.6</v>
      </c>
      <c r="AA12" s="685"/>
      <c r="AB12" s="685"/>
      <c r="AC12" s="685"/>
      <c r="AD12" s="686">
        <v>170580</v>
      </c>
      <c r="AE12" s="686"/>
      <c r="AF12" s="686"/>
      <c r="AG12" s="686"/>
      <c r="AH12" s="686"/>
      <c r="AI12" s="686"/>
      <c r="AJ12" s="686"/>
      <c r="AK12" s="686"/>
      <c r="AL12" s="628">
        <v>3.3</v>
      </c>
      <c r="AM12" s="629"/>
      <c r="AN12" s="629"/>
      <c r="AO12" s="687"/>
      <c r="AP12" s="620" t="s">
        <v>254</v>
      </c>
      <c r="AQ12" s="621"/>
      <c r="AR12" s="621"/>
      <c r="AS12" s="621"/>
      <c r="AT12" s="621"/>
      <c r="AU12" s="621"/>
      <c r="AV12" s="621"/>
      <c r="AW12" s="621"/>
      <c r="AX12" s="621"/>
      <c r="AY12" s="621"/>
      <c r="AZ12" s="621"/>
      <c r="BA12" s="621"/>
      <c r="BB12" s="621"/>
      <c r="BC12" s="621"/>
      <c r="BD12" s="621"/>
      <c r="BE12" s="621"/>
      <c r="BF12" s="622"/>
      <c r="BG12" s="623">
        <v>457347</v>
      </c>
      <c r="BH12" s="626"/>
      <c r="BI12" s="626"/>
      <c r="BJ12" s="626"/>
      <c r="BK12" s="626"/>
      <c r="BL12" s="626"/>
      <c r="BM12" s="626"/>
      <c r="BN12" s="627"/>
      <c r="BO12" s="685">
        <v>47.2</v>
      </c>
      <c r="BP12" s="685"/>
      <c r="BQ12" s="685"/>
      <c r="BR12" s="685"/>
      <c r="BS12" s="631" t="s">
        <v>255</v>
      </c>
      <c r="BT12" s="626"/>
      <c r="BU12" s="626"/>
      <c r="BV12" s="626"/>
      <c r="BW12" s="626"/>
      <c r="BX12" s="626"/>
      <c r="BY12" s="626"/>
      <c r="BZ12" s="626"/>
      <c r="CA12" s="626"/>
      <c r="CB12" s="666"/>
      <c r="CD12" s="667" t="s">
        <v>256</v>
      </c>
      <c r="CE12" s="664"/>
      <c r="CF12" s="664"/>
      <c r="CG12" s="664"/>
      <c r="CH12" s="664"/>
      <c r="CI12" s="664"/>
      <c r="CJ12" s="664"/>
      <c r="CK12" s="664"/>
      <c r="CL12" s="664"/>
      <c r="CM12" s="664"/>
      <c r="CN12" s="664"/>
      <c r="CO12" s="664"/>
      <c r="CP12" s="664"/>
      <c r="CQ12" s="665"/>
      <c r="CR12" s="623">
        <v>266699</v>
      </c>
      <c r="CS12" s="626"/>
      <c r="CT12" s="626"/>
      <c r="CU12" s="626"/>
      <c r="CV12" s="626"/>
      <c r="CW12" s="626"/>
      <c r="CX12" s="626"/>
      <c r="CY12" s="627"/>
      <c r="CZ12" s="685">
        <v>2.7</v>
      </c>
      <c r="DA12" s="685"/>
      <c r="DB12" s="685"/>
      <c r="DC12" s="685"/>
      <c r="DD12" s="631">
        <v>53546</v>
      </c>
      <c r="DE12" s="626"/>
      <c r="DF12" s="626"/>
      <c r="DG12" s="626"/>
      <c r="DH12" s="626"/>
      <c r="DI12" s="626"/>
      <c r="DJ12" s="626"/>
      <c r="DK12" s="626"/>
      <c r="DL12" s="626"/>
      <c r="DM12" s="626"/>
      <c r="DN12" s="626"/>
      <c r="DO12" s="626"/>
      <c r="DP12" s="627"/>
      <c r="DQ12" s="631">
        <v>124122</v>
      </c>
      <c r="DR12" s="626"/>
      <c r="DS12" s="626"/>
      <c r="DT12" s="626"/>
      <c r="DU12" s="626"/>
      <c r="DV12" s="626"/>
      <c r="DW12" s="626"/>
      <c r="DX12" s="626"/>
      <c r="DY12" s="626"/>
      <c r="DZ12" s="626"/>
      <c r="EA12" s="626"/>
      <c r="EB12" s="626"/>
      <c r="EC12" s="666"/>
    </row>
    <row r="13" spans="2:143" ht="11.25" customHeight="1" x14ac:dyDescent="0.15">
      <c r="B13" s="620" t="s">
        <v>257</v>
      </c>
      <c r="C13" s="621"/>
      <c r="D13" s="621"/>
      <c r="E13" s="621"/>
      <c r="F13" s="621"/>
      <c r="G13" s="621"/>
      <c r="H13" s="621"/>
      <c r="I13" s="621"/>
      <c r="J13" s="621"/>
      <c r="K13" s="621"/>
      <c r="L13" s="621"/>
      <c r="M13" s="621"/>
      <c r="N13" s="621"/>
      <c r="O13" s="621"/>
      <c r="P13" s="621"/>
      <c r="Q13" s="622"/>
      <c r="R13" s="623">
        <v>1723</v>
      </c>
      <c r="S13" s="626"/>
      <c r="T13" s="626"/>
      <c r="U13" s="626"/>
      <c r="V13" s="626"/>
      <c r="W13" s="626"/>
      <c r="X13" s="626"/>
      <c r="Y13" s="627"/>
      <c r="Z13" s="685">
        <v>0</v>
      </c>
      <c r="AA13" s="685"/>
      <c r="AB13" s="685"/>
      <c r="AC13" s="685"/>
      <c r="AD13" s="686">
        <v>1723</v>
      </c>
      <c r="AE13" s="686"/>
      <c r="AF13" s="686"/>
      <c r="AG13" s="686"/>
      <c r="AH13" s="686"/>
      <c r="AI13" s="686"/>
      <c r="AJ13" s="686"/>
      <c r="AK13" s="686"/>
      <c r="AL13" s="628">
        <v>0</v>
      </c>
      <c r="AM13" s="629"/>
      <c r="AN13" s="629"/>
      <c r="AO13" s="687"/>
      <c r="AP13" s="620" t="s">
        <v>258</v>
      </c>
      <c r="AQ13" s="621"/>
      <c r="AR13" s="621"/>
      <c r="AS13" s="621"/>
      <c r="AT13" s="621"/>
      <c r="AU13" s="621"/>
      <c r="AV13" s="621"/>
      <c r="AW13" s="621"/>
      <c r="AX13" s="621"/>
      <c r="AY13" s="621"/>
      <c r="AZ13" s="621"/>
      <c r="BA13" s="621"/>
      <c r="BB13" s="621"/>
      <c r="BC13" s="621"/>
      <c r="BD13" s="621"/>
      <c r="BE13" s="621"/>
      <c r="BF13" s="622"/>
      <c r="BG13" s="623">
        <v>451951</v>
      </c>
      <c r="BH13" s="626"/>
      <c r="BI13" s="626"/>
      <c r="BJ13" s="626"/>
      <c r="BK13" s="626"/>
      <c r="BL13" s="626"/>
      <c r="BM13" s="626"/>
      <c r="BN13" s="627"/>
      <c r="BO13" s="685">
        <v>46.7</v>
      </c>
      <c r="BP13" s="685"/>
      <c r="BQ13" s="685"/>
      <c r="BR13" s="685"/>
      <c r="BS13" s="631" t="s">
        <v>248</v>
      </c>
      <c r="BT13" s="626"/>
      <c r="BU13" s="626"/>
      <c r="BV13" s="626"/>
      <c r="BW13" s="626"/>
      <c r="BX13" s="626"/>
      <c r="BY13" s="626"/>
      <c r="BZ13" s="626"/>
      <c r="CA13" s="626"/>
      <c r="CB13" s="666"/>
      <c r="CD13" s="667" t="s">
        <v>259</v>
      </c>
      <c r="CE13" s="664"/>
      <c r="CF13" s="664"/>
      <c r="CG13" s="664"/>
      <c r="CH13" s="664"/>
      <c r="CI13" s="664"/>
      <c r="CJ13" s="664"/>
      <c r="CK13" s="664"/>
      <c r="CL13" s="664"/>
      <c r="CM13" s="664"/>
      <c r="CN13" s="664"/>
      <c r="CO13" s="664"/>
      <c r="CP13" s="664"/>
      <c r="CQ13" s="665"/>
      <c r="CR13" s="623">
        <v>914170</v>
      </c>
      <c r="CS13" s="626"/>
      <c r="CT13" s="626"/>
      <c r="CU13" s="626"/>
      <c r="CV13" s="626"/>
      <c r="CW13" s="626"/>
      <c r="CX13" s="626"/>
      <c r="CY13" s="627"/>
      <c r="CZ13" s="685">
        <v>9.4</v>
      </c>
      <c r="DA13" s="685"/>
      <c r="DB13" s="685"/>
      <c r="DC13" s="685"/>
      <c r="DD13" s="631">
        <v>481870</v>
      </c>
      <c r="DE13" s="626"/>
      <c r="DF13" s="626"/>
      <c r="DG13" s="626"/>
      <c r="DH13" s="626"/>
      <c r="DI13" s="626"/>
      <c r="DJ13" s="626"/>
      <c r="DK13" s="626"/>
      <c r="DL13" s="626"/>
      <c r="DM13" s="626"/>
      <c r="DN13" s="626"/>
      <c r="DO13" s="626"/>
      <c r="DP13" s="627"/>
      <c r="DQ13" s="631">
        <v>461614</v>
      </c>
      <c r="DR13" s="626"/>
      <c r="DS13" s="626"/>
      <c r="DT13" s="626"/>
      <c r="DU13" s="626"/>
      <c r="DV13" s="626"/>
      <c r="DW13" s="626"/>
      <c r="DX13" s="626"/>
      <c r="DY13" s="626"/>
      <c r="DZ13" s="626"/>
      <c r="EA13" s="626"/>
      <c r="EB13" s="626"/>
      <c r="EC13" s="666"/>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233</v>
      </c>
      <c r="S14" s="626"/>
      <c r="T14" s="626"/>
      <c r="U14" s="626"/>
      <c r="V14" s="626"/>
      <c r="W14" s="626"/>
      <c r="X14" s="626"/>
      <c r="Y14" s="627"/>
      <c r="Z14" s="685" t="s">
        <v>173</v>
      </c>
      <c r="AA14" s="685"/>
      <c r="AB14" s="685"/>
      <c r="AC14" s="685"/>
      <c r="AD14" s="686" t="s">
        <v>248</v>
      </c>
      <c r="AE14" s="686"/>
      <c r="AF14" s="686"/>
      <c r="AG14" s="686"/>
      <c r="AH14" s="686"/>
      <c r="AI14" s="686"/>
      <c r="AJ14" s="686"/>
      <c r="AK14" s="686"/>
      <c r="AL14" s="628" t="s">
        <v>129</v>
      </c>
      <c r="AM14" s="629"/>
      <c r="AN14" s="629"/>
      <c r="AO14" s="687"/>
      <c r="AP14" s="620" t="s">
        <v>261</v>
      </c>
      <c r="AQ14" s="621"/>
      <c r="AR14" s="621"/>
      <c r="AS14" s="621"/>
      <c r="AT14" s="621"/>
      <c r="AU14" s="621"/>
      <c r="AV14" s="621"/>
      <c r="AW14" s="621"/>
      <c r="AX14" s="621"/>
      <c r="AY14" s="621"/>
      <c r="AZ14" s="621"/>
      <c r="BA14" s="621"/>
      <c r="BB14" s="621"/>
      <c r="BC14" s="621"/>
      <c r="BD14" s="621"/>
      <c r="BE14" s="621"/>
      <c r="BF14" s="622"/>
      <c r="BG14" s="623">
        <v>24113</v>
      </c>
      <c r="BH14" s="626"/>
      <c r="BI14" s="626"/>
      <c r="BJ14" s="626"/>
      <c r="BK14" s="626"/>
      <c r="BL14" s="626"/>
      <c r="BM14" s="626"/>
      <c r="BN14" s="627"/>
      <c r="BO14" s="685">
        <v>2.5</v>
      </c>
      <c r="BP14" s="685"/>
      <c r="BQ14" s="685"/>
      <c r="BR14" s="685"/>
      <c r="BS14" s="631" t="s">
        <v>233</v>
      </c>
      <c r="BT14" s="626"/>
      <c r="BU14" s="626"/>
      <c r="BV14" s="626"/>
      <c r="BW14" s="626"/>
      <c r="BX14" s="626"/>
      <c r="BY14" s="626"/>
      <c r="BZ14" s="626"/>
      <c r="CA14" s="626"/>
      <c r="CB14" s="666"/>
      <c r="CD14" s="667" t="s">
        <v>262</v>
      </c>
      <c r="CE14" s="664"/>
      <c r="CF14" s="664"/>
      <c r="CG14" s="664"/>
      <c r="CH14" s="664"/>
      <c r="CI14" s="664"/>
      <c r="CJ14" s="664"/>
      <c r="CK14" s="664"/>
      <c r="CL14" s="664"/>
      <c r="CM14" s="664"/>
      <c r="CN14" s="664"/>
      <c r="CO14" s="664"/>
      <c r="CP14" s="664"/>
      <c r="CQ14" s="665"/>
      <c r="CR14" s="623">
        <v>717973</v>
      </c>
      <c r="CS14" s="626"/>
      <c r="CT14" s="626"/>
      <c r="CU14" s="626"/>
      <c r="CV14" s="626"/>
      <c r="CW14" s="626"/>
      <c r="CX14" s="626"/>
      <c r="CY14" s="627"/>
      <c r="CZ14" s="685">
        <v>7.3</v>
      </c>
      <c r="DA14" s="685"/>
      <c r="DB14" s="685"/>
      <c r="DC14" s="685"/>
      <c r="DD14" s="631">
        <v>211140</v>
      </c>
      <c r="DE14" s="626"/>
      <c r="DF14" s="626"/>
      <c r="DG14" s="626"/>
      <c r="DH14" s="626"/>
      <c r="DI14" s="626"/>
      <c r="DJ14" s="626"/>
      <c r="DK14" s="626"/>
      <c r="DL14" s="626"/>
      <c r="DM14" s="626"/>
      <c r="DN14" s="626"/>
      <c r="DO14" s="626"/>
      <c r="DP14" s="627"/>
      <c r="DQ14" s="631">
        <v>505064</v>
      </c>
      <c r="DR14" s="626"/>
      <c r="DS14" s="626"/>
      <c r="DT14" s="626"/>
      <c r="DU14" s="626"/>
      <c r="DV14" s="626"/>
      <c r="DW14" s="626"/>
      <c r="DX14" s="626"/>
      <c r="DY14" s="626"/>
      <c r="DZ14" s="626"/>
      <c r="EA14" s="626"/>
      <c r="EB14" s="626"/>
      <c r="EC14" s="666"/>
    </row>
    <row r="15" spans="2:143" ht="11.25" customHeight="1" x14ac:dyDescent="0.15">
      <c r="B15" s="620" t="s">
        <v>263</v>
      </c>
      <c r="C15" s="621"/>
      <c r="D15" s="621"/>
      <c r="E15" s="621"/>
      <c r="F15" s="621"/>
      <c r="G15" s="621"/>
      <c r="H15" s="621"/>
      <c r="I15" s="621"/>
      <c r="J15" s="621"/>
      <c r="K15" s="621"/>
      <c r="L15" s="621"/>
      <c r="M15" s="621"/>
      <c r="N15" s="621"/>
      <c r="O15" s="621"/>
      <c r="P15" s="621"/>
      <c r="Q15" s="622"/>
      <c r="R15" s="623">
        <v>29152</v>
      </c>
      <c r="S15" s="626"/>
      <c r="T15" s="626"/>
      <c r="U15" s="626"/>
      <c r="V15" s="626"/>
      <c r="W15" s="626"/>
      <c r="X15" s="626"/>
      <c r="Y15" s="627"/>
      <c r="Z15" s="685">
        <v>0.3</v>
      </c>
      <c r="AA15" s="685"/>
      <c r="AB15" s="685"/>
      <c r="AC15" s="685"/>
      <c r="AD15" s="686">
        <v>29152</v>
      </c>
      <c r="AE15" s="686"/>
      <c r="AF15" s="686"/>
      <c r="AG15" s="686"/>
      <c r="AH15" s="686"/>
      <c r="AI15" s="686"/>
      <c r="AJ15" s="686"/>
      <c r="AK15" s="686"/>
      <c r="AL15" s="628">
        <v>0.6</v>
      </c>
      <c r="AM15" s="629"/>
      <c r="AN15" s="629"/>
      <c r="AO15" s="687"/>
      <c r="AP15" s="620" t="s">
        <v>264</v>
      </c>
      <c r="AQ15" s="621"/>
      <c r="AR15" s="621"/>
      <c r="AS15" s="621"/>
      <c r="AT15" s="621"/>
      <c r="AU15" s="621"/>
      <c r="AV15" s="621"/>
      <c r="AW15" s="621"/>
      <c r="AX15" s="621"/>
      <c r="AY15" s="621"/>
      <c r="AZ15" s="621"/>
      <c r="BA15" s="621"/>
      <c r="BB15" s="621"/>
      <c r="BC15" s="621"/>
      <c r="BD15" s="621"/>
      <c r="BE15" s="621"/>
      <c r="BF15" s="622"/>
      <c r="BG15" s="623">
        <v>74242</v>
      </c>
      <c r="BH15" s="626"/>
      <c r="BI15" s="626"/>
      <c r="BJ15" s="626"/>
      <c r="BK15" s="626"/>
      <c r="BL15" s="626"/>
      <c r="BM15" s="626"/>
      <c r="BN15" s="627"/>
      <c r="BO15" s="685">
        <v>7.7</v>
      </c>
      <c r="BP15" s="685"/>
      <c r="BQ15" s="685"/>
      <c r="BR15" s="685"/>
      <c r="BS15" s="631" t="s">
        <v>129</v>
      </c>
      <c r="BT15" s="626"/>
      <c r="BU15" s="626"/>
      <c r="BV15" s="626"/>
      <c r="BW15" s="626"/>
      <c r="BX15" s="626"/>
      <c r="BY15" s="626"/>
      <c r="BZ15" s="626"/>
      <c r="CA15" s="626"/>
      <c r="CB15" s="666"/>
      <c r="CD15" s="667" t="s">
        <v>265</v>
      </c>
      <c r="CE15" s="664"/>
      <c r="CF15" s="664"/>
      <c r="CG15" s="664"/>
      <c r="CH15" s="664"/>
      <c r="CI15" s="664"/>
      <c r="CJ15" s="664"/>
      <c r="CK15" s="664"/>
      <c r="CL15" s="664"/>
      <c r="CM15" s="664"/>
      <c r="CN15" s="664"/>
      <c r="CO15" s="664"/>
      <c r="CP15" s="664"/>
      <c r="CQ15" s="665"/>
      <c r="CR15" s="623">
        <v>827966</v>
      </c>
      <c r="CS15" s="626"/>
      <c r="CT15" s="626"/>
      <c r="CU15" s="626"/>
      <c r="CV15" s="626"/>
      <c r="CW15" s="626"/>
      <c r="CX15" s="626"/>
      <c r="CY15" s="627"/>
      <c r="CZ15" s="685">
        <v>8.5</v>
      </c>
      <c r="DA15" s="685"/>
      <c r="DB15" s="685"/>
      <c r="DC15" s="685"/>
      <c r="DD15" s="631">
        <v>72199</v>
      </c>
      <c r="DE15" s="626"/>
      <c r="DF15" s="626"/>
      <c r="DG15" s="626"/>
      <c r="DH15" s="626"/>
      <c r="DI15" s="626"/>
      <c r="DJ15" s="626"/>
      <c r="DK15" s="626"/>
      <c r="DL15" s="626"/>
      <c r="DM15" s="626"/>
      <c r="DN15" s="626"/>
      <c r="DO15" s="626"/>
      <c r="DP15" s="627"/>
      <c r="DQ15" s="631">
        <v>703615</v>
      </c>
      <c r="DR15" s="626"/>
      <c r="DS15" s="626"/>
      <c r="DT15" s="626"/>
      <c r="DU15" s="626"/>
      <c r="DV15" s="626"/>
      <c r="DW15" s="626"/>
      <c r="DX15" s="626"/>
      <c r="DY15" s="626"/>
      <c r="DZ15" s="626"/>
      <c r="EA15" s="626"/>
      <c r="EB15" s="626"/>
      <c r="EC15" s="666"/>
    </row>
    <row r="16" spans="2:143" ht="11.25" customHeight="1" x14ac:dyDescent="0.15">
      <c r="B16" s="620" t="s">
        <v>266</v>
      </c>
      <c r="C16" s="621"/>
      <c r="D16" s="621"/>
      <c r="E16" s="621"/>
      <c r="F16" s="621"/>
      <c r="G16" s="621"/>
      <c r="H16" s="621"/>
      <c r="I16" s="621"/>
      <c r="J16" s="621"/>
      <c r="K16" s="621"/>
      <c r="L16" s="621"/>
      <c r="M16" s="621"/>
      <c r="N16" s="621"/>
      <c r="O16" s="621"/>
      <c r="P16" s="621"/>
      <c r="Q16" s="622"/>
      <c r="R16" s="623" t="s">
        <v>129</v>
      </c>
      <c r="S16" s="626"/>
      <c r="T16" s="626"/>
      <c r="U16" s="626"/>
      <c r="V16" s="626"/>
      <c r="W16" s="626"/>
      <c r="X16" s="626"/>
      <c r="Y16" s="627"/>
      <c r="Z16" s="685" t="s">
        <v>129</v>
      </c>
      <c r="AA16" s="685"/>
      <c r="AB16" s="685"/>
      <c r="AC16" s="685"/>
      <c r="AD16" s="686" t="s">
        <v>245</v>
      </c>
      <c r="AE16" s="686"/>
      <c r="AF16" s="686"/>
      <c r="AG16" s="686"/>
      <c r="AH16" s="686"/>
      <c r="AI16" s="686"/>
      <c r="AJ16" s="686"/>
      <c r="AK16" s="686"/>
      <c r="AL16" s="628" t="s">
        <v>129</v>
      </c>
      <c r="AM16" s="629"/>
      <c r="AN16" s="629"/>
      <c r="AO16" s="687"/>
      <c r="AP16" s="620" t="s">
        <v>267</v>
      </c>
      <c r="AQ16" s="621"/>
      <c r="AR16" s="621"/>
      <c r="AS16" s="621"/>
      <c r="AT16" s="621"/>
      <c r="AU16" s="621"/>
      <c r="AV16" s="621"/>
      <c r="AW16" s="621"/>
      <c r="AX16" s="621"/>
      <c r="AY16" s="621"/>
      <c r="AZ16" s="621"/>
      <c r="BA16" s="621"/>
      <c r="BB16" s="621"/>
      <c r="BC16" s="621"/>
      <c r="BD16" s="621"/>
      <c r="BE16" s="621"/>
      <c r="BF16" s="622"/>
      <c r="BG16" s="623" t="s">
        <v>129</v>
      </c>
      <c r="BH16" s="626"/>
      <c r="BI16" s="626"/>
      <c r="BJ16" s="626"/>
      <c r="BK16" s="626"/>
      <c r="BL16" s="626"/>
      <c r="BM16" s="626"/>
      <c r="BN16" s="627"/>
      <c r="BO16" s="685" t="s">
        <v>129</v>
      </c>
      <c r="BP16" s="685"/>
      <c r="BQ16" s="685"/>
      <c r="BR16" s="685"/>
      <c r="BS16" s="631" t="s">
        <v>233</v>
      </c>
      <c r="BT16" s="626"/>
      <c r="BU16" s="626"/>
      <c r="BV16" s="626"/>
      <c r="BW16" s="626"/>
      <c r="BX16" s="626"/>
      <c r="BY16" s="626"/>
      <c r="BZ16" s="626"/>
      <c r="CA16" s="626"/>
      <c r="CB16" s="666"/>
      <c r="CD16" s="667" t="s">
        <v>268</v>
      </c>
      <c r="CE16" s="664"/>
      <c r="CF16" s="664"/>
      <c r="CG16" s="664"/>
      <c r="CH16" s="664"/>
      <c r="CI16" s="664"/>
      <c r="CJ16" s="664"/>
      <c r="CK16" s="664"/>
      <c r="CL16" s="664"/>
      <c r="CM16" s="664"/>
      <c r="CN16" s="664"/>
      <c r="CO16" s="664"/>
      <c r="CP16" s="664"/>
      <c r="CQ16" s="665"/>
      <c r="CR16" s="623">
        <v>530085</v>
      </c>
      <c r="CS16" s="626"/>
      <c r="CT16" s="626"/>
      <c r="CU16" s="626"/>
      <c r="CV16" s="626"/>
      <c r="CW16" s="626"/>
      <c r="CX16" s="626"/>
      <c r="CY16" s="627"/>
      <c r="CZ16" s="685">
        <v>5.4</v>
      </c>
      <c r="DA16" s="685"/>
      <c r="DB16" s="685"/>
      <c r="DC16" s="685"/>
      <c r="DD16" s="631" t="s">
        <v>248</v>
      </c>
      <c r="DE16" s="626"/>
      <c r="DF16" s="626"/>
      <c r="DG16" s="626"/>
      <c r="DH16" s="626"/>
      <c r="DI16" s="626"/>
      <c r="DJ16" s="626"/>
      <c r="DK16" s="626"/>
      <c r="DL16" s="626"/>
      <c r="DM16" s="626"/>
      <c r="DN16" s="626"/>
      <c r="DO16" s="626"/>
      <c r="DP16" s="627"/>
      <c r="DQ16" s="631">
        <v>345707</v>
      </c>
      <c r="DR16" s="626"/>
      <c r="DS16" s="626"/>
      <c r="DT16" s="626"/>
      <c r="DU16" s="626"/>
      <c r="DV16" s="626"/>
      <c r="DW16" s="626"/>
      <c r="DX16" s="626"/>
      <c r="DY16" s="626"/>
      <c r="DZ16" s="626"/>
      <c r="EA16" s="626"/>
      <c r="EB16" s="626"/>
      <c r="EC16" s="666"/>
    </row>
    <row r="17" spans="2:133" ht="11.25" customHeight="1" x14ac:dyDescent="0.15">
      <c r="B17" s="620" t="s">
        <v>269</v>
      </c>
      <c r="C17" s="621"/>
      <c r="D17" s="621"/>
      <c r="E17" s="621"/>
      <c r="F17" s="621"/>
      <c r="G17" s="621"/>
      <c r="H17" s="621"/>
      <c r="I17" s="621"/>
      <c r="J17" s="621"/>
      <c r="K17" s="621"/>
      <c r="L17" s="621"/>
      <c r="M17" s="621"/>
      <c r="N17" s="621"/>
      <c r="O17" s="621"/>
      <c r="P17" s="621"/>
      <c r="Q17" s="622"/>
      <c r="R17" s="623">
        <v>1989</v>
      </c>
      <c r="S17" s="626"/>
      <c r="T17" s="626"/>
      <c r="U17" s="626"/>
      <c r="V17" s="626"/>
      <c r="W17" s="626"/>
      <c r="X17" s="626"/>
      <c r="Y17" s="627"/>
      <c r="Z17" s="685">
        <v>0</v>
      </c>
      <c r="AA17" s="685"/>
      <c r="AB17" s="685"/>
      <c r="AC17" s="685"/>
      <c r="AD17" s="686">
        <v>1989</v>
      </c>
      <c r="AE17" s="686"/>
      <c r="AF17" s="686"/>
      <c r="AG17" s="686"/>
      <c r="AH17" s="686"/>
      <c r="AI17" s="686"/>
      <c r="AJ17" s="686"/>
      <c r="AK17" s="686"/>
      <c r="AL17" s="628">
        <v>0</v>
      </c>
      <c r="AM17" s="629"/>
      <c r="AN17" s="629"/>
      <c r="AO17" s="687"/>
      <c r="AP17" s="620" t="s">
        <v>270</v>
      </c>
      <c r="AQ17" s="621"/>
      <c r="AR17" s="621"/>
      <c r="AS17" s="621"/>
      <c r="AT17" s="621"/>
      <c r="AU17" s="621"/>
      <c r="AV17" s="621"/>
      <c r="AW17" s="621"/>
      <c r="AX17" s="621"/>
      <c r="AY17" s="621"/>
      <c r="AZ17" s="621"/>
      <c r="BA17" s="621"/>
      <c r="BB17" s="621"/>
      <c r="BC17" s="621"/>
      <c r="BD17" s="621"/>
      <c r="BE17" s="621"/>
      <c r="BF17" s="622"/>
      <c r="BG17" s="623" t="s">
        <v>129</v>
      </c>
      <c r="BH17" s="626"/>
      <c r="BI17" s="626"/>
      <c r="BJ17" s="626"/>
      <c r="BK17" s="626"/>
      <c r="BL17" s="626"/>
      <c r="BM17" s="626"/>
      <c r="BN17" s="627"/>
      <c r="BO17" s="685" t="s">
        <v>129</v>
      </c>
      <c r="BP17" s="685"/>
      <c r="BQ17" s="685"/>
      <c r="BR17" s="685"/>
      <c r="BS17" s="631" t="s">
        <v>248</v>
      </c>
      <c r="BT17" s="626"/>
      <c r="BU17" s="626"/>
      <c r="BV17" s="626"/>
      <c r="BW17" s="626"/>
      <c r="BX17" s="626"/>
      <c r="BY17" s="626"/>
      <c r="BZ17" s="626"/>
      <c r="CA17" s="626"/>
      <c r="CB17" s="666"/>
      <c r="CD17" s="667" t="s">
        <v>271</v>
      </c>
      <c r="CE17" s="664"/>
      <c r="CF17" s="664"/>
      <c r="CG17" s="664"/>
      <c r="CH17" s="664"/>
      <c r="CI17" s="664"/>
      <c r="CJ17" s="664"/>
      <c r="CK17" s="664"/>
      <c r="CL17" s="664"/>
      <c r="CM17" s="664"/>
      <c r="CN17" s="664"/>
      <c r="CO17" s="664"/>
      <c r="CP17" s="664"/>
      <c r="CQ17" s="665"/>
      <c r="CR17" s="623">
        <v>1202989</v>
      </c>
      <c r="CS17" s="626"/>
      <c r="CT17" s="626"/>
      <c r="CU17" s="626"/>
      <c r="CV17" s="626"/>
      <c r="CW17" s="626"/>
      <c r="CX17" s="626"/>
      <c r="CY17" s="627"/>
      <c r="CZ17" s="685">
        <v>12.3</v>
      </c>
      <c r="DA17" s="685"/>
      <c r="DB17" s="685"/>
      <c r="DC17" s="685"/>
      <c r="DD17" s="631" t="s">
        <v>129</v>
      </c>
      <c r="DE17" s="626"/>
      <c r="DF17" s="626"/>
      <c r="DG17" s="626"/>
      <c r="DH17" s="626"/>
      <c r="DI17" s="626"/>
      <c r="DJ17" s="626"/>
      <c r="DK17" s="626"/>
      <c r="DL17" s="626"/>
      <c r="DM17" s="626"/>
      <c r="DN17" s="626"/>
      <c r="DO17" s="626"/>
      <c r="DP17" s="627"/>
      <c r="DQ17" s="631">
        <v>1139708</v>
      </c>
      <c r="DR17" s="626"/>
      <c r="DS17" s="626"/>
      <c r="DT17" s="626"/>
      <c r="DU17" s="626"/>
      <c r="DV17" s="626"/>
      <c r="DW17" s="626"/>
      <c r="DX17" s="626"/>
      <c r="DY17" s="626"/>
      <c r="DZ17" s="626"/>
      <c r="EA17" s="626"/>
      <c r="EB17" s="626"/>
      <c r="EC17" s="666"/>
    </row>
    <row r="18" spans="2:133" ht="11.25" customHeight="1" x14ac:dyDescent="0.15">
      <c r="B18" s="620" t="s">
        <v>272</v>
      </c>
      <c r="C18" s="621"/>
      <c r="D18" s="621"/>
      <c r="E18" s="621"/>
      <c r="F18" s="621"/>
      <c r="G18" s="621"/>
      <c r="H18" s="621"/>
      <c r="I18" s="621"/>
      <c r="J18" s="621"/>
      <c r="K18" s="621"/>
      <c r="L18" s="621"/>
      <c r="M18" s="621"/>
      <c r="N18" s="621"/>
      <c r="O18" s="621"/>
      <c r="P18" s="621"/>
      <c r="Q18" s="622"/>
      <c r="R18" s="623">
        <v>5219618</v>
      </c>
      <c r="S18" s="626"/>
      <c r="T18" s="626"/>
      <c r="U18" s="626"/>
      <c r="V18" s="626"/>
      <c r="W18" s="626"/>
      <c r="X18" s="626"/>
      <c r="Y18" s="627"/>
      <c r="Z18" s="685">
        <v>48.2</v>
      </c>
      <c r="AA18" s="685"/>
      <c r="AB18" s="685"/>
      <c r="AC18" s="685"/>
      <c r="AD18" s="686">
        <v>3781498</v>
      </c>
      <c r="AE18" s="686"/>
      <c r="AF18" s="686"/>
      <c r="AG18" s="686"/>
      <c r="AH18" s="686"/>
      <c r="AI18" s="686"/>
      <c r="AJ18" s="686"/>
      <c r="AK18" s="686"/>
      <c r="AL18" s="628">
        <v>74.2</v>
      </c>
      <c r="AM18" s="629"/>
      <c r="AN18" s="629"/>
      <c r="AO18" s="687"/>
      <c r="AP18" s="620" t="s">
        <v>273</v>
      </c>
      <c r="AQ18" s="621"/>
      <c r="AR18" s="621"/>
      <c r="AS18" s="621"/>
      <c r="AT18" s="621"/>
      <c r="AU18" s="621"/>
      <c r="AV18" s="621"/>
      <c r="AW18" s="621"/>
      <c r="AX18" s="621"/>
      <c r="AY18" s="621"/>
      <c r="AZ18" s="621"/>
      <c r="BA18" s="621"/>
      <c r="BB18" s="621"/>
      <c r="BC18" s="621"/>
      <c r="BD18" s="621"/>
      <c r="BE18" s="621"/>
      <c r="BF18" s="622"/>
      <c r="BG18" s="623" t="s">
        <v>129</v>
      </c>
      <c r="BH18" s="626"/>
      <c r="BI18" s="626"/>
      <c r="BJ18" s="626"/>
      <c r="BK18" s="626"/>
      <c r="BL18" s="626"/>
      <c r="BM18" s="626"/>
      <c r="BN18" s="627"/>
      <c r="BO18" s="685" t="s">
        <v>245</v>
      </c>
      <c r="BP18" s="685"/>
      <c r="BQ18" s="685"/>
      <c r="BR18" s="685"/>
      <c r="BS18" s="631" t="s">
        <v>129</v>
      </c>
      <c r="BT18" s="626"/>
      <c r="BU18" s="626"/>
      <c r="BV18" s="626"/>
      <c r="BW18" s="626"/>
      <c r="BX18" s="626"/>
      <c r="BY18" s="626"/>
      <c r="BZ18" s="626"/>
      <c r="CA18" s="626"/>
      <c r="CB18" s="666"/>
      <c r="CD18" s="667" t="s">
        <v>274</v>
      </c>
      <c r="CE18" s="664"/>
      <c r="CF18" s="664"/>
      <c r="CG18" s="664"/>
      <c r="CH18" s="664"/>
      <c r="CI18" s="664"/>
      <c r="CJ18" s="664"/>
      <c r="CK18" s="664"/>
      <c r="CL18" s="664"/>
      <c r="CM18" s="664"/>
      <c r="CN18" s="664"/>
      <c r="CO18" s="664"/>
      <c r="CP18" s="664"/>
      <c r="CQ18" s="665"/>
      <c r="CR18" s="623" t="s">
        <v>245</v>
      </c>
      <c r="CS18" s="626"/>
      <c r="CT18" s="626"/>
      <c r="CU18" s="626"/>
      <c r="CV18" s="626"/>
      <c r="CW18" s="626"/>
      <c r="CX18" s="626"/>
      <c r="CY18" s="627"/>
      <c r="CZ18" s="685" t="s">
        <v>248</v>
      </c>
      <c r="DA18" s="685"/>
      <c r="DB18" s="685"/>
      <c r="DC18" s="685"/>
      <c r="DD18" s="631" t="s">
        <v>233</v>
      </c>
      <c r="DE18" s="626"/>
      <c r="DF18" s="626"/>
      <c r="DG18" s="626"/>
      <c r="DH18" s="626"/>
      <c r="DI18" s="626"/>
      <c r="DJ18" s="626"/>
      <c r="DK18" s="626"/>
      <c r="DL18" s="626"/>
      <c r="DM18" s="626"/>
      <c r="DN18" s="626"/>
      <c r="DO18" s="626"/>
      <c r="DP18" s="627"/>
      <c r="DQ18" s="631" t="s">
        <v>129</v>
      </c>
      <c r="DR18" s="626"/>
      <c r="DS18" s="626"/>
      <c r="DT18" s="626"/>
      <c r="DU18" s="626"/>
      <c r="DV18" s="626"/>
      <c r="DW18" s="626"/>
      <c r="DX18" s="626"/>
      <c r="DY18" s="626"/>
      <c r="DZ18" s="626"/>
      <c r="EA18" s="626"/>
      <c r="EB18" s="626"/>
      <c r="EC18" s="666"/>
    </row>
    <row r="19" spans="2:133" ht="11.25" customHeight="1" x14ac:dyDescent="0.15">
      <c r="B19" s="620" t="s">
        <v>275</v>
      </c>
      <c r="C19" s="621"/>
      <c r="D19" s="621"/>
      <c r="E19" s="621"/>
      <c r="F19" s="621"/>
      <c r="G19" s="621"/>
      <c r="H19" s="621"/>
      <c r="I19" s="621"/>
      <c r="J19" s="621"/>
      <c r="K19" s="621"/>
      <c r="L19" s="621"/>
      <c r="M19" s="621"/>
      <c r="N19" s="621"/>
      <c r="O19" s="621"/>
      <c r="P19" s="621"/>
      <c r="Q19" s="622"/>
      <c r="R19" s="623">
        <v>3781498</v>
      </c>
      <c r="S19" s="626"/>
      <c r="T19" s="626"/>
      <c r="U19" s="626"/>
      <c r="V19" s="626"/>
      <c r="W19" s="626"/>
      <c r="X19" s="626"/>
      <c r="Y19" s="627"/>
      <c r="Z19" s="685">
        <v>34.9</v>
      </c>
      <c r="AA19" s="685"/>
      <c r="AB19" s="685"/>
      <c r="AC19" s="685"/>
      <c r="AD19" s="686">
        <v>3781498</v>
      </c>
      <c r="AE19" s="686"/>
      <c r="AF19" s="686"/>
      <c r="AG19" s="686"/>
      <c r="AH19" s="686"/>
      <c r="AI19" s="686"/>
      <c r="AJ19" s="686"/>
      <c r="AK19" s="686"/>
      <c r="AL19" s="628">
        <v>74.2</v>
      </c>
      <c r="AM19" s="629"/>
      <c r="AN19" s="629"/>
      <c r="AO19" s="687"/>
      <c r="AP19" s="620" t="s">
        <v>276</v>
      </c>
      <c r="AQ19" s="621"/>
      <c r="AR19" s="621"/>
      <c r="AS19" s="621"/>
      <c r="AT19" s="621"/>
      <c r="AU19" s="621"/>
      <c r="AV19" s="621"/>
      <c r="AW19" s="621"/>
      <c r="AX19" s="621"/>
      <c r="AY19" s="621"/>
      <c r="AZ19" s="621"/>
      <c r="BA19" s="621"/>
      <c r="BB19" s="621"/>
      <c r="BC19" s="621"/>
      <c r="BD19" s="621"/>
      <c r="BE19" s="621"/>
      <c r="BF19" s="622"/>
      <c r="BG19" s="623">
        <v>307</v>
      </c>
      <c r="BH19" s="626"/>
      <c r="BI19" s="626"/>
      <c r="BJ19" s="626"/>
      <c r="BK19" s="626"/>
      <c r="BL19" s="626"/>
      <c r="BM19" s="626"/>
      <c r="BN19" s="627"/>
      <c r="BO19" s="685">
        <v>0</v>
      </c>
      <c r="BP19" s="685"/>
      <c r="BQ19" s="685"/>
      <c r="BR19" s="685"/>
      <c r="BS19" s="631" t="s">
        <v>233</v>
      </c>
      <c r="BT19" s="626"/>
      <c r="BU19" s="626"/>
      <c r="BV19" s="626"/>
      <c r="BW19" s="626"/>
      <c r="BX19" s="626"/>
      <c r="BY19" s="626"/>
      <c r="BZ19" s="626"/>
      <c r="CA19" s="626"/>
      <c r="CB19" s="666"/>
      <c r="CD19" s="667" t="s">
        <v>277</v>
      </c>
      <c r="CE19" s="664"/>
      <c r="CF19" s="664"/>
      <c r="CG19" s="664"/>
      <c r="CH19" s="664"/>
      <c r="CI19" s="664"/>
      <c r="CJ19" s="664"/>
      <c r="CK19" s="664"/>
      <c r="CL19" s="664"/>
      <c r="CM19" s="664"/>
      <c r="CN19" s="664"/>
      <c r="CO19" s="664"/>
      <c r="CP19" s="664"/>
      <c r="CQ19" s="665"/>
      <c r="CR19" s="623" t="s">
        <v>233</v>
      </c>
      <c r="CS19" s="626"/>
      <c r="CT19" s="626"/>
      <c r="CU19" s="626"/>
      <c r="CV19" s="626"/>
      <c r="CW19" s="626"/>
      <c r="CX19" s="626"/>
      <c r="CY19" s="627"/>
      <c r="CZ19" s="685" t="s">
        <v>251</v>
      </c>
      <c r="DA19" s="685"/>
      <c r="DB19" s="685"/>
      <c r="DC19" s="685"/>
      <c r="DD19" s="631" t="s">
        <v>233</v>
      </c>
      <c r="DE19" s="626"/>
      <c r="DF19" s="626"/>
      <c r="DG19" s="626"/>
      <c r="DH19" s="626"/>
      <c r="DI19" s="626"/>
      <c r="DJ19" s="626"/>
      <c r="DK19" s="626"/>
      <c r="DL19" s="626"/>
      <c r="DM19" s="626"/>
      <c r="DN19" s="626"/>
      <c r="DO19" s="626"/>
      <c r="DP19" s="627"/>
      <c r="DQ19" s="631" t="s">
        <v>129</v>
      </c>
      <c r="DR19" s="626"/>
      <c r="DS19" s="626"/>
      <c r="DT19" s="626"/>
      <c r="DU19" s="626"/>
      <c r="DV19" s="626"/>
      <c r="DW19" s="626"/>
      <c r="DX19" s="626"/>
      <c r="DY19" s="626"/>
      <c r="DZ19" s="626"/>
      <c r="EA19" s="626"/>
      <c r="EB19" s="626"/>
      <c r="EC19" s="666"/>
    </row>
    <row r="20" spans="2:133" ht="11.25" customHeight="1" x14ac:dyDescent="0.15">
      <c r="B20" s="620" t="s">
        <v>278</v>
      </c>
      <c r="C20" s="621"/>
      <c r="D20" s="621"/>
      <c r="E20" s="621"/>
      <c r="F20" s="621"/>
      <c r="G20" s="621"/>
      <c r="H20" s="621"/>
      <c r="I20" s="621"/>
      <c r="J20" s="621"/>
      <c r="K20" s="621"/>
      <c r="L20" s="621"/>
      <c r="M20" s="621"/>
      <c r="N20" s="621"/>
      <c r="O20" s="621"/>
      <c r="P20" s="621"/>
      <c r="Q20" s="622"/>
      <c r="R20" s="623">
        <v>1438120</v>
      </c>
      <c r="S20" s="626"/>
      <c r="T20" s="626"/>
      <c r="U20" s="626"/>
      <c r="V20" s="626"/>
      <c r="W20" s="626"/>
      <c r="X20" s="626"/>
      <c r="Y20" s="627"/>
      <c r="Z20" s="685">
        <v>13.3</v>
      </c>
      <c r="AA20" s="685"/>
      <c r="AB20" s="685"/>
      <c r="AC20" s="685"/>
      <c r="AD20" s="686" t="s">
        <v>129</v>
      </c>
      <c r="AE20" s="686"/>
      <c r="AF20" s="686"/>
      <c r="AG20" s="686"/>
      <c r="AH20" s="686"/>
      <c r="AI20" s="686"/>
      <c r="AJ20" s="686"/>
      <c r="AK20" s="686"/>
      <c r="AL20" s="628" t="s">
        <v>129</v>
      </c>
      <c r="AM20" s="629"/>
      <c r="AN20" s="629"/>
      <c r="AO20" s="687"/>
      <c r="AP20" s="620" t="s">
        <v>279</v>
      </c>
      <c r="AQ20" s="621"/>
      <c r="AR20" s="621"/>
      <c r="AS20" s="621"/>
      <c r="AT20" s="621"/>
      <c r="AU20" s="621"/>
      <c r="AV20" s="621"/>
      <c r="AW20" s="621"/>
      <c r="AX20" s="621"/>
      <c r="AY20" s="621"/>
      <c r="AZ20" s="621"/>
      <c r="BA20" s="621"/>
      <c r="BB20" s="621"/>
      <c r="BC20" s="621"/>
      <c r="BD20" s="621"/>
      <c r="BE20" s="621"/>
      <c r="BF20" s="622"/>
      <c r="BG20" s="623">
        <v>307</v>
      </c>
      <c r="BH20" s="626"/>
      <c r="BI20" s="626"/>
      <c r="BJ20" s="626"/>
      <c r="BK20" s="626"/>
      <c r="BL20" s="626"/>
      <c r="BM20" s="626"/>
      <c r="BN20" s="627"/>
      <c r="BO20" s="685">
        <v>0</v>
      </c>
      <c r="BP20" s="685"/>
      <c r="BQ20" s="685"/>
      <c r="BR20" s="685"/>
      <c r="BS20" s="631" t="s">
        <v>129</v>
      </c>
      <c r="BT20" s="626"/>
      <c r="BU20" s="626"/>
      <c r="BV20" s="626"/>
      <c r="BW20" s="626"/>
      <c r="BX20" s="626"/>
      <c r="BY20" s="626"/>
      <c r="BZ20" s="626"/>
      <c r="CA20" s="626"/>
      <c r="CB20" s="666"/>
      <c r="CD20" s="667" t="s">
        <v>280</v>
      </c>
      <c r="CE20" s="664"/>
      <c r="CF20" s="664"/>
      <c r="CG20" s="664"/>
      <c r="CH20" s="664"/>
      <c r="CI20" s="664"/>
      <c r="CJ20" s="664"/>
      <c r="CK20" s="664"/>
      <c r="CL20" s="664"/>
      <c r="CM20" s="664"/>
      <c r="CN20" s="664"/>
      <c r="CO20" s="664"/>
      <c r="CP20" s="664"/>
      <c r="CQ20" s="665"/>
      <c r="CR20" s="623">
        <v>9774391</v>
      </c>
      <c r="CS20" s="626"/>
      <c r="CT20" s="626"/>
      <c r="CU20" s="626"/>
      <c r="CV20" s="626"/>
      <c r="CW20" s="626"/>
      <c r="CX20" s="626"/>
      <c r="CY20" s="627"/>
      <c r="CZ20" s="685">
        <v>100</v>
      </c>
      <c r="DA20" s="685"/>
      <c r="DB20" s="685"/>
      <c r="DC20" s="685"/>
      <c r="DD20" s="631">
        <v>1389926</v>
      </c>
      <c r="DE20" s="626"/>
      <c r="DF20" s="626"/>
      <c r="DG20" s="626"/>
      <c r="DH20" s="626"/>
      <c r="DI20" s="626"/>
      <c r="DJ20" s="626"/>
      <c r="DK20" s="626"/>
      <c r="DL20" s="626"/>
      <c r="DM20" s="626"/>
      <c r="DN20" s="626"/>
      <c r="DO20" s="626"/>
      <c r="DP20" s="627"/>
      <c r="DQ20" s="631">
        <v>6936118</v>
      </c>
      <c r="DR20" s="626"/>
      <c r="DS20" s="626"/>
      <c r="DT20" s="626"/>
      <c r="DU20" s="626"/>
      <c r="DV20" s="626"/>
      <c r="DW20" s="626"/>
      <c r="DX20" s="626"/>
      <c r="DY20" s="626"/>
      <c r="DZ20" s="626"/>
      <c r="EA20" s="626"/>
      <c r="EB20" s="626"/>
      <c r="EC20" s="666"/>
    </row>
    <row r="21" spans="2:133" ht="11.25" customHeight="1" x14ac:dyDescent="0.15">
      <c r="B21" s="620" t="s">
        <v>281</v>
      </c>
      <c r="C21" s="621"/>
      <c r="D21" s="621"/>
      <c r="E21" s="621"/>
      <c r="F21" s="621"/>
      <c r="G21" s="621"/>
      <c r="H21" s="621"/>
      <c r="I21" s="621"/>
      <c r="J21" s="621"/>
      <c r="K21" s="621"/>
      <c r="L21" s="621"/>
      <c r="M21" s="621"/>
      <c r="N21" s="621"/>
      <c r="O21" s="621"/>
      <c r="P21" s="621"/>
      <c r="Q21" s="622"/>
      <c r="R21" s="623" t="s">
        <v>129</v>
      </c>
      <c r="S21" s="626"/>
      <c r="T21" s="626"/>
      <c r="U21" s="626"/>
      <c r="V21" s="626"/>
      <c r="W21" s="626"/>
      <c r="X21" s="626"/>
      <c r="Y21" s="627"/>
      <c r="Z21" s="685" t="s">
        <v>251</v>
      </c>
      <c r="AA21" s="685"/>
      <c r="AB21" s="685"/>
      <c r="AC21" s="685"/>
      <c r="AD21" s="686" t="s">
        <v>248</v>
      </c>
      <c r="AE21" s="686"/>
      <c r="AF21" s="686"/>
      <c r="AG21" s="686"/>
      <c r="AH21" s="686"/>
      <c r="AI21" s="686"/>
      <c r="AJ21" s="686"/>
      <c r="AK21" s="686"/>
      <c r="AL21" s="628" t="s">
        <v>129</v>
      </c>
      <c r="AM21" s="629"/>
      <c r="AN21" s="629"/>
      <c r="AO21" s="687"/>
      <c r="AP21" s="731" t="s">
        <v>282</v>
      </c>
      <c r="AQ21" s="738"/>
      <c r="AR21" s="738"/>
      <c r="AS21" s="738"/>
      <c r="AT21" s="738"/>
      <c r="AU21" s="738"/>
      <c r="AV21" s="738"/>
      <c r="AW21" s="738"/>
      <c r="AX21" s="738"/>
      <c r="AY21" s="738"/>
      <c r="AZ21" s="738"/>
      <c r="BA21" s="738"/>
      <c r="BB21" s="738"/>
      <c r="BC21" s="738"/>
      <c r="BD21" s="738"/>
      <c r="BE21" s="738"/>
      <c r="BF21" s="733"/>
      <c r="BG21" s="623">
        <v>307</v>
      </c>
      <c r="BH21" s="626"/>
      <c r="BI21" s="626"/>
      <c r="BJ21" s="626"/>
      <c r="BK21" s="626"/>
      <c r="BL21" s="626"/>
      <c r="BM21" s="626"/>
      <c r="BN21" s="627"/>
      <c r="BO21" s="685">
        <v>0</v>
      </c>
      <c r="BP21" s="685"/>
      <c r="BQ21" s="685"/>
      <c r="BR21" s="685"/>
      <c r="BS21" s="631" t="s">
        <v>129</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283</v>
      </c>
      <c r="C22" s="621"/>
      <c r="D22" s="621"/>
      <c r="E22" s="621"/>
      <c r="F22" s="621"/>
      <c r="G22" s="621"/>
      <c r="H22" s="621"/>
      <c r="I22" s="621"/>
      <c r="J22" s="621"/>
      <c r="K22" s="621"/>
      <c r="L22" s="621"/>
      <c r="M22" s="621"/>
      <c r="N22" s="621"/>
      <c r="O22" s="621"/>
      <c r="P22" s="621"/>
      <c r="Q22" s="622"/>
      <c r="R22" s="623">
        <v>6525832</v>
      </c>
      <c r="S22" s="626"/>
      <c r="T22" s="626"/>
      <c r="U22" s="626"/>
      <c r="V22" s="626"/>
      <c r="W22" s="626"/>
      <c r="X22" s="626"/>
      <c r="Y22" s="627"/>
      <c r="Z22" s="685">
        <v>60.3</v>
      </c>
      <c r="AA22" s="685"/>
      <c r="AB22" s="685"/>
      <c r="AC22" s="685"/>
      <c r="AD22" s="686">
        <v>5087712</v>
      </c>
      <c r="AE22" s="686"/>
      <c r="AF22" s="686"/>
      <c r="AG22" s="686"/>
      <c r="AH22" s="686"/>
      <c r="AI22" s="686"/>
      <c r="AJ22" s="686"/>
      <c r="AK22" s="686"/>
      <c r="AL22" s="628">
        <v>99.8</v>
      </c>
      <c r="AM22" s="629"/>
      <c r="AN22" s="629"/>
      <c r="AO22" s="687"/>
      <c r="AP22" s="731" t="s">
        <v>284</v>
      </c>
      <c r="AQ22" s="738"/>
      <c r="AR22" s="738"/>
      <c r="AS22" s="738"/>
      <c r="AT22" s="738"/>
      <c r="AU22" s="738"/>
      <c r="AV22" s="738"/>
      <c r="AW22" s="738"/>
      <c r="AX22" s="738"/>
      <c r="AY22" s="738"/>
      <c r="AZ22" s="738"/>
      <c r="BA22" s="738"/>
      <c r="BB22" s="738"/>
      <c r="BC22" s="738"/>
      <c r="BD22" s="738"/>
      <c r="BE22" s="738"/>
      <c r="BF22" s="733"/>
      <c r="BG22" s="623" t="s">
        <v>248</v>
      </c>
      <c r="BH22" s="626"/>
      <c r="BI22" s="626"/>
      <c r="BJ22" s="626"/>
      <c r="BK22" s="626"/>
      <c r="BL22" s="626"/>
      <c r="BM22" s="626"/>
      <c r="BN22" s="627"/>
      <c r="BO22" s="685" t="s">
        <v>251</v>
      </c>
      <c r="BP22" s="685"/>
      <c r="BQ22" s="685"/>
      <c r="BR22" s="685"/>
      <c r="BS22" s="631" t="s">
        <v>233</v>
      </c>
      <c r="BT22" s="626"/>
      <c r="BU22" s="626"/>
      <c r="BV22" s="626"/>
      <c r="BW22" s="626"/>
      <c r="BX22" s="626"/>
      <c r="BY22" s="626"/>
      <c r="BZ22" s="626"/>
      <c r="CA22" s="626"/>
      <c r="CB22" s="666"/>
      <c r="CD22" s="740" t="s">
        <v>285</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286</v>
      </c>
      <c r="C23" s="621"/>
      <c r="D23" s="621"/>
      <c r="E23" s="621"/>
      <c r="F23" s="621"/>
      <c r="G23" s="621"/>
      <c r="H23" s="621"/>
      <c r="I23" s="621"/>
      <c r="J23" s="621"/>
      <c r="K23" s="621"/>
      <c r="L23" s="621"/>
      <c r="M23" s="621"/>
      <c r="N23" s="621"/>
      <c r="O23" s="621"/>
      <c r="P23" s="621"/>
      <c r="Q23" s="622"/>
      <c r="R23" s="623">
        <v>1143</v>
      </c>
      <c r="S23" s="626"/>
      <c r="T23" s="626"/>
      <c r="U23" s="626"/>
      <c r="V23" s="626"/>
      <c r="W23" s="626"/>
      <c r="X23" s="626"/>
      <c r="Y23" s="627"/>
      <c r="Z23" s="685">
        <v>0</v>
      </c>
      <c r="AA23" s="685"/>
      <c r="AB23" s="685"/>
      <c r="AC23" s="685"/>
      <c r="AD23" s="686">
        <v>1143</v>
      </c>
      <c r="AE23" s="686"/>
      <c r="AF23" s="686"/>
      <c r="AG23" s="686"/>
      <c r="AH23" s="686"/>
      <c r="AI23" s="686"/>
      <c r="AJ23" s="686"/>
      <c r="AK23" s="686"/>
      <c r="AL23" s="628">
        <v>0</v>
      </c>
      <c r="AM23" s="629"/>
      <c r="AN23" s="629"/>
      <c r="AO23" s="687"/>
      <c r="AP23" s="731" t="s">
        <v>287</v>
      </c>
      <c r="AQ23" s="738"/>
      <c r="AR23" s="738"/>
      <c r="AS23" s="738"/>
      <c r="AT23" s="738"/>
      <c r="AU23" s="738"/>
      <c r="AV23" s="738"/>
      <c r="AW23" s="738"/>
      <c r="AX23" s="738"/>
      <c r="AY23" s="738"/>
      <c r="AZ23" s="738"/>
      <c r="BA23" s="738"/>
      <c r="BB23" s="738"/>
      <c r="BC23" s="738"/>
      <c r="BD23" s="738"/>
      <c r="BE23" s="738"/>
      <c r="BF23" s="733"/>
      <c r="BG23" s="623" t="s">
        <v>233</v>
      </c>
      <c r="BH23" s="626"/>
      <c r="BI23" s="626"/>
      <c r="BJ23" s="626"/>
      <c r="BK23" s="626"/>
      <c r="BL23" s="626"/>
      <c r="BM23" s="626"/>
      <c r="BN23" s="627"/>
      <c r="BO23" s="685" t="s">
        <v>233</v>
      </c>
      <c r="BP23" s="685"/>
      <c r="BQ23" s="685"/>
      <c r="BR23" s="685"/>
      <c r="BS23" s="631" t="s">
        <v>245</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288</v>
      </c>
      <c r="CS23" s="741"/>
      <c r="CT23" s="741"/>
      <c r="CU23" s="741"/>
      <c r="CV23" s="741"/>
      <c r="CW23" s="741"/>
      <c r="CX23" s="741"/>
      <c r="CY23" s="742"/>
      <c r="CZ23" s="740" t="s">
        <v>289</v>
      </c>
      <c r="DA23" s="741"/>
      <c r="DB23" s="741"/>
      <c r="DC23" s="742"/>
      <c r="DD23" s="740" t="s">
        <v>290</v>
      </c>
      <c r="DE23" s="741"/>
      <c r="DF23" s="741"/>
      <c r="DG23" s="741"/>
      <c r="DH23" s="741"/>
      <c r="DI23" s="741"/>
      <c r="DJ23" s="741"/>
      <c r="DK23" s="742"/>
      <c r="DL23" s="749" t="s">
        <v>291</v>
      </c>
      <c r="DM23" s="750"/>
      <c r="DN23" s="750"/>
      <c r="DO23" s="750"/>
      <c r="DP23" s="750"/>
      <c r="DQ23" s="750"/>
      <c r="DR23" s="750"/>
      <c r="DS23" s="750"/>
      <c r="DT23" s="750"/>
      <c r="DU23" s="750"/>
      <c r="DV23" s="751"/>
      <c r="DW23" s="740" t="s">
        <v>292</v>
      </c>
      <c r="DX23" s="741"/>
      <c r="DY23" s="741"/>
      <c r="DZ23" s="741"/>
      <c r="EA23" s="741"/>
      <c r="EB23" s="741"/>
      <c r="EC23" s="742"/>
    </row>
    <row r="24" spans="2:133" ht="11.25" customHeight="1" x14ac:dyDescent="0.15">
      <c r="B24" s="620" t="s">
        <v>293</v>
      </c>
      <c r="C24" s="621"/>
      <c r="D24" s="621"/>
      <c r="E24" s="621"/>
      <c r="F24" s="621"/>
      <c r="G24" s="621"/>
      <c r="H24" s="621"/>
      <c r="I24" s="621"/>
      <c r="J24" s="621"/>
      <c r="K24" s="621"/>
      <c r="L24" s="621"/>
      <c r="M24" s="621"/>
      <c r="N24" s="621"/>
      <c r="O24" s="621"/>
      <c r="P24" s="621"/>
      <c r="Q24" s="622"/>
      <c r="R24" s="623">
        <v>43107</v>
      </c>
      <c r="S24" s="626"/>
      <c r="T24" s="626"/>
      <c r="U24" s="626"/>
      <c r="V24" s="626"/>
      <c r="W24" s="626"/>
      <c r="X24" s="626"/>
      <c r="Y24" s="627"/>
      <c r="Z24" s="685">
        <v>0.4</v>
      </c>
      <c r="AA24" s="685"/>
      <c r="AB24" s="685"/>
      <c r="AC24" s="685"/>
      <c r="AD24" s="686" t="s">
        <v>233</v>
      </c>
      <c r="AE24" s="686"/>
      <c r="AF24" s="686"/>
      <c r="AG24" s="686"/>
      <c r="AH24" s="686"/>
      <c r="AI24" s="686"/>
      <c r="AJ24" s="686"/>
      <c r="AK24" s="686"/>
      <c r="AL24" s="628" t="s">
        <v>233</v>
      </c>
      <c r="AM24" s="629"/>
      <c r="AN24" s="629"/>
      <c r="AO24" s="687"/>
      <c r="AP24" s="731" t="s">
        <v>294</v>
      </c>
      <c r="AQ24" s="738"/>
      <c r="AR24" s="738"/>
      <c r="AS24" s="738"/>
      <c r="AT24" s="738"/>
      <c r="AU24" s="738"/>
      <c r="AV24" s="738"/>
      <c r="AW24" s="738"/>
      <c r="AX24" s="738"/>
      <c r="AY24" s="738"/>
      <c r="AZ24" s="738"/>
      <c r="BA24" s="738"/>
      <c r="BB24" s="738"/>
      <c r="BC24" s="738"/>
      <c r="BD24" s="738"/>
      <c r="BE24" s="738"/>
      <c r="BF24" s="733"/>
      <c r="BG24" s="623" t="s">
        <v>129</v>
      </c>
      <c r="BH24" s="626"/>
      <c r="BI24" s="626"/>
      <c r="BJ24" s="626"/>
      <c r="BK24" s="626"/>
      <c r="BL24" s="626"/>
      <c r="BM24" s="626"/>
      <c r="BN24" s="627"/>
      <c r="BO24" s="685" t="s">
        <v>129</v>
      </c>
      <c r="BP24" s="685"/>
      <c r="BQ24" s="685"/>
      <c r="BR24" s="685"/>
      <c r="BS24" s="631" t="s">
        <v>245</v>
      </c>
      <c r="BT24" s="626"/>
      <c r="BU24" s="626"/>
      <c r="BV24" s="626"/>
      <c r="BW24" s="626"/>
      <c r="BX24" s="626"/>
      <c r="BY24" s="626"/>
      <c r="BZ24" s="626"/>
      <c r="CA24" s="626"/>
      <c r="CB24" s="666"/>
      <c r="CD24" s="694" t="s">
        <v>295</v>
      </c>
      <c r="CE24" s="695"/>
      <c r="CF24" s="695"/>
      <c r="CG24" s="695"/>
      <c r="CH24" s="695"/>
      <c r="CI24" s="695"/>
      <c r="CJ24" s="695"/>
      <c r="CK24" s="695"/>
      <c r="CL24" s="695"/>
      <c r="CM24" s="695"/>
      <c r="CN24" s="695"/>
      <c r="CO24" s="695"/>
      <c r="CP24" s="695"/>
      <c r="CQ24" s="696"/>
      <c r="CR24" s="688">
        <v>3071511</v>
      </c>
      <c r="CS24" s="689"/>
      <c r="CT24" s="689"/>
      <c r="CU24" s="689"/>
      <c r="CV24" s="689"/>
      <c r="CW24" s="689"/>
      <c r="CX24" s="689"/>
      <c r="CY24" s="735"/>
      <c r="CZ24" s="736">
        <v>31.4</v>
      </c>
      <c r="DA24" s="705"/>
      <c r="DB24" s="705"/>
      <c r="DC24" s="739"/>
      <c r="DD24" s="734">
        <v>2571414</v>
      </c>
      <c r="DE24" s="689"/>
      <c r="DF24" s="689"/>
      <c r="DG24" s="689"/>
      <c r="DH24" s="689"/>
      <c r="DI24" s="689"/>
      <c r="DJ24" s="689"/>
      <c r="DK24" s="735"/>
      <c r="DL24" s="734">
        <v>2494500</v>
      </c>
      <c r="DM24" s="689"/>
      <c r="DN24" s="689"/>
      <c r="DO24" s="689"/>
      <c r="DP24" s="689"/>
      <c r="DQ24" s="689"/>
      <c r="DR24" s="689"/>
      <c r="DS24" s="689"/>
      <c r="DT24" s="689"/>
      <c r="DU24" s="689"/>
      <c r="DV24" s="735"/>
      <c r="DW24" s="736">
        <v>47.1</v>
      </c>
      <c r="DX24" s="705"/>
      <c r="DY24" s="705"/>
      <c r="DZ24" s="705"/>
      <c r="EA24" s="705"/>
      <c r="EB24" s="705"/>
      <c r="EC24" s="737"/>
    </row>
    <row r="25" spans="2:133" ht="11.25" customHeight="1" x14ac:dyDescent="0.15">
      <c r="B25" s="620" t="s">
        <v>296</v>
      </c>
      <c r="C25" s="621"/>
      <c r="D25" s="621"/>
      <c r="E25" s="621"/>
      <c r="F25" s="621"/>
      <c r="G25" s="621"/>
      <c r="H25" s="621"/>
      <c r="I25" s="621"/>
      <c r="J25" s="621"/>
      <c r="K25" s="621"/>
      <c r="L25" s="621"/>
      <c r="M25" s="621"/>
      <c r="N25" s="621"/>
      <c r="O25" s="621"/>
      <c r="P25" s="621"/>
      <c r="Q25" s="622"/>
      <c r="R25" s="623">
        <v>174969</v>
      </c>
      <c r="S25" s="626"/>
      <c r="T25" s="626"/>
      <c r="U25" s="626"/>
      <c r="V25" s="626"/>
      <c r="W25" s="626"/>
      <c r="X25" s="626"/>
      <c r="Y25" s="627"/>
      <c r="Z25" s="685">
        <v>1.6</v>
      </c>
      <c r="AA25" s="685"/>
      <c r="AB25" s="685"/>
      <c r="AC25" s="685"/>
      <c r="AD25" s="686" t="s">
        <v>251</v>
      </c>
      <c r="AE25" s="686"/>
      <c r="AF25" s="686"/>
      <c r="AG25" s="686"/>
      <c r="AH25" s="686"/>
      <c r="AI25" s="686"/>
      <c r="AJ25" s="686"/>
      <c r="AK25" s="686"/>
      <c r="AL25" s="628" t="s">
        <v>129</v>
      </c>
      <c r="AM25" s="629"/>
      <c r="AN25" s="629"/>
      <c r="AO25" s="687"/>
      <c r="AP25" s="731" t="s">
        <v>297</v>
      </c>
      <c r="AQ25" s="738"/>
      <c r="AR25" s="738"/>
      <c r="AS25" s="738"/>
      <c r="AT25" s="738"/>
      <c r="AU25" s="738"/>
      <c r="AV25" s="738"/>
      <c r="AW25" s="738"/>
      <c r="AX25" s="738"/>
      <c r="AY25" s="738"/>
      <c r="AZ25" s="738"/>
      <c r="BA25" s="738"/>
      <c r="BB25" s="738"/>
      <c r="BC25" s="738"/>
      <c r="BD25" s="738"/>
      <c r="BE25" s="738"/>
      <c r="BF25" s="733"/>
      <c r="BG25" s="623" t="s">
        <v>129</v>
      </c>
      <c r="BH25" s="626"/>
      <c r="BI25" s="626"/>
      <c r="BJ25" s="626"/>
      <c r="BK25" s="626"/>
      <c r="BL25" s="626"/>
      <c r="BM25" s="626"/>
      <c r="BN25" s="627"/>
      <c r="BO25" s="685" t="s">
        <v>233</v>
      </c>
      <c r="BP25" s="685"/>
      <c r="BQ25" s="685"/>
      <c r="BR25" s="685"/>
      <c r="BS25" s="631" t="s">
        <v>129</v>
      </c>
      <c r="BT25" s="626"/>
      <c r="BU25" s="626"/>
      <c r="BV25" s="626"/>
      <c r="BW25" s="626"/>
      <c r="BX25" s="626"/>
      <c r="BY25" s="626"/>
      <c r="BZ25" s="626"/>
      <c r="CA25" s="626"/>
      <c r="CB25" s="666"/>
      <c r="CD25" s="667" t="s">
        <v>298</v>
      </c>
      <c r="CE25" s="664"/>
      <c r="CF25" s="664"/>
      <c r="CG25" s="664"/>
      <c r="CH25" s="664"/>
      <c r="CI25" s="664"/>
      <c r="CJ25" s="664"/>
      <c r="CK25" s="664"/>
      <c r="CL25" s="664"/>
      <c r="CM25" s="664"/>
      <c r="CN25" s="664"/>
      <c r="CO25" s="664"/>
      <c r="CP25" s="664"/>
      <c r="CQ25" s="665"/>
      <c r="CR25" s="623">
        <v>1384273</v>
      </c>
      <c r="CS25" s="624"/>
      <c r="CT25" s="624"/>
      <c r="CU25" s="624"/>
      <c r="CV25" s="624"/>
      <c r="CW25" s="624"/>
      <c r="CX25" s="624"/>
      <c r="CY25" s="625"/>
      <c r="CZ25" s="628">
        <v>14.2</v>
      </c>
      <c r="DA25" s="657"/>
      <c r="DB25" s="657"/>
      <c r="DC25" s="658"/>
      <c r="DD25" s="631">
        <v>1300047</v>
      </c>
      <c r="DE25" s="624"/>
      <c r="DF25" s="624"/>
      <c r="DG25" s="624"/>
      <c r="DH25" s="624"/>
      <c r="DI25" s="624"/>
      <c r="DJ25" s="624"/>
      <c r="DK25" s="625"/>
      <c r="DL25" s="631">
        <v>1227173</v>
      </c>
      <c r="DM25" s="624"/>
      <c r="DN25" s="624"/>
      <c r="DO25" s="624"/>
      <c r="DP25" s="624"/>
      <c r="DQ25" s="624"/>
      <c r="DR25" s="624"/>
      <c r="DS25" s="624"/>
      <c r="DT25" s="624"/>
      <c r="DU25" s="624"/>
      <c r="DV25" s="625"/>
      <c r="DW25" s="628">
        <v>23.1</v>
      </c>
      <c r="DX25" s="657"/>
      <c r="DY25" s="657"/>
      <c r="DZ25" s="657"/>
      <c r="EA25" s="657"/>
      <c r="EB25" s="657"/>
      <c r="EC25" s="659"/>
    </row>
    <row r="26" spans="2:133" ht="11.25" customHeight="1" x14ac:dyDescent="0.15">
      <c r="B26" s="620" t="s">
        <v>299</v>
      </c>
      <c r="C26" s="621"/>
      <c r="D26" s="621"/>
      <c r="E26" s="621"/>
      <c r="F26" s="621"/>
      <c r="G26" s="621"/>
      <c r="H26" s="621"/>
      <c r="I26" s="621"/>
      <c r="J26" s="621"/>
      <c r="K26" s="621"/>
      <c r="L26" s="621"/>
      <c r="M26" s="621"/>
      <c r="N26" s="621"/>
      <c r="O26" s="621"/>
      <c r="P26" s="621"/>
      <c r="Q26" s="622"/>
      <c r="R26" s="623">
        <v>12426</v>
      </c>
      <c r="S26" s="626"/>
      <c r="T26" s="626"/>
      <c r="U26" s="626"/>
      <c r="V26" s="626"/>
      <c r="W26" s="626"/>
      <c r="X26" s="626"/>
      <c r="Y26" s="627"/>
      <c r="Z26" s="685">
        <v>0.1</v>
      </c>
      <c r="AA26" s="685"/>
      <c r="AB26" s="685"/>
      <c r="AC26" s="685"/>
      <c r="AD26" s="686" t="s">
        <v>233</v>
      </c>
      <c r="AE26" s="686"/>
      <c r="AF26" s="686"/>
      <c r="AG26" s="686"/>
      <c r="AH26" s="686"/>
      <c r="AI26" s="686"/>
      <c r="AJ26" s="686"/>
      <c r="AK26" s="686"/>
      <c r="AL26" s="628" t="s">
        <v>129</v>
      </c>
      <c r="AM26" s="629"/>
      <c r="AN26" s="629"/>
      <c r="AO26" s="687"/>
      <c r="AP26" s="731" t="s">
        <v>300</v>
      </c>
      <c r="AQ26" s="732"/>
      <c r="AR26" s="732"/>
      <c r="AS26" s="732"/>
      <c r="AT26" s="732"/>
      <c r="AU26" s="732"/>
      <c r="AV26" s="732"/>
      <c r="AW26" s="732"/>
      <c r="AX26" s="732"/>
      <c r="AY26" s="732"/>
      <c r="AZ26" s="732"/>
      <c r="BA26" s="732"/>
      <c r="BB26" s="732"/>
      <c r="BC26" s="732"/>
      <c r="BD26" s="732"/>
      <c r="BE26" s="732"/>
      <c r="BF26" s="733"/>
      <c r="BG26" s="623" t="s">
        <v>129</v>
      </c>
      <c r="BH26" s="626"/>
      <c r="BI26" s="626"/>
      <c r="BJ26" s="626"/>
      <c r="BK26" s="626"/>
      <c r="BL26" s="626"/>
      <c r="BM26" s="626"/>
      <c r="BN26" s="627"/>
      <c r="BO26" s="685" t="s">
        <v>248</v>
      </c>
      <c r="BP26" s="685"/>
      <c r="BQ26" s="685"/>
      <c r="BR26" s="685"/>
      <c r="BS26" s="631" t="s">
        <v>248</v>
      </c>
      <c r="BT26" s="626"/>
      <c r="BU26" s="626"/>
      <c r="BV26" s="626"/>
      <c r="BW26" s="626"/>
      <c r="BX26" s="626"/>
      <c r="BY26" s="626"/>
      <c r="BZ26" s="626"/>
      <c r="CA26" s="626"/>
      <c r="CB26" s="666"/>
      <c r="CD26" s="667" t="s">
        <v>301</v>
      </c>
      <c r="CE26" s="664"/>
      <c r="CF26" s="664"/>
      <c r="CG26" s="664"/>
      <c r="CH26" s="664"/>
      <c r="CI26" s="664"/>
      <c r="CJ26" s="664"/>
      <c r="CK26" s="664"/>
      <c r="CL26" s="664"/>
      <c r="CM26" s="664"/>
      <c r="CN26" s="664"/>
      <c r="CO26" s="664"/>
      <c r="CP26" s="664"/>
      <c r="CQ26" s="665"/>
      <c r="CR26" s="623">
        <v>965256</v>
      </c>
      <c r="CS26" s="626"/>
      <c r="CT26" s="626"/>
      <c r="CU26" s="626"/>
      <c r="CV26" s="626"/>
      <c r="CW26" s="626"/>
      <c r="CX26" s="626"/>
      <c r="CY26" s="627"/>
      <c r="CZ26" s="628">
        <v>9.9</v>
      </c>
      <c r="DA26" s="657"/>
      <c r="DB26" s="657"/>
      <c r="DC26" s="658"/>
      <c r="DD26" s="631">
        <v>889244</v>
      </c>
      <c r="DE26" s="626"/>
      <c r="DF26" s="626"/>
      <c r="DG26" s="626"/>
      <c r="DH26" s="626"/>
      <c r="DI26" s="626"/>
      <c r="DJ26" s="626"/>
      <c r="DK26" s="627"/>
      <c r="DL26" s="631" t="s">
        <v>233</v>
      </c>
      <c r="DM26" s="626"/>
      <c r="DN26" s="626"/>
      <c r="DO26" s="626"/>
      <c r="DP26" s="626"/>
      <c r="DQ26" s="626"/>
      <c r="DR26" s="626"/>
      <c r="DS26" s="626"/>
      <c r="DT26" s="626"/>
      <c r="DU26" s="626"/>
      <c r="DV26" s="627"/>
      <c r="DW26" s="628" t="s">
        <v>129</v>
      </c>
      <c r="DX26" s="657"/>
      <c r="DY26" s="657"/>
      <c r="DZ26" s="657"/>
      <c r="EA26" s="657"/>
      <c r="EB26" s="657"/>
      <c r="EC26" s="659"/>
    </row>
    <row r="27" spans="2:133" ht="11.25" customHeight="1" x14ac:dyDescent="0.15">
      <c r="B27" s="620" t="s">
        <v>302</v>
      </c>
      <c r="C27" s="621"/>
      <c r="D27" s="621"/>
      <c r="E27" s="621"/>
      <c r="F27" s="621"/>
      <c r="G27" s="621"/>
      <c r="H27" s="621"/>
      <c r="I27" s="621"/>
      <c r="J27" s="621"/>
      <c r="K27" s="621"/>
      <c r="L27" s="621"/>
      <c r="M27" s="621"/>
      <c r="N27" s="621"/>
      <c r="O27" s="621"/>
      <c r="P27" s="621"/>
      <c r="Q27" s="622"/>
      <c r="R27" s="623">
        <v>720316</v>
      </c>
      <c r="S27" s="626"/>
      <c r="T27" s="626"/>
      <c r="U27" s="626"/>
      <c r="V27" s="626"/>
      <c r="W27" s="626"/>
      <c r="X27" s="626"/>
      <c r="Y27" s="627"/>
      <c r="Z27" s="685">
        <v>6.7</v>
      </c>
      <c r="AA27" s="685"/>
      <c r="AB27" s="685"/>
      <c r="AC27" s="685"/>
      <c r="AD27" s="686" t="s">
        <v>129</v>
      </c>
      <c r="AE27" s="686"/>
      <c r="AF27" s="686"/>
      <c r="AG27" s="686"/>
      <c r="AH27" s="686"/>
      <c r="AI27" s="686"/>
      <c r="AJ27" s="686"/>
      <c r="AK27" s="686"/>
      <c r="AL27" s="628" t="s">
        <v>129</v>
      </c>
      <c r="AM27" s="629"/>
      <c r="AN27" s="629"/>
      <c r="AO27" s="687"/>
      <c r="AP27" s="620" t="s">
        <v>303</v>
      </c>
      <c r="AQ27" s="621"/>
      <c r="AR27" s="621"/>
      <c r="AS27" s="621"/>
      <c r="AT27" s="621"/>
      <c r="AU27" s="621"/>
      <c r="AV27" s="621"/>
      <c r="AW27" s="621"/>
      <c r="AX27" s="621"/>
      <c r="AY27" s="621"/>
      <c r="AZ27" s="621"/>
      <c r="BA27" s="621"/>
      <c r="BB27" s="621"/>
      <c r="BC27" s="621"/>
      <c r="BD27" s="621"/>
      <c r="BE27" s="621"/>
      <c r="BF27" s="622"/>
      <c r="BG27" s="623">
        <v>968807</v>
      </c>
      <c r="BH27" s="626"/>
      <c r="BI27" s="626"/>
      <c r="BJ27" s="626"/>
      <c r="BK27" s="626"/>
      <c r="BL27" s="626"/>
      <c r="BM27" s="626"/>
      <c r="BN27" s="627"/>
      <c r="BO27" s="685">
        <v>100</v>
      </c>
      <c r="BP27" s="685"/>
      <c r="BQ27" s="685"/>
      <c r="BR27" s="685"/>
      <c r="BS27" s="631" t="s">
        <v>248</v>
      </c>
      <c r="BT27" s="626"/>
      <c r="BU27" s="626"/>
      <c r="BV27" s="626"/>
      <c r="BW27" s="626"/>
      <c r="BX27" s="626"/>
      <c r="BY27" s="626"/>
      <c r="BZ27" s="626"/>
      <c r="CA27" s="626"/>
      <c r="CB27" s="666"/>
      <c r="CD27" s="667" t="s">
        <v>304</v>
      </c>
      <c r="CE27" s="664"/>
      <c r="CF27" s="664"/>
      <c r="CG27" s="664"/>
      <c r="CH27" s="664"/>
      <c r="CI27" s="664"/>
      <c r="CJ27" s="664"/>
      <c r="CK27" s="664"/>
      <c r="CL27" s="664"/>
      <c r="CM27" s="664"/>
      <c r="CN27" s="664"/>
      <c r="CO27" s="664"/>
      <c r="CP27" s="664"/>
      <c r="CQ27" s="665"/>
      <c r="CR27" s="623">
        <v>484249</v>
      </c>
      <c r="CS27" s="624"/>
      <c r="CT27" s="624"/>
      <c r="CU27" s="624"/>
      <c r="CV27" s="624"/>
      <c r="CW27" s="624"/>
      <c r="CX27" s="624"/>
      <c r="CY27" s="625"/>
      <c r="CZ27" s="628">
        <v>5</v>
      </c>
      <c r="DA27" s="657"/>
      <c r="DB27" s="657"/>
      <c r="DC27" s="658"/>
      <c r="DD27" s="631">
        <v>131659</v>
      </c>
      <c r="DE27" s="624"/>
      <c r="DF27" s="624"/>
      <c r="DG27" s="624"/>
      <c r="DH27" s="624"/>
      <c r="DI27" s="624"/>
      <c r="DJ27" s="624"/>
      <c r="DK27" s="625"/>
      <c r="DL27" s="631">
        <v>127619</v>
      </c>
      <c r="DM27" s="624"/>
      <c r="DN27" s="624"/>
      <c r="DO27" s="624"/>
      <c r="DP27" s="624"/>
      <c r="DQ27" s="624"/>
      <c r="DR27" s="624"/>
      <c r="DS27" s="624"/>
      <c r="DT27" s="624"/>
      <c r="DU27" s="624"/>
      <c r="DV27" s="625"/>
      <c r="DW27" s="628">
        <v>2.4</v>
      </c>
      <c r="DX27" s="657"/>
      <c r="DY27" s="657"/>
      <c r="DZ27" s="657"/>
      <c r="EA27" s="657"/>
      <c r="EB27" s="657"/>
      <c r="EC27" s="659"/>
    </row>
    <row r="28" spans="2:133" ht="11.25" customHeight="1" x14ac:dyDescent="0.15">
      <c r="B28" s="728" t="s">
        <v>305</v>
      </c>
      <c r="C28" s="729"/>
      <c r="D28" s="729"/>
      <c r="E28" s="729"/>
      <c r="F28" s="729"/>
      <c r="G28" s="729"/>
      <c r="H28" s="729"/>
      <c r="I28" s="729"/>
      <c r="J28" s="729"/>
      <c r="K28" s="729"/>
      <c r="L28" s="729"/>
      <c r="M28" s="729"/>
      <c r="N28" s="729"/>
      <c r="O28" s="729"/>
      <c r="P28" s="729"/>
      <c r="Q28" s="730"/>
      <c r="R28" s="623" t="s">
        <v>129</v>
      </c>
      <c r="S28" s="626"/>
      <c r="T28" s="626"/>
      <c r="U28" s="626"/>
      <c r="V28" s="626"/>
      <c r="W28" s="626"/>
      <c r="X28" s="626"/>
      <c r="Y28" s="627"/>
      <c r="Z28" s="685" t="s">
        <v>129</v>
      </c>
      <c r="AA28" s="685"/>
      <c r="AB28" s="685"/>
      <c r="AC28" s="685"/>
      <c r="AD28" s="686" t="s">
        <v>129</v>
      </c>
      <c r="AE28" s="686"/>
      <c r="AF28" s="686"/>
      <c r="AG28" s="686"/>
      <c r="AH28" s="686"/>
      <c r="AI28" s="686"/>
      <c r="AJ28" s="686"/>
      <c r="AK28" s="686"/>
      <c r="AL28" s="628" t="s">
        <v>129</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306</v>
      </c>
      <c r="CE28" s="664"/>
      <c r="CF28" s="664"/>
      <c r="CG28" s="664"/>
      <c r="CH28" s="664"/>
      <c r="CI28" s="664"/>
      <c r="CJ28" s="664"/>
      <c r="CK28" s="664"/>
      <c r="CL28" s="664"/>
      <c r="CM28" s="664"/>
      <c r="CN28" s="664"/>
      <c r="CO28" s="664"/>
      <c r="CP28" s="664"/>
      <c r="CQ28" s="665"/>
      <c r="CR28" s="623">
        <v>1202989</v>
      </c>
      <c r="CS28" s="626"/>
      <c r="CT28" s="626"/>
      <c r="CU28" s="626"/>
      <c r="CV28" s="626"/>
      <c r="CW28" s="626"/>
      <c r="CX28" s="626"/>
      <c r="CY28" s="627"/>
      <c r="CZ28" s="628">
        <v>12.3</v>
      </c>
      <c r="DA28" s="657"/>
      <c r="DB28" s="657"/>
      <c r="DC28" s="658"/>
      <c r="DD28" s="631">
        <v>1139708</v>
      </c>
      <c r="DE28" s="626"/>
      <c r="DF28" s="626"/>
      <c r="DG28" s="626"/>
      <c r="DH28" s="626"/>
      <c r="DI28" s="626"/>
      <c r="DJ28" s="626"/>
      <c r="DK28" s="627"/>
      <c r="DL28" s="631">
        <v>1139708</v>
      </c>
      <c r="DM28" s="626"/>
      <c r="DN28" s="626"/>
      <c r="DO28" s="626"/>
      <c r="DP28" s="626"/>
      <c r="DQ28" s="626"/>
      <c r="DR28" s="626"/>
      <c r="DS28" s="626"/>
      <c r="DT28" s="626"/>
      <c r="DU28" s="626"/>
      <c r="DV28" s="627"/>
      <c r="DW28" s="628">
        <v>21.5</v>
      </c>
      <c r="DX28" s="657"/>
      <c r="DY28" s="657"/>
      <c r="DZ28" s="657"/>
      <c r="EA28" s="657"/>
      <c r="EB28" s="657"/>
      <c r="EC28" s="659"/>
    </row>
    <row r="29" spans="2:133" ht="11.25" customHeight="1" x14ac:dyDescent="0.15">
      <c r="B29" s="620" t="s">
        <v>307</v>
      </c>
      <c r="C29" s="621"/>
      <c r="D29" s="621"/>
      <c r="E29" s="621"/>
      <c r="F29" s="621"/>
      <c r="G29" s="621"/>
      <c r="H29" s="621"/>
      <c r="I29" s="621"/>
      <c r="J29" s="621"/>
      <c r="K29" s="621"/>
      <c r="L29" s="621"/>
      <c r="M29" s="621"/>
      <c r="N29" s="621"/>
      <c r="O29" s="621"/>
      <c r="P29" s="621"/>
      <c r="Q29" s="622"/>
      <c r="R29" s="623">
        <v>779817</v>
      </c>
      <c r="S29" s="626"/>
      <c r="T29" s="626"/>
      <c r="U29" s="626"/>
      <c r="V29" s="626"/>
      <c r="W29" s="626"/>
      <c r="X29" s="626"/>
      <c r="Y29" s="627"/>
      <c r="Z29" s="685">
        <v>7.2</v>
      </c>
      <c r="AA29" s="685"/>
      <c r="AB29" s="685"/>
      <c r="AC29" s="685"/>
      <c r="AD29" s="686" t="s">
        <v>129</v>
      </c>
      <c r="AE29" s="686"/>
      <c r="AF29" s="686"/>
      <c r="AG29" s="686"/>
      <c r="AH29" s="686"/>
      <c r="AI29" s="686"/>
      <c r="AJ29" s="686"/>
      <c r="AK29" s="686"/>
      <c r="AL29" s="628" t="s">
        <v>233</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308</v>
      </c>
      <c r="BH29" s="725"/>
      <c r="BI29" s="725"/>
      <c r="BJ29" s="725"/>
      <c r="BK29" s="725"/>
      <c r="BL29" s="725"/>
      <c r="BM29" s="725"/>
      <c r="BN29" s="725"/>
      <c r="BO29" s="725"/>
      <c r="BP29" s="725"/>
      <c r="BQ29" s="726"/>
      <c r="BR29" s="697" t="s">
        <v>309</v>
      </c>
      <c r="BS29" s="725"/>
      <c r="BT29" s="725"/>
      <c r="BU29" s="725"/>
      <c r="BV29" s="725"/>
      <c r="BW29" s="725"/>
      <c r="BX29" s="725"/>
      <c r="BY29" s="725"/>
      <c r="BZ29" s="725"/>
      <c r="CA29" s="725"/>
      <c r="CB29" s="726"/>
      <c r="CD29" s="707" t="s">
        <v>310</v>
      </c>
      <c r="CE29" s="708"/>
      <c r="CF29" s="667" t="s">
        <v>70</v>
      </c>
      <c r="CG29" s="664"/>
      <c r="CH29" s="664"/>
      <c r="CI29" s="664"/>
      <c r="CJ29" s="664"/>
      <c r="CK29" s="664"/>
      <c r="CL29" s="664"/>
      <c r="CM29" s="664"/>
      <c r="CN29" s="664"/>
      <c r="CO29" s="664"/>
      <c r="CP29" s="664"/>
      <c r="CQ29" s="665"/>
      <c r="CR29" s="623">
        <v>1202952</v>
      </c>
      <c r="CS29" s="624"/>
      <c r="CT29" s="624"/>
      <c r="CU29" s="624"/>
      <c r="CV29" s="624"/>
      <c r="CW29" s="624"/>
      <c r="CX29" s="624"/>
      <c r="CY29" s="625"/>
      <c r="CZ29" s="628">
        <v>12.3</v>
      </c>
      <c r="DA29" s="657"/>
      <c r="DB29" s="657"/>
      <c r="DC29" s="658"/>
      <c r="DD29" s="631">
        <v>1139671</v>
      </c>
      <c r="DE29" s="624"/>
      <c r="DF29" s="624"/>
      <c r="DG29" s="624"/>
      <c r="DH29" s="624"/>
      <c r="DI29" s="624"/>
      <c r="DJ29" s="624"/>
      <c r="DK29" s="625"/>
      <c r="DL29" s="631">
        <v>1139671</v>
      </c>
      <c r="DM29" s="624"/>
      <c r="DN29" s="624"/>
      <c r="DO29" s="624"/>
      <c r="DP29" s="624"/>
      <c r="DQ29" s="624"/>
      <c r="DR29" s="624"/>
      <c r="DS29" s="624"/>
      <c r="DT29" s="624"/>
      <c r="DU29" s="624"/>
      <c r="DV29" s="625"/>
      <c r="DW29" s="628">
        <v>21.5</v>
      </c>
      <c r="DX29" s="657"/>
      <c r="DY29" s="657"/>
      <c r="DZ29" s="657"/>
      <c r="EA29" s="657"/>
      <c r="EB29" s="657"/>
      <c r="EC29" s="659"/>
    </row>
    <row r="30" spans="2:133" ht="11.25" customHeight="1" x14ac:dyDescent="0.15">
      <c r="B30" s="620" t="s">
        <v>311</v>
      </c>
      <c r="C30" s="621"/>
      <c r="D30" s="621"/>
      <c r="E30" s="621"/>
      <c r="F30" s="621"/>
      <c r="G30" s="621"/>
      <c r="H30" s="621"/>
      <c r="I30" s="621"/>
      <c r="J30" s="621"/>
      <c r="K30" s="621"/>
      <c r="L30" s="621"/>
      <c r="M30" s="621"/>
      <c r="N30" s="621"/>
      <c r="O30" s="621"/>
      <c r="P30" s="621"/>
      <c r="Q30" s="622"/>
      <c r="R30" s="623">
        <v>84456</v>
      </c>
      <c r="S30" s="626"/>
      <c r="T30" s="626"/>
      <c r="U30" s="626"/>
      <c r="V30" s="626"/>
      <c r="W30" s="626"/>
      <c r="X30" s="626"/>
      <c r="Y30" s="627"/>
      <c r="Z30" s="685">
        <v>0.8</v>
      </c>
      <c r="AA30" s="685"/>
      <c r="AB30" s="685"/>
      <c r="AC30" s="685"/>
      <c r="AD30" s="686" t="s">
        <v>233</v>
      </c>
      <c r="AE30" s="686"/>
      <c r="AF30" s="686"/>
      <c r="AG30" s="686"/>
      <c r="AH30" s="686"/>
      <c r="AI30" s="686"/>
      <c r="AJ30" s="686"/>
      <c r="AK30" s="686"/>
      <c r="AL30" s="628" t="s">
        <v>248</v>
      </c>
      <c r="AM30" s="629"/>
      <c r="AN30" s="629"/>
      <c r="AO30" s="687"/>
      <c r="AP30" s="713" t="s">
        <v>312</v>
      </c>
      <c r="AQ30" s="714"/>
      <c r="AR30" s="714"/>
      <c r="AS30" s="714"/>
      <c r="AT30" s="719" t="s">
        <v>313</v>
      </c>
      <c r="AU30" s="230"/>
      <c r="AV30" s="230"/>
      <c r="AW30" s="230"/>
      <c r="AX30" s="722" t="s">
        <v>188</v>
      </c>
      <c r="AY30" s="723"/>
      <c r="AZ30" s="723"/>
      <c r="BA30" s="723"/>
      <c r="BB30" s="723"/>
      <c r="BC30" s="723"/>
      <c r="BD30" s="723"/>
      <c r="BE30" s="723"/>
      <c r="BF30" s="724"/>
      <c r="BG30" s="703">
        <v>99.1</v>
      </c>
      <c r="BH30" s="704"/>
      <c r="BI30" s="704"/>
      <c r="BJ30" s="704"/>
      <c r="BK30" s="704"/>
      <c r="BL30" s="704"/>
      <c r="BM30" s="705">
        <v>82</v>
      </c>
      <c r="BN30" s="704"/>
      <c r="BO30" s="704"/>
      <c r="BP30" s="704"/>
      <c r="BQ30" s="706"/>
      <c r="BR30" s="703">
        <v>98.3</v>
      </c>
      <c r="BS30" s="704"/>
      <c r="BT30" s="704"/>
      <c r="BU30" s="704"/>
      <c r="BV30" s="704"/>
      <c r="BW30" s="704"/>
      <c r="BX30" s="705">
        <v>82.2</v>
      </c>
      <c r="BY30" s="704"/>
      <c r="BZ30" s="704"/>
      <c r="CA30" s="704"/>
      <c r="CB30" s="706"/>
      <c r="CD30" s="709"/>
      <c r="CE30" s="710"/>
      <c r="CF30" s="667" t="s">
        <v>314</v>
      </c>
      <c r="CG30" s="664"/>
      <c r="CH30" s="664"/>
      <c r="CI30" s="664"/>
      <c r="CJ30" s="664"/>
      <c r="CK30" s="664"/>
      <c r="CL30" s="664"/>
      <c r="CM30" s="664"/>
      <c r="CN30" s="664"/>
      <c r="CO30" s="664"/>
      <c r="CP30" s="664"/>
      <c r="CQ30" s="665"/>
      <c r="CR30" s="623">
        <v>1132465</v>
      </c>
      <c r="CS30" s="626"/>
      <c r="CT30" s="626"/>
      <c r="CU30" s="626"/>
      <c r="CV30" s="626"/>
      <c r="CW30" s="626"/>
      <c r="CX30" s="626"/>
      <c r="CY30" s="627"/>
      <c r="CZ30" s="628">
        <v>11.6</v>
      </c>
      <c r="DA30" s="657"/>
      <c r="DB30" s="657"/>
      <c r="DC30" s="658"/>
      <c r="DD30" s="631">
        <v>1069643</v>
      </c>
      <c r="DE30" s="626"/>
      <c r="DF30" s="626"/>
      <c r="DG30" s="626"/>
      <c r="DH30" s="626"/>
      <c r="DI30" s="626"/>
      <c r="DJ30" s="626"/>
      <c r="DK30" s="627"/>
      <c r="DL30" s="631">
        <v>1069643</v>
      </c>
      <c r="DM30" s="626"/>
      <c r="DN30" s="626"/>
      <c r="DO30" s="626"/>
      <c r="DP30" s="626"/>
      <c r="DQ30" s="626"/>
      <c r="DR30" s="626"/>
      <c r="DS30" s="626"/>
      <c r="DT30" s="626"/>
      <c r="DU30" s="626"/>
      <c r="DV30" s="627"/>
      <c r="DW30" s="628">
        <v>20.2</v>
      </c>
      <c r="DX30" s="657"/>
      <c r="DY30" s="657"/>
      <c r="DZ30" s="657"/>
      <c r="EA30" s="657"/>
      <c r="EB30" s="657"/>
      <c r="EC30" s="659"/>
    </row>
    <row r="31" spans="2:133" ht="11.25" customHeight="1" x14ac:dyDescent="0.15">
      <c r="B31" s="620" t="s">
        <v>315</v>
      </c>
      <c r="C31" s="621"/>
      <c r="D31" s="621"/>
      <c r="E31" s="621"/>
      <c r="F31" s="621"/>
      <c r="G31" s="621"/>
      <c r="H31" s="621"/>
      <c r="I31" s="621"/>
      <c r="J31" s="621"/>
      <c r="K31" s="621"/>
      <c r="L31" s="621"/>
      <c r="M31" s="621"/>
      <c r="N31" s="621"/>
      <c r="O31" s="621"/>
      <c r="P31" s="621"/>
      <c r="Q31" s="622"/>
      <c r="R31" s="623">
        <v>242348</v>
      </c>
      <c r="S31" s="626"/>
      <c r="T31" s="626"/>
      <c r="U31" s="626"/>
      <c r="V31" s="626"/>
      <c r="W31" s="626"/>
      <c r="X31" s="626"/>
      <c r="Y31" s="627"/>
      <c r="Z31" s="685">
        <v>2.2000000000000002</v>
      </c>
      <c r="AA31" s="685"/>
      <c r="AB31" s="685"/>
      <c r="AC31" s="685"/>
      <c r="AD31" s="686" t="s">
        <v>129</v>
      </c>
      <c r="AE31" s="686"/>
      <c r="AF31" s="686"/>
      <c r="AG31" s="686"/>
      <c r="AH31" s="686"/>
      <c r="AI31" s="686"/>
      <c r="AJ31" s="686"/>
      <c r="AK31" s="686"/>
      <c r="AL31" s="628" t="s">
        <v>233</v>
      </c>
      <c r="AM31" s="629"/>
      <c r="AN31" s="629"/>
      <c r="AO31" s="687"/>
      <c r="AP31" s="715"/>
      <c r="AQ31" s="716"/>
      <c r="AR31" s="716"/>
      <c r="AS31" s="716"/>
      <c r="AT31" s="720"/>
      <c r="AU31" s="229" t="s">
        <v>316</v>
      </c>
      <c r="AV31" s="229"/>
      <c r="AW31" s="229"/>
      <c r="AX31" s="620" t="s">
        <v>317</v>
      </c>
      <c r="AY31" s="621"/>
      <c r="AZ31" s="621"/>
      <c r="BA31" s="621"/>
      <c r="BB31" s="621"/>
      <c r="BC31" s="621"/>
      <c r="BD31" s="621"/>
      <c r="BE31" s="621"/>
      <c r="BF31" s="622"/>
      <c r="BG31" s="701">
        <v>99.4</v>
      </c>
      <c r="BH31" s="624"/>
      <c r="BI31" s="624"/>
      <c r="BJ31" s="624"/>
      <c r="BK31" s="624"/>
      <c r="BL31" s="624"/>
      <c r="BM31" s="629">
        <v>94.6</v>
      </c>
      <c r="BN31" s="702"/>
      <c r="BO31" s="702"/>
      <c r="BP31" s="702"/>
      <c r="BQ31" s="663"/>
      <c r="BR31" s="701">
        <v>98.9</v>
      </c>
      <c r="BS31" s="624"/>
      <c r="BT31" s="624"/>
      <c r="BU31" s="624"/>
      <c r="BV31" s="624"/>
      <c r="BW31" s="624"/>
      <c r="BX31" s="629">
        <v>94</v>
      </c>
      <c r="BY31" s="702"/>
      <c r="BZ31" s="702"/>
      <c r="CA31" s="702"/>
      <c r="CB31" s="663"/>
      <c r="CD31" s="709"/>
      <c r="CE31" s="710"/>
      <c r="CF31" s="667" t="s">
        <v>318</v>
      </c>
      <c r="CG31" s="664"/>
      <c r="CH31" s="664"/>
      <c r="CI31" s="664"/>
      <c r="CJ31" s="664"/>
      <c r="CK31" s="664"/>
      <c r="CL31" s="664"/>
      <c r="CM31" s="664"/>
      <c r="CN31" s="664"/>
      <c r="CO31" s="664"/>
      <c r="CP31" s="664"/>
      <c r="CQ31" s="665"/>
      <c r="CR31" s="623">
        <v>70487</v>
      </c>
      <c r="CS31" s="624"/>
      <c r="CT31" s="624"/>
      <c r="CU31" s="624"/>
      <c r="CV31" s="624"/>
      <c r="CW31" s="624"/>
      <c r="CX31" s="624"/>
      <c r="CY31" s="625"/>
      <c r="CZ31" s="628">
        <v>0.7</v>
      </c>
      <c r="DA31" s="657"/>
      <c r="DB31" s="657"/>
      <c r="DC31" s="658"/>
      <c r="DD31" s="631">
        <v>70028</v>
      </c>
      <c r="DE31" s="624"/>
      <c r="DF31" s="624"/>
      <c r="DG31" s="624"/>
      <c r="DH31" s="624"/>
      <c r="DI31" s="624"/>
      <c r="DJ31" s="624"/>
      <c r="DK31" s="625"/>
      <c r="DL31" s="631">
        <v>70028</v>
      </c>
      <c r="DM31" s="624"/>
      <c r="DN31" s="624"/>
      <c r="DO31" s="624"/>
      <c r="DP31" s="624"/>
      <c r="DQ31" s="624"/>
      <c r="DR31" s="624"/>
      <c r="DS31" s="624"/>
      <c r="DT31" s="624"/>
      <c r="DU31" s="624"/>
      <c r="DV31" s="625"/>
      <c r="DW31" s="628">
        <v>1.3</v>
      </c>
      <c r="DX31" s="657"/>
      <c r="DY31" s="657"/>
      <c r="DZ31" s="657"/>
      <c r="EA31" s="657"/>
      <c r="EB31" s="657"/>
      <c r="EC31" s="659"/>
    </row>
    <row r="32" spans="2:133" ht="11.25" customHeight="1" x14ac:dyDescent="0.15">
      <c r="B32" s="620" t="s">
        <v>319</v>
      </c>
      <c r="C32" s="621"/>
      <c r="D32" s="621"/>
      <c r="E32" s="621"/>
      <c r="F32" s="621"/>
      <c r="G32" s="621"/>
      <c r="H32" s="621"/>
      <c r="I32" s="621"/>
      <c r="J32" s="621"/>
      <c r="K32" s="621"/>
      <c r="L32" s="621"/>
      <c r="M32" s="621"/>
      <c r="N32" s="621"/>
      <c r="O32" s="621"/>
      <c r="P32" s="621"/>
      <c r="Q32" s="622"/>
      <c r="R32" s="623">
        <v>1052541</v>
      </c>
      <c r="S32" s="626"/>
      <c r="T32" s="626"/>
      <c r="U32" s="626"/>
      <c r="V32" s="626"/>
      <c r="W32" s="626"/>
      <c r="X32" s="626"/>
      <c r="Y32" s="627"/>
      <c r="Z32" s="685">
        <v>9.6999999999999993</v>
      </c>
      <c r="AA32" s="685"/>
      <c r="AB32" s="685"/>
      <c r="AC32" s="685"/>
      <c r="AD32" s="686" t="s">
        <v>129</v>
      </c>
      <c r="AE32" s="686"/>
      <c r="AF32" s="686"/>
      <c r="AG32" s="686"/>
      <c r="AH32" s="686"/>
      <c r="AI32" s="686"/>
      <c r="AJ32" s="686"/>
      <c r="AK32" s="686"/>
      <c r="AL32" s="628" t="s">
        <v>233</v>
      </c>
      <c r="AM32" s="629"/>
      <c r="AN32" s="629"/>
      <c r="AO32" s="687"/>
      <c r="AP32" s="717"/>
      <c r="AQ32" s="718"/>
      <c r="AR32" s="718"/>
      <c r="AS32" s="718"/>
      <c r="AT32" s="721"/>
      <c r="AU32" s="231"/>
      <c r="AV32" s="231"/>
      <c r="AW32" s="231"/>
      <c r="AX32" s="635" t="s">
        <v>320</v>
      </c>
      <c r="AY32" s="636"/>
      <c r="AZ32" s="636"/>
      <c r="BA32" s="636"/>
      <c r="BB32" s="636"/>
      <c r="BC32" s="636"/>
      <c r="BD32" s="636"/>
      <c r="BE32" s="636"/>
      <c r="BF32" s="637"/>
      <c r="BG32" s="700">
        <v>98.8</v>
      </c>
      <c r="BH32" s="639"/>
      <c r="BI32" s="639"/>
      <c r="BJ32" s="639"/>
      <c r="BK32" s="639"/>
      <c r="BL32" s="639"/>
      <c r="BM32" s="683">
        <v>70.8</v>
      </c>
      <c r="BN32" s="639"/>
      <c r="BO32" s="639"/>
      <c r="BP32" s="639"/>
      <c r="BQ32" s="676"/>
      <c r="BR32" s="700">
        <v>97.6</v>
      </c>
      <c r="BS32" s="639"/>
      <c r="BT32" s="639"/>
      <c r="BU32" s="639"/>
      <c r="BV32" s="639"/>
      <c r="BW32" s="639"/>
      <c r="BX32" s="683">
        <v>71.7</v>
      </c>
      <c r="BY32" s="639"/>
      <c r="BZ32" s="639"/>
      <c r="CA32" s="639"/>
      <c r="CB32" s="676"/>
      <c r="CD32" s="711"/>
      <c r="CE32" s="712"/>
      <c r="CF32" s="667" t="s">
        <v>321</v>
      </c>
      <c r="CG32" s="664"/>
      <c r="CH32" s="664"/>
      <c r="CI32" s="664"/>
      <c r="CJ32" s="664"/>
      <c r="CK32" s="664"/>
      <c r="CL32" s="664"/>
      <c r="CM32" s="664"/>
      <c r="CN32" s="664"/>
      <c r="CO32" s="664"/>
      <c r="CP32" s="664"/>
      <c r="CQ32" s="665"/>
      <c r="CR32" s="623">
        <v>37</v>
      </c>
      <c r="CS32" s="626"/>
      <c r="CT32" s="626"/>
      <c r="CU32" s="626"/>
      <c r="CV32" s="626"/>
      <c r="CW32" s="626"/>
      <c r="CX32" s="626"/>
      <c r="CY32" s="627"/>
      <c r="CZ32" s="628">
        <v>0</v>
      </c>
      <c r="DA32" s="657"/>
      <c r="DB32" s="657"/>
      <c r="DC32" s="658"/>
      <c r="DD32" s="631">
        <v>37</v>
      </c>
      <c r="DE32" s="626"/>
      <c r="DF32" s="626"/>
      <c r="DG32" s="626"/>
      <c r="DH32" s="626"/>
      <c r="DI32" s="626"/>
      <c r="DJ32" s="626"/>
      <c r="DK32" s="627"/>
      <c r="DL32" s="631">
        <v>37</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322</v>
      </c>
      <c r="C33" s="621"/>
      <c r="D33" s="621"/>
      <c r="E33" s="621"/>
      <c r="F33" s="621"/>
      <c r="G33" s="621"/>
      <c r="H33" s="621"/>
      <c r="I33" s="621"/>
      <c r="J33" s="621"/>
      <c r="K33" s="621"/>
      <c r="L33" s="621"/>
      <c r="M33" s="621"/>
      <c r="N33" s="621"/>
      <c r="O33" s="621"/>
      <c r="P33" s="621"/>
      <c r="Q33" s="622"/>
      <c r="R33" s="623">
        <v>159256</v>
      </c>
      <c r="S33" s="626"/>
      <c r="T33" s="626"/>
      <c r="U33" s="626"/>
      <c r="V33" s="626"/>
      <c r="W33" s="626"/>
      <c r="X33" s="626"/>
      <c r="Y33" s="627"/>
      <c r="Z33" s="685">
        <v>1.5</v>
      </c>
      <c r="AA33" s="685"/>
      <c r="AB33" s="685"/>
      <c r="AC33" s="685"/>
      <c r="AD33" s="686" t="s">
        <v>248</v>
      </c>
      <c r="AE33" s="686"/>
      <c r="AF33" s="686"/>
      <c r="AG33" s="686"/>
      <c r="AH33" s="686"/>
      <c r="AI33" s="686"/>
      <c r="AJ33" s="686"/>
      <c r="AK33" s="686"/>
      <c r="AL33" s="628" t="s">
        <v>129</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323</v>
      </c>
      <c r="CE33" s="664"/>
      <c r="CF33" s="664"/>
      <c r="CG33" s="664"/>
      <c r="CH33" s="664"/>
      <c r="CI33" s="664"/>
      <c r="CJ33" s="664"/>
      <c r="CK33" s="664"/>
      <c r="CL33" s="664"/>
      <c r="CM33" s="664"/>
      <c r="CN33" s="664"/>
      <c r="CO33" s="664"/>
      <c r="CP33" s="664"/>
      <c r="CQ33" s="665"/>
      <c r="CR33" s="623">
        <v>4782869</v>
      </c>
      <c r="CS33" s="624"/>
      <c r="CT33" s="624"/>
      <c r="CU33" s="624"/>
      <c r="CV33" s="624"/>
      <c r="CW33" s="624"/>
      <c r="CX33" s="624"/>
      <c r="CY33" s="625"/>
      <c r="CZ33" s="628">
        <v>48.9</v>
      </c>
      <c r="DA33" s="657"/>
      <c r="DB33" s="657"/>
      <c r="DC33" s="658"/>
      <c r="DD33" s="631">
        <v>3756597</v>
      </c>
      <c r="DE33" s="624"/>
      <c r="DF33" s="624"/>
      <c r="DG33" s="624"/>
      <c r="DH33" s="624"/>
      <c r="DI33" s="624"/>
      <c r="DJ33" s="624"/>
      <c r="DK33" s="625"/>
      <c r="DL33" s="631">
        <v>2252561</v>
      </c>
      <c r="DM33" s="624"/>
      <c r="DN33" s="624"/>
      <c r="DO33" s="624"/>
      <c r="DP33" s="624"/>
      <c r="DQ33" s="624"/>
      <c r="DR33" s="624"/>
      <c r="DS33" s="624"/>
      <c r="DT33" s="624"/>
      <c r="DU33" s="624"/>
      <c r="DV33" s="625"/>
      <c r="DW33" s="628">
        <v>42.5</v>
      </c>
      <c r="DX33" s="657"/>
      <c r="DY33" s="657"/>
      <c r="DZ33" s="657"/>
      <c r="EA33" s="657"/>
      <c r="EB33" s="657"/>
      <c r="EC33" s="659"/>
    </row>
    <row r="34" spans="2:133" ht="11.25" customHeight="1" x14ac:dyDescent="0.15">
      <c r="B34" s="620" t="s">
        <v>324</v>
      </c>
      <c r="C34" s="621"/>
      <c r="D34" s="621"/>
      <c r="E34" s="621"/>
      <c r="F34" s="621"/>
      <c r="G34" s="621"/>
      <c r="H34" s="621"/>
      <c r="I34" s="621"/>
      <c r="J34" s="621"/>
      <c r="K34" s="621"/>
      <c r="L34" s="621"/>
      <c r="M34" s="621"/>
      <c r="N34" s="621"/>
      <c r="O34" s="621"/>
      <c r="P34" s="621"/>
      <c r="Q34" s="622"/>
      <c r="R34" s="623">
        <v>234344</v>
      </c>
      <c r="S34" s="626"/>
      <c r="T34" s="626"/>
      <c r="U34" s="626"/>
      <c r="V34" s="626"/>
      <c r="W34" s="626"/>
      <c r="X34" s="626"/>
      <c r="Y34" s="627"/>
      <c r="Z34" s="685">
        <v>2.2000000000000002</v>
      </c>
      <c r="AA34" s="685"/>
      <c r="AB34" s="685"/>
      <c r="AC34" s="685"/>
      <c r="AD34" s="686">
        <v>8862</v>
      </c>
      <c r="AE34" s="686"/>
      <c r="AF34" s="686"/>
      <c r="AG34" s="686"/>
      <c r="AH34" s="686"/>
      <c r="AI34" s="686"/>
      <c r="AJ34" s="686"/>
      <c r="AK34" s="686"/>
      <c r="AL34" s="628">
        <v>0.2</v>
      </c>
      <c r="AM34" s="629"/>
      <c r="AN34" s="629"/>
      <c r="AO34" s="687"/>
      <c r="AP34" s="234"/>
      <c r="AQ34" s="697" t="s">
        <v>325</v>
      </c>
      <c r="AR34" s="698"/>
      <c r="AS34" s="698"/>
      <c r="AT34" s="698"/>
      <c r="AU34" s="698"/>
      <c r="AV34" s="698"/>
      <c r="AW34" s="698"/>
      <c r="AX34" s="698"/>
      <c r="AY34" s="698"/>
      <c r="AZ34" s="698"/>
      <c r="BA34" s="698"/>
      <c r="BB34" s="698"/>
      <c r="BC34" s="698"/>
      <c r="BD34" s="698"/>
      <c r="BE34" s="698"/>
      <c r="BF34" s="699"/>
      <c r="BG34" s="697" t="s">
        <v>326</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327</v>
      </c>
      <c r="CE34" s="664"/>
      <c r="CF34" s="664"/>
      <c r="CG34" s="664"/>
      <c r="CH34" s="664"/>
      <c r="CI34" s="664"/>
      <c r="CJ34" s="664"/>
      <c r="CK34" s="664"/>
      <c r="CL34" s="664"/>
      <c r="CM34" s="664"/>
      <c r="CN34" s="664"/>
      <c r="CO34" s="664"/>
      <c r="CP34" s="664"/>
      <c r="CQ34" s="665"/>
      <c r="CR34" s="623">
        <v>1355567</v>
      </c>
      <c r="CS34" s="626"/>
      <c r="CT34" s="626"/>
      <c r="CU34" s="626"/>
      <c r="CV34" s="626"/>
      <c r="CW34" s="626"/>
      <c r="CX34" s="626"/>
      <c r="CY34" s="627"/>
      <c r="CZ34" s="628">
        <v>13.9</v>
      </c>
      <c r="DA34" s="657"/>
      <c r="DB34" s="657"/>
      <c r="DC34" s="658"/>
      <c r="DD34" s="631">
        <v>1093144</v>
      </c>
      <c r="DE34" s="626"/>
      <c r="DF34" s="626"/>
      <c r="DG34" s="626"/>
      <c r="DH34" s="626"/>
      <c r="DI34" s="626"/>
      <c r="DJ34" s="626"/>
      <c r="DK34" s="627"/>
      <c r="DL34" s="631">
        <v>752431</v>
      </c>
      <c r="DM34" s="626"/>
      <c r="DN34" s="626"/>
      <c r="DO34" s="626"/>
      <c r="DP34" s="626"/>
      <c r="DQ34" s="626"/>
      <c r="DR34" s="626"/>
      <c r="DS34" s="626"/>
      <c r="DT34" s="626"/>
      <c r="DU34" s="626"/>
      <c r="DV34" s="627"/>
      <c r="DW34" s="628">
        <v>14.2</v>
      </c>
      <c r="DX34" s="657"/>
      <c r="DY34" s="657"/>
      <c r="DZ34" s="657"/>
      <c r="EA34" s="657"/>
      <c r="EB34" s="657"/>
      <c r="EC34" s="659"/>
    </row>
    <row r="35" spans="2:133" ht="11.25" customHeight="1" x14ac:dyDescent="0.15">
      <c r="B35" s="620" t="s">
        <v>328</v>
      </c>
      <c r="C35" s="621"/>
      <c r="D35" s="621"/>
      <c r="E35" s="621"/>
      <c r="F35" s="621"/>
      <c r="G35" s="621"/>
      <c r="H35" s="621"/>
      <c r="I35" s="621"/>
      <c r="J35" s="621"/>
      <c r="K35" s="621"/>
      <c r="L35" s="621"/>
      <c r="M35" s="621"/>
      <c r="N35" s="621"/>
      <c r="O35" s="621"/>
      <c r="P35" s="621"/>
      <c r="Q35" s="622"/>
      <c r="R35" s="623">
        <v>794325</v>
      </c>
      <c r="S35" s="626"/>
      <c r="T35" s="626"/>
      <c r="U35" s="626"/>
      <c r="V35" s="626"/>
      <c r="W35" s="626"/>
      <c r="X35" s="626"/>
      <c r="Y35" s="627"/>
      <c r="Z35" s="685">
        <v>7.3</v>
      </c>
      <c r="AA35" s="685"/>
      <c r="AB35" s="685"/>
      <c r="AC35" s="685"/>
      <c r="AD35" s="686" t="s">
        <v>129</v>
      </c>
      <c r="AE35" s="686"/>
      <c r="AF35" s="686"/>
      <c r="AG35" s="686"/>
      <c r="AH35" s="686"/>
      <c r="AI35" s="686"/>
      <c r="AJ35" s="686"/>
      <c r="AK35" s="686"/>
      <c r="AL35" s="628" t="s">
        <v>129</v>
      </c>
      <c r="AM35" s="629"/>
      <c r="AN35" s="629"/>
      <c r="AO35" s="687"/>
      <c r="AP35" s="234"/>
      <c r="AQ35" s="691" t="s">
        <v>329</v>
      </c>
      <c r="AR35" s="692"/>
      <c r="AS35" s="692"/>
      <c r="AT35" s="692"/>
      <c r="AU35" s="692"/>
      <c r="AV35" s="692"/>
      <c r="AW35" s="692"/>
      <c r="AX35" s="692"/>
      <c r="AY35" s="693"/>
      <c r="AZ35" s="688">
        <v>1165835</v>
      </c>
      <c r="BA35" s="689"/>
      <c r="BB35" s="689"/>
      <c r="BC35" s="689"/>
      <c r="BD35" s="689"/>
      <c r="BE35" s="689"/>
      <c r="BF35" s="690"/>
      <c r="BG35" s="694" t="s">
        <v>330</v>
      </c>
      <c r="BH35" s="695"/>
      <c r="BI35" s="695"/>
      <c r="BJ35" s="695"/>
      <c r="BK35" s="695"/>
      <c r="BL35" s="695"/>
      <c r="BM35" s="695"/>
      <c r="BN35" s="695"/>
      <c r="BO35" s="695"/>
      <c r="BP35" s="695"/>
      <c r="BQ35" s="695"/>
      <c r="BR35" s="695"/>
      <c r="BS35" s="695"/>
      <c r="BT35" s="695"/>
      <c r="BU35" s="696"/>
      <c r="BV35" s="688">
        <v>26495</v>
      </c>
      <c r="BW35" s="689"/>
      <c r="BX35" s="689"/>
      <c r="BY35" s="689"/>
      <c r="BZ35" s="689"/>
      <c r="CA35" s="689"/>
      <c r="CB35" s="690"/>
      <c r="CD35" s="667" t="s">
        <v>331</v>
      </c>
      <c r="CE35" s="664"/>
      <c r="CF35" s="664"/>
      <c r="CG35" s="664"/>
      <c r="CH35" s="664"/>
      <c r="CI35" s="664"/>
      <c r="CJ35" s="664"/>
      <c r="CK35" s="664"/>
      <c r="CL35" s="664"/>
      <c r="CM35" s="664"/>
      <c r="CN35" s="664"/>
      <c r="CO35" s="664"/>
      <c r="CP35" s="664"/>
      <c r="CQ35" s="665"/>
      <c r="CR35" s="623">
        <v>175370</v>
      </c>
      <c r="CS35" s="624"/>
      <c r="CT35" s="624"/>
      <c r="CU35" s="624"/>
      <c r="CV35" s="624"/>
      <c r="CW35" s="624"/>
      <c r="CX35" s="624"/>
      <c r="CY35" s="625"/>
      <c r="CZ35" s="628">
        <v>1.8</v>
      </c>
      <c r="DA35" s="657"/>
      <c r="DB35" s="657"/>
      <c r="DC35" s="658"/>
      <c r="DD35" s="631">
        <v>141673</v>
      </c>
      <c r="DE35" s="624"/>
      <c r="DF35" s="624"/>
      <c r="DG35" s="624"/>
      <c r="DH35" s="624"/>
      <c r="DI35" s="624"/>
      <c r="DJ35" s="624"/>
      <c r="DK35" s="625"/>
      <c r="DL35" s="631">
        <v>54743</v>
      </c>
      <c r="DM35" s="624"/>
      <c r="DN35" s="624"/>
      <c r="DO35" s="624"/>
      <c r="DP35" s="624"/>
      <c r="DQ35" s="624"/>
      <c r="DR35" s="624"/>
      <c r="DS35" s="624"/>
      <c r="DT35" s="624"/>
      <c r="DU35" s="624"/>
      <c r="DV35" s="625"/>
      <c r="DW35" s="628">
        <v>1</v>
      </c>
      <c r="DX35" s="657"/>
      <c r="DY35" s="657"/>
      <c r="DZ35" s="657"/>
      <c r="EA35" s="657"/>
      <c r="EB35" s="657"/>
      <c r="EC35" s="659"/>
    </row>
    <row r="36" spans="2:133" ht="11.25" customHeight="1" x14ac:dyDescent="0.15">
      <c r="B36" s="620" t="s">
        <v>332</v>
      </c>
      <c r="C36" s="621"/>
      <c r="D36" s="621"/>
      <c r="E36" s="621"/>
      <c r="F36" s="621"/>
      <c r="G36" s="621"/>
      <c r="H36" s="621"/>
      <c r="I36" s="621"/>
      <c r="J36" s="621"/>
      <c r="K36" s="621"/>
      <c r="L36" s="621"/>
      <c r="M36" s="621"/>
      <c r="N36" s="621"/>
      <c r="O36" s="621"/>
      <c r="P36" s="621"/>
      <c r="Q36" s="622"/>
      <c r="R36" s="623" t="s">
        <v>248</v>
      </c>
      <c r="S36" s="626"/>
      <c r="T36" s="626"/>
      <c r="U36" s="626"/>
      <c r="V36" s="626"/>
      <c r="W36" s="626"/>
      <c r="X36" s="626"/>
      <c r="Y36" s="627"/>
      <c r="Z36" s="685" t="s">
        <v>233</v>
      </c>
      <c r="AA36" s="685"/>
      <c r="AB36" s="685"/>
      <c r="AC36" s="685"/>
      <c r="AD36" s="686" t="s">
        <v>129</v>
      </c>
      <c r="AE36" s="686"/>
      <c r="AF36" s="686"/>
      <c r="AG36" s="686"/>
      <c r="AH36" s="686"/>
      <c r="AI36" s="686"/>
      <c r="AJ36" s="686"/>
      <c r="AK36" s="686"/>
      <c r="AL36" s="628" t="s">
        <v>129</v>
      </c>
      <c r="AM36" s="629"/>
      <c r="AN36" s="629"/>
      <c r="AO36" s="687"/>
      <c r="AQ36" s="660" t="s">
        <v>333</v>
      </c>
      <c r="AR36" s="661"/>
      <c r="AS36" s="661"/>
      <c r="AT36" s="661"/>
      <c r="AU36" s="661"/>
      <c r="AV36" s="661"/>
      <c r="AW36" s="661"/>
      <c r="AX36" s="661"/>
      <c r="AY36" s="662"/>
      <c r="AZ36" s="623">
        <v>302052</v>
      </c>
      <c r="BA36" s="626"/>
      <c r="BB36" s="626"/>
      <c r="BC36" s="626"/>
      <c r="BD36" s="624"/>
      <c r="BE36" s="624"/>
      <c r="BF36" s="663"/>
      <c r="BG36" s="667" t="s">
        <v>334</v>
      </c>
      <c r="BH36" s="664"/>
      <c r="BI36" s="664"/>
      <c r="BJ36" s="664"/>
      <c r="BK36" s="664"/>
      <c r="BL36" s="664"/>
      <c r="BM36" s="664"/>
      <c r="BN36" s="664"/>
      <c r="BO36" s="664"/>
      <c r="BP36" s="664"/>
      <c r="BQ36" s="664"/>
      <c r="BR36" s="664"/>
      <c r="BS36" s="664"/>
      <c r="BT36" s="664"/>
      <c r="BU36" s="665"/>
      <c r="BV36" s="623">
        <v>26495</v>
      </c>
      <c r="BW36" s="626"/>
      <c r="BX36" s="626"/>
      <c r="BY36" s="626"/>
      <c r="BZ36" s="626"/>
      <c r="CA36" s="626"/>
      <c r="CB36" s="666"/>
      <c r="CD36" s="667" t="s">
        <v>335</v>
      </c>
      <c r="CE36" s="664"/>
      <c r="CF36" s="664"/>
      <c r="CG36" s="664"/>
      <c r="CH36" s="664"/>
      <c r="CI36" s="664"/>
      <c r="CJ36" s="664"/>
      <c r="CK36" s="664"/>
      <c r="CL36" s="664"/>
      <c r="CM36" s="664"/>
      <c r="CN36" s="664"/>
      <c r="CO36" s="664"/>
      <c r="CP36" s="664"/>
      <c r="CQ36" s="665"/>
      <c r="CR36" s="623">
        <v>2057371</v>
      </c>
      <c r="CS36" s="626"/>
      <c r="CT36" s="626"/>
      <c r="CU36" s="626"/>
      <c r="CV36" s="626"/>
      <c r="CW36" s="626"/>
      <c r="CX36" s="626"/>
      <c r="CY36" s="627"/>
      <c r="CZ36" s="628">
        <v>21</v>
      </c>
      <c r="DA36" s="657"/>
      <c r="DB36" s="657"/>
      <c r="DC36" s="658"/>
      <c r="DD36" s="631">
        <v>1526132</v>
      </c>
      <c r="DE36" s="626"/>
      <c r="DF36" s="626"/>
      <c r="DG36" s="626"/>
      <c r="DH36" s="626"/>
      <c r="DI36" s="626"/>
      <c r="DJ36" s="626"/>
      <c r="DK36" s="627"/>
      <c r="DL36" s="631">
        <v>1071889</v>
      </c>
      <c r="DM36" s="626"/>
      <c r="DN36" s="626"/>
      <c r="DO36" s="626"/>
      <c r="DP36" s="626"/>
      <c r="DQ36" s="626"/>
      <c r="DR36" s="626"/>
      <c r="DS36" s="626"/>
      <c r="DT36" s="626"/>
      <c r="DU36" s="626"/>
      <c r="DV36" s="627"/>
      <c r="DW36" s="628">
        <v>20.2</v>
      </c>
      <c r="DX36" s="657"/>
      <c r="DY36" s="657"/>
      <c r="DZ36" s="657"/>
      <c r="EA36" s="657"/>
      <c r="EB36" s="657"/>
      <c r="EC36" s="659"/>
    </row>
    <row r="37" spans="2:133" ht="11.25" customHeight="1" x14ac:dyDescent="0.15">
      <c r="B37" s="620" t="s">
        <v>336</v>
      </c>
      <c r="C37" s="621"/>
      <c r="D37" s="621"/>
      <c r="E37" s="621"/>
      <c r="F37" s="621"/>
      <c r="G37" s="621"/>
      <c r="H37" s="621"/>
      <c r="I37" s="621"/>
      <c r="J37" s="621"/>
      <c r="K37" s="621"/>
      <c r="L37" s="621"/>
      <c r="M37" s="621"/>
      <c r="N37" s="621"/>
      <c r="O37" s="621"/>
      <c r="P37" s="621"/>
      <c r="Q37" s="622"/>
      <c r="R37" s="623">
        <v>203525</v>
      </c>
      <c r="S37" s="626"/>
      <c r="T37" s="626"/>
      <c r="U37" s="626"/>
      <c r="V37" s="626"/>
      <c r="W37" s="626"/>
      <c r="X37" s="626"/>
      <c r="Y37" s="627"/>
      <c r="Z37" s="685">
        <v>1.9</v>
      </c>
      <c r="AA37" s="685"/>
      <c r="AB37" s="685"/>
      <c r="AC37" s="685"/>
      <c r="AD37" s="686" t="s">
        <v>248</v>
      </c>
      <c r="AE37" s="686"/>
      <c r="AF37" s="686"/>
      <c r="AG37" s="686"/>
      <c r="AH37" s="686"/>
      <c r="AI37" s="686"/>
      <c r="AJ37" s="686"/>
      <c r="AK37" s="686"/>
      <c r="AL37" s="628" t="s">
        <v>129</v>
      </c>
      <c r="AM37" s="629"/>
      <c r="AN37" s="629"/>
      <c r="AO37" s="687"/>
      <c r="AQ37" s="660" t="s">
        <v>337</v>
      </c>
      <c r="AR37" s="661"/>
      <c r="AS37" s="661"/>
      <c r="AT37" s="661"/>
      <c r="AU37" s="661"/>
      <c r="AV37" s="661"/>
      <c r="AW37" s="661"/>
      <c r="AX37" s="661"/>
      <c r="AY37" s="662"/>
      <c r="AZ37" s="623">
        <v>195851</v>
      </c>
      <c r="BA37" s="626"/>
      <c r="BB37" s="626"/>
      <c r="BC37" s="626"/>
      <c r="BD37" s="624"/>
      <c r="BE37" s="624"/>
      <c r="BF37" s="663"/>
      <c r="BG37" s="667" t="s">
        <v>338</v>
      </c>
      <c r="BH37" s="664"/>
      <c r="BI37" s="664"/>
      <c r="BJ37" s="664"/>
      <c r="BK37" s="664"/>
      <c r="BL37" s="664"/>
      <c r="BM37" s="664"/>
      <c r="BN37" s="664"/>
      <c r="BO37" s="664"/>
      <c r="BP37" s="664"/>
      <c r="BQ37" s="664"/>
      <c r="BR37" s="664"/>
      <c r="BS37" s="664"/>
      <c r="BT37" s="664"/>
      <c r="BU37" s="665"/>
      <c r="BV37" s="623">
        <v>1473</v>
      </c>
      <c r="BW37" s="626"/>
      <c r="BX37" s="626"/>
      <c r="BY37" s="626"/>
      <c r="BZ37" s="626"/>
      <c r="CA37" s="626"/>
      <c r="CB37" s="666"/>
      <c r="CD37" s="667" t="s">
        <v>339</v>
      </c>
      <c r="CE37" s="664"/>
      <c r="CF37" s="664"/>
      <c r="CG37" s="664"/>
      <c r="CH37" s="664"/>
      <c r="CI37" s="664"/>
      <c r="CJ37" s="664"/>
      <c r="CK37" s="664"/>
      <c r="CL37" s="664"/>
      <c r="CM37" s="664"/>
      <c r="CN37" s="664"/>
      <c r="CO37" s="664"/>
      <c r="CP37" s="664"/>
      <c r="CQ37" s="665"/>
      <c r="CR37" s="623">
        <v>629929</v>
      </c>
      <c r="CS37" s="624"/>
      <c r="CT37" s="624"/>
      <c r="CU37" s="624"/>
      <c r="CV37" s="624"/>
      <c r="CW37" s="624"/>
      <c r="CX37" s="624"/>
      <c r="CY37" s="625"/>
      <c r="CZ37" s="628">
        <v>6.4</v>
      </c>
      <c r="DA37" s="657"/>
      <c r="DB37" s="657"/>
      <c r="DC37" s="658"/>
      <c r="DD37" s="631">
        <v>626254</v>
      </c>
      <c r="DE37" s="624"/>
      <c r="DF37" s="624"/>
      <c r="DG37" s="624"/>
      <c r="DH37" s="624"/>
      <c r="DI37" s="624"/>
      <c r="DJ37" s="624"/>
      <c r="DK37" s="625"/>
      <c r="DL37" s="631">
        <v>584920</v>
      </c>
      <c r="DM37" s="624"/>
      <c r="DN37" s="624"/>
      <c r="DO37" s="624"/>
      <c r="DP37" s="624"/>
      <c r="DQ37" s="624"/>
      <c r="DR37" s="624"/>
      <c r="DS37" s="624"/>
      <c r="DT37" s="624"/>
      <c r="DU37" s="624"/>
      <c r="DV37" s="625"/>
      <c r="DW37" s="628">
        <v>11</v>
      </c>
      <c r="DX37" s="657"/>
      <c r="DY37" s="657"/>
      <c r="DZ37" s="657"/>
      <c r="EA37" s="657"/>
      <c r="EB37" s="657"/>
      <c r="EC37" s="659"/>
    </row>
    <row r="38" spans="2:133" ht="11.25" customHeight="1" x14ac:dyDescent="0.15">
      <c r="B38" s="635" t="s">
        <v>340</v>
      </c>
      <c r="C38" s="636"/>
      <c r="D38" s="636"/>
      <c r="E38" s="636"/>
      <c r="F38" s="636"/>
      <c r="G38" s="636"/>
      <c r="H38" s="636"/>
      <c r="I38" s="636"/>
      <c r="J38" s="636"/>
      <c r="K38" s="636"/>
      <c r="L38" s="636"/>
      <c r="M38" s="636"/>
      <c r="N38" s="636"/>
      <c r="O38" s="636"/>
      <c r="P38" s="636"/>
      <c r="Q38" s="637"/>
      <c r="R38" s="638">
        <v>10824880</v>
      </c>
      <c r="S38" s="675"/>
      <c r="T38" s="675"/>
      <c r="U38" s="675"/>
      <c r="V38" s="675"/>
      <c r="W38" s="675"/>
      <c r="X38" s="675"/>
      <c r="Y38" s="680"/>
      <c r="Z38" s="681">
        <v>100</v>
      </c>
      <c r="AA38" s="681"/>
      <c r="AB38" s="681"/>
      <c r="AC38" s="681"/>
      <c r="AD38" s="682">
        <v>5097717</v>
      </c>
      <c r="AE38" s="682"/>
      <c r="AF38" s="682"/>
      <c r="AG38" s="682"/>
      <c r="AH38" s="682"/>
      <c r="AI38" s="682"/>
      <c r="AJ38" s="682"/>
      <c r="AK38" s="682"/>
      <c r="AL38" s="641">
        <v>100</v>
      </c>
      <c r="AM38" s="683"/>
      <c r="AN38" s="683"/>
      <c r="AO38" s="684"/>
      <c r="AQ38" s="660" t="s">
        <v>341</v>
      </c>
      <c r="AR38" s="661"/>
      <c r="AS38" s="661"/>
      <c r="AT38" s="661"/>
      <c r="AU38" s="661"/>
      <c r="AV38" s="661"/>
      <c r="AW38" s="661"/>
      <c r="AX38" s="661"/>
      <c r="AY38" s="662"/>
      <c r="AZ38" s="623">
        <v>56837</v>
      </c>
      <c r="BA38" s="626"/>
      <c r="BB38" s="626"/>
      <c r="BC38" s="626"/>
      <c r="BD38" s="624"/>
      <c r="BE38" s="624"/>
      <c r="BF38" s="663"/>
      <c r="BG38" s="667" t="s">
        <v>342</v>
      </c>
      <c r="BH38" s="664"/>
      <c r="BI38" s="664"/>
      <c r="BJ38" s="664"/>
      <c r="BK38" s="664"/>
      <c r="BL38" s="664"/>
      <c r="BM38" s="664"/>
      <c r="BN38" s="664"/>
      <c r="BO38" s="664"/>
      <c r="BP38" s="664"/>
      <c r="BQ38" s="664"/>
      <c r="BR38" s="664"/>
      <c r="BS38" s="664"/>
      <c r="BT38" s="664"/>
      <c r="BU38" s="665"/>
      <c r="BV38" s="623">
        <v>2566</v>
      </c>
      <c r="BW38" s="626"/>
      <c r="BX38" s="626"/>
      <c r="BY38" s="626"/>
      <c r="BZ38" s="626"/>
      <c r="CA38" s="626"/>
      <c r="CB38" s="666"/>
      <c r="CD38" s="667" t="s">
        <v>343</v>
      </c>
      <c r="CE38" s="664"/>
      <c r="CF38" s="664"/>
      <c r="CG38" s="664"/>
      <c r="CH38" s="664"/>
      <c r="CI38" s="664"/>
      <c r="CJ38" s="664"/>
      <c r="CK38" s="664"/>
      <c r="CL38" s="664"/>
      <c r="CM38" s="664"/>
      <c r="CN38" s="664"/>
      <c r="CO38" s="664"/>
      <c r="CP38" s="664"/>
      <c r="CQ38" s="665"/>
      <c r="CR38" s="623">
        <v>611095</v>
      </c>
      <c r="CS38" s="626"/>
      <c r="CT38" s="626"/>
      <c r="CU38" s="626"/>
      <c r="CV38" s="626"/>
      <c r="CW38" s="626"/>
      <c r="CX38" s="626"/>
      <c r="CY38" s="627"/>
      <c r="CZ38" s="628">
        <v>6.3</v>
      </c>
      <c r="DA38" s="657"/>
      <c r="DB38" s="657"/>
      <c r="DC38" s="658"/>
      <c r="DD38" s="631">
        <v>530700</v>
      </c>
      <c r="DE38" s="626"/>
      <c r="DF38" s="626"/>
      <c r="DG38" s="626"/>
      <c r="DH38" s="626"/>
      <c r="DI38" s="626"/>
      <c r="DJ38" s="626"/>
      <c r="DK38" s="627"/>
      <c r="DL38" s="631">
        <v>373498</v>
      </c>
      <c r="DM38" s="626"/>
      <c r="DN38" s="626"/>
      <c r="DO38" s="626"/>
      <c r="DP38" s="626"/>
      <c r="DQ38" s="626"/>
      <c r="DR38" s="626"/>
      <c r="DS38" s="626"/>
      <c r="DT38" s="626"/>
      <c r="DU38" s="626"/>
      <c r="DV38" s="627"/>
      <c r="DW38" s="628">
        <v>7</v>
      </c>
      <c r="DX38" s="657"/>
      <c r="DY38" s="657"/>
      <c r="DZ38" s="657"/>
      <c r="EA38" s="657"/>
      <c r="EB38" s="657"/>
      <c r="EC38" s="659"/>
    </row>
    <row r="39" spans="2:133" ht="11.25" customHeight="1" x14ac:dyDescent="0.15">
      <c r="AQ39" s="660" t="s">
        <v>344</v>
      </c>
      <c r="AR39" s="661"/>
      <c r="AS39" s="661"/>
      <c r="AT39" s="661"/>
      <c r="AU39" s="661"/>
      <c r="AV39" s="661"/>
      <c r="AW39" s="661"/>
      <c r="AX39" s="661"/>
      <c r="AY39" s="662"/>
      <c r="AZ39" s="623" t="s">
        <v>129</v>
      </c>
      <c r="BA39" s="626"/>
      <c r="BB39" s="626"/>
      <c r="BC39" s="626"/>
      <c r="BD39" s="624"/>
      <c r="BE39" s="624"/>
      <c r="BF39" s="663"/>
      <c r="BG39" s="668" t="s">
        <v>345</v>
      </c>
      <c r="BH39" s="669"/>
      <c r="BI39" s="669"/>
      <c r="BJ39" s="669"/>
      <c r="BK39" s="669"/>
      <c r="BL39" s="235"/>
      <c r="BM39" s="664" t="s">
        <v>346</v>
      </c>
      <c r="BN39" s="664"/>
      <c r="BO39" s="664"/>
      <c r="BP39" s="664"/>
      <c r="BQ39" s="664"/>
      <c r="BR39" s="664"/>
      <c r="BS39" s="664"/>
      <c r="BT39" s="664"/>
      <c r="BU39" s="665"/>
      <c r="BV39" s="623">
        <v>129</v>
      </c>
      <c r="BW39" s="626"/>
      <c r="BX39" s="626"/>
      <c r="BY39" s="626"/>
      <c r="BZ39" s="626"/>
      <c r="CA39" s="626"/>
      <c r="CB39" s="666"/>
      <c r="CD39" s="667" t="s">
        <v>347</v>
      </c>
      <c r="CE39" s="664"/>
      <c r="CF39" s="664"/>
      <c r="CG39" s="664"/>
      <c r="CH39" s="664"/>
      <c r="CI39" s="664"/>
      <c r="CJ39" s="664"/>
      <c r="CK39" s="664"/>
      <c r="CL39" s="664"/>
      <c r="CM39" s="664"/>
      <c r="CN39" s="664"/>
      <c r="CO39" s="664"/>
      <c r="CP39" s="664"/>
      <c r="CQ39" s="665"/>
      <c r="CR39" s="623">
        <v>366997</v>
      </c>
      <c r="CS39" s="624"/>
      <c r="CT39" s="624"/>
      <c r="CU39" s="624"/>
      <c r="CV39" s="624"/>
      <c r="CW39" s="624"/>
      <c r="CX39" s="624"/>
      <c r="CY39" s="625"/>
      <c r="CZ39" s="628">
        <v>3.8</v>
      </c>
      <c r="DA39" s="657"/>
      <c r="DB39" s="657"/>
      <c r="DC39" s="658"/>
      <c r="DD39" s="631">
        <v>345079</v>
      </c>
      <c r="DE39" s="624"/>
      <c r="DF39" s="624"/>
      <c r="DG39" s="624"/>
      <c r="DH39" s="624"/>
      <c r="DI39" s="624"/>
      <c r="DJ39" s="624"/>
      <c r="DK39" s="625"/>
      <c r="DL39" s="631" t="s">
        <v>129</v>
      </c>
      <c r="DM39" s="624"/>
      <c r="DN39" s="624"/>
      <c r="DO39" s="624"/>
      <c r="DP39" s="624"/>
      <c r="DQ39" s="624"/>
      <c r="DR39" s="624"/>
      <c r="DS39" s="624"/>
      <c r="DT39" s="624"/>
      <c r="DU39" s="624"/>
      <c r="DV39" s="625"/>
      <c r="DW39" s="628" t="s">
        <v>255</v>
      </c>
      <c r="DX39" s="657"/>
      <c r="DY39" s="657"/>
      <c r="DZ39" s="657"/>
      <c r="EA39" s="657"/>
      <c r="EB39" s="657"/>
      <c r="EC39" s="659"/>
    </row>
    <row r="40" spans="2:133" ht="11.25" customHeight="1" x14ac:dyDescent="0.15">
      <c r="AQ40" s="660" t="s">
        <v>348</v>
      </c>
      <c r="AR40" s="661"/>
      <c r="AS40" s="661"/>
      <c r="AT40" s="661"/>
      <c r="AU40" s="661"/>
      <c r="AV40" s="661"/>
      <c r="AW40" s="661"/>
      <c r="AX40" s="661"/>
      <c r="AY40" s="662"/>
      <c r="AZ40" s="623">
        <v>338872</v>
      </c>
      <c r="BA40" s="626"/>
      <c r="BB40" s="626"/>
      <c r="BC40" s="626"/>
      <c r="BD40" s="624"/>
      <c r="BE40" s="624"/>
      <c r="BF40" s="663"/>
      <c r="BG40" s="668"/>
      <c r="BH40" s="669"/>
      <c r="BI40" s="669"/>
      <c r="BJ40" s="669"/>
      <c r="BK40" s="669"/>
      <c r="BL40" s="235"/>
      <c r="BM40" s="664" t="s">
        <v>349</v>
      </c>
      <c r="BN40" s="664"/>
      <c r="BO40" s="664"/>
      <c r="BP40" s="664"/>
      <c r="BQ40" s="664"/>
      <c r="BR40" s="664"/>
      <c r="BS40" s="664"/>
      <c r="BT40" s="664"/>
      <c r="BU40" s="665"/>
      <c r="BV40" s="623" t="s">
        <v>248</v>
      </c>
      <c r="BW40" s="626"/>
      <c r="BX40" s="626"/>
      <c r="BY40" s="626"/>
      <c r="BZ40" s="626"/>
      <c r="CA40" s="626"/>
      <c r="CB40" s="666"/>
      <c r="CD40" s="667" t="s">
        <v>350</v>
      </c>
      <c r="CE40" s="664"/>
      <c r="CF40" s="664"/>
      <c r="CG40" s="664"/>
      <c r="CH40" s="664"/>
      <c r="CI40" s="664"/>
      <c r="CJ40" s="664"/>
      <c r="CK40" s="664"/>
      <c r="CL40" s="664"/>
      <c r="CM40" s="664"/>
      <c r="CN40" s="664"/>
      <c r="CO40" s="664"/>
      <c r="CP40" s="664"/>
      <c r="CQ40" s="665"/>
      <c r="CR40" s="623">
        <v>216469</v>
      </c>
      <c r="CS40" s="626"/>
      <c r="CT40" s="626"/>
      <c r="CU40" s="626"/>
      <c r="CV40" s="626"/>
      <c r="CW40" s="626"/>
      <c r="CX40" s="626"/>
      <c r="CY40" s="627"/>
      <c r="CZ40" s="628">
        <v>2.2000000000000002</v>
      </c>
      <c r="DA40" s="657"/>
      <c r="DB40" s="657"/>
      <c r="DC40" s="658"/>
      <c r="DD40" s="631">
        <v>119869</v>
      </c>
      <c r="DE40" s="626"/>
      <c r="DF40" s="626"/>
      <c r="DG40" s="626"/>
      <c r="DH40" s="626"/>
      <c r="DI40" s="626"/>
      <c r="DJ40" s="626"/>
      <c r="DK40" s="627"/>
      <c r="DL40" s="631" t="s">
        <v>248</v>
      </c>
      <c r="DM40" s="626"/>
      <c r="DN40" s="626"/>
      <c r="DO40" s="626"/>
      <c r="DP40" s="626"/>
      <c r="DQ40" s="626"/>
      <c r="DR40" s="626"/>
      <c r="DS40" s="626"/>
      <c r="DT40" s="626"/>
      <c r="DU40" s="626"/>
      <c r="DV40" s="627"/>
      <c r="DW40" s="628" t="s">
        <v>248</v>
      </c>
      <c r="DX40" s="657"/>
      <c r="DY40" s="657"/>
      <c r="DZ40" s="657"/>
      <c r="EA40" s="657"/>
      <c r="EB40" s="657"/>
      <c r="EC40" s="659"/>
    </row>
    <row r="41" spans="2:133" ht="11.25" customHeight="1" x14ac:dyDescent="0.15">
      <c r="AQ41" s="672" t="s">
        <v>351</v>
      </c>
      <c r="AR41" s="673"/>
      <c r="AS41" s="673"/>
      <c r="AT41" s="673"/>
      <c r="AU41" s="673"/>
      <c r="AV41" s="673"/>
      <c r="AW41" s="673"/>
      <c r="AX41" s="673"/>
      <c r="AY41" s="674"/>
      <c r="AZ41" s="638">
        <v>272223</v>
      </c>
      <c r="BA41" s="675"/>
      <c r="BB41" s="675"/>
      <c r="BC41" s="675"/>
      <c r="BD41" s="639"/>
      <c r="BE41" s="639"/>
      <c r="BF41" s="676"/>
      <c r="BG41" s="670"/>
      <c r="BH41" s="671"/>
      <c r="BI41" s="671"/>
      <c r="BJ41" s="671"/>
      <c r="BK41" s="671"/>
      <c r="BL41" s="236"/>
      <c r="BM41" s="677" t="s">
        <v>352</v>
      </c>
      <c r="BN41" s="677"/>
      <c r="BO41" s="677"/>
      <c r="BP41" s="677"/>
      <c r="BQ41" s="677"/>
      <c r="BR41" s="677"/>
      <c r="BS41" s="677"/>
      <c r="BT41" s="677"/>
      <c r="BU41" s="678"/>
      <c r="BV41" s="638">
        <v>297</v>
      </c>
      <c r="BW41" s="675"/>
      <c r="BX41" s="675"/>
      <c r="BY41" s="675"/>
      <c r="BZ41" s="675"/>
      <c r="CA41" s="675"/>
      <c r="CB41" s="679"/>
      <c r="CD41" s="667" t="s">
        <v>353</v>
      </c>
      <c r="CE41" s="664"/>
      <c r="CF41" s="664"/>
      <c r="CG41" s="664"/>
      <c r="CH41" s="664"/>
      <c r="CI41" s="664"/>
      <c r="CJ41" s="664"/>
      <c r="CK41" s="664"/>
      <c r="CL41" s="664"/>
      <c r="CM41" s="664"/>
      <c r="CN41" s="664"/>
      <c r="CO41" s="664"/>
      <c r="CP41" s="664"/>
      <c r="CQ41" s="665"/>
      <c r="CR41" s="623" t="s">
        <v>245</v>
      </c>
      <c r="CS41" s="624"/>
      <c r="CT41" s="624"/>
      <c r="CU41" s="624"/>
      <c r="CV41" s="624"/>
      <c r="CW41" s="624"/>
      <c r="CX41" s="624"/>
      <c r="CY41" s="625"/>
      <c r="CZ41" s="628" t="s">
        <v>248</v>
      </c>
      <c r="DA41" s="657"/>
      <c r="DB41" s="657"/>
      <c r="DC41" s="658"/>
      <c r="DD41" s="631" t="s">
        <v>129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355</v>
      </c>
      <c r="CE42" s="621"/>
      <c r="CF42" s="621"/>
      <c r="CG42" s="621"/>
      <c r="CH42" s="621"/>
      <c r="CI42" s="621"/>
      <c r="CJ42" s="621"/>
      <c r="CK42" s="621"/>
      <c r="CL42" s="621"/>
      <c r="CM42" s="621"/>
      <c r="CN42" s="621"/>
      <c r="CO42" s="621"/>
      <c r="CP42" s="621"/>
      <c r="CQ42" s="622"/>
      <c r="CR42" s="623">
        <v>1920011</v>
      </c>
      <c r="CS42" s="626"/>
      <c r="CT42" s="626"/>
      <c r="CU42" s="626"/>
      <c r="CV42" s="626"/>
      <c r="CW42" s="626"/>
      <c r="CX42" s="626"/>
      <c r="CY42" s="627"/>
      <c r="CZ42" s="628">
        <v>19.600000000000001</v>
      </c>
      <c r="DA42" s="629"/>
      <c r="DB42" s="629"/>
      <c r="DC42" s="630"/>
      <c r="DD42" s="631">
        <v>608107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357</v>
      </c>
      <c r="CE43" s="621"/>
      <c r="CF43" s="621"/>
      <c r="CG43" s="621"/>
      <c r="CH43" s="621"/>
      <c r="CI43" s="621"/>
      <c r="CJ43" s="621"/>
      <c r="CK43" s="621"/>
      <c r="CL43" s="621"/>
      <c r="CM43" s="621"/>
      <c r="CN43" s="621"/>
      <c r="CO43" s="621"/>
      <c r="CP43" s="621"/>
      <c r="CQ43" s="622"/>
      <c r="CR43" s="623">
        <v>9266</v>
      </c>
      <c r="CS43" s="624"/>
      <c r="CT43" s="624"/>
      <c r="CU43" s="624"/>
      <c r="CV43" s="624"/>
      <c r="CW43" s="624"/>
      <c r="CX43" s="624"/>
      <c r="CY43" s="625"/>
      <c r="CZ43" s="628">
        <v>0.1</v>
      </c>
      <c r="DA43" s="657"/>
      <c r="DB43" s="657"/>
      <c r="DC43" s="658"/>
      <c r="DD43" s="631">
        <v>9266</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358</v>
      </c>
      <c r="CD44" s="651" t="s">
        <v>310</v>
      </c>
      <c r="CE44" s="652"/>
      <c r="CF44" s="620" t="s">
        <v>359</v>
      </c>
      <c r="CG44" s="621"/>
      <c r="CH44" s="621"/>
      <c r="CI44" s="621"/>
      <c r="CJ44" s="621"/>
      <c r="CK44" s="621"/>
      <c r="CL44" s="621"/>
      <c r="CM44" s="621"/>
      <c r="CN44" s="621"/>
      <c r="CO44" s="621"/>
      <c r="CP44" s="621"/>
      <c r="CQ44" s="622"/>
      <c r="CR44" s="623">
        <v>1389926</v>
      </c>
      <c r="CS44" s="626"/>
      <c r="CT44" s="626"/>
      <c r="CU44" s="626"/>
      <c r="CV44" s="626"/>
      <c r="CW44" s="626"/>
      <c r="CX44" s="626"/>
      <c r="CY44" s="627"/>
      <c r="CZ44" s="628">
        <v>14.2</v>
      </c>
      <c r="DA44" s="629"/>
      <c r="DB44" s="629"/>
      <c r="DC44" s="630"/>
      <c r="DD44" s="631">
        <v>262400</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360</v>
      </c>
      <c r="CG45" s="621"/>
      <c r="CH45" s="621"/>
      <c r="CI45" s="621"/>
      <c r="CJ45" s="621"/>
      <c r="CK45" s="621"/>
      <c r="CL45" s="621"/>
      <c r="CM45" s="621"/>
      <c r="CN45" s="621"/>
      <c r="CO45" s="621"/>
      <c r="CP45" s="621"/>
      <c r="CQ45" s="622"/>
      <c r="CR45" s="623">
        <v>740385</v>
      </c>
      <c r="CS45" s="624"/>
      <c r="CT45" s="624"/>
      <c r="CU45" s="624"/>
      <c r="CV45" s="624"/>
      <c r="CW45" s="624"/>
      <c r="CX45" s="624"/>
      <c r="CY45" s="625"/>
      <c r="CZ45" s="628">
        <v>7.6</v>
      </c>
      <c r="DA45" s="657"/>
      <c r="DB45" s="657"/>
      <c r="DC45" s="658"/>
      <c r="DD45" s="631">
        <v>59406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361</v>
      </c>
      <c r="CG46" s="621"/>
      <c r="CH46" s="621"/>
      <c r="CI46" s="621"/>
      <c r="CJ46" s="621"/>
      <c r="CK46" s="621"/>
      <c r="CL46" s="621"/>
      <c r="CM46" s="621"/>
      <c r="CN46" s="621"/>
      <c r="CO46" s="621"/>
      <c r="CP46" s="621"/>
      <c r="CQ46" s="622"/>
      <c r="CR46" s="623">
        <v>643052</v>
      </c>
      <c r="CS46" s="626"/>
      <c r="CT46" s="626"/>
      <c r="CU46" s="626"/>
      <c r="CV46" s="626"/>
      <c r="CW46" s="626"/>
      <c r="CX46" s="626"/>
      <c r="CY46" s="627"/>
      <c r="CZ46" s="628">
        <v>6.6</v>
      </c>
      <c r="DA46" s="629"/>
      <c r="DB46" s="629"/>
      <c r="DC46" s="630"/>
      <c r="DD46" s="631">
        <v>202905</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362</v>
      </c>
      <c r="CG47" s="621"/>
      <c r="CH47" s="621"/>
      <c r="CI47" s="621"/>
      <c r="CJ47" s="621"/>
      <c r="CK47" s="621"/>
      <c r="CL47" s="621"/>
      <c r="CM47" s="621"/>
      <c r="CN47" s="621"/>
      <c r="CO47" s="621"/>
      <c r="CP47" s="621"/>
      <c r="CQ47" s="622"/>
      <c r="CR47" s="623">
        <v>530085</v>
      </c>
      <c r="CS47" s="624"/>
      <c r="CT47" s="624"/>
      <c r="CU47" s="624"/>
      <c r="CV47" s="624"/>
      <c r="CW47" s="624"/>
      <c r="CX47" s="624"/>
      <c r="CY47" s="625"/>
      <c r="CZ47" s="628">
        <v>5.4</v>
      </c>
      <c r="DA47" s="657"/>
      <c r="DB47" s="657"/>
      <c r="DC47" s="658"/>
      <c r="DD47" s="631">
        <v>345707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363</v>
      </c>
      <c r="CG48" s="621"/>
      <c r="CH48" s="621"/>
      <c r="CI48" s="621"/>
      <c r="CJ48" s="621"/>
      <c r="CK48" s="621"/>
      <c r="CL48" s="621"/>
      <c r="CM48" s="621"/>
      <c r="CN48" s="621"/>
      <c r="CO48" s="621"/>
      <c r="CP48" s="621"/>
      <c r="CQ48" s="622"/>
      <c r="CR48" s="623" t="s">
        <v>129</v>
      </c>
      <c r="CS48" s="626"/>
      <c r="CT48" s="626"/>
      <c r="CU48" s="626"/>
      <c r="CV48" s="626"/>
      <c r="CW48" s="626"/>
      <c r="CX48" s="626"/>
      <c r="CY48" s="627"/>
      <c r="CZ48" s="628" t="s">
        <v>129</v>
      </c>
      <c r="DA48" s="629"/>
      <c r="DB48" s="629"/>
      <c r="DC48" s="630"/>
      <c r="DD48" s="631" t="s">
        <v>248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364</v>
      </c>
      <c r="CE49" s="636"/>
      <c r="CF49" s="636"/>
      <c r="CG49" s="636"/>
      <c r="CH49" s="636"/>
      <c r="CI49" s="636"/>
      <c r="CJ49" s="636"/>
      <c r="CK49" s="636"/>
      <c r="CL49" s="636"/>
      <c r="CM49" s="636"/>
      <c r="CN49" s="636"/>
      <c r="CO49" s="636"/>
      <c r="CP49" s="636"/>
      <c r="CQ49" s="637"/>
      <c r="CR49" s="638">
        <v>9774391</v>
      </c>
      <c r="CS49" s="639"/>
      <c r="CT49" s="639"/>
      <c r="CU49" s="639"/>
      <c r="CV49" s="639"/>
      <c r="CW49" s="639"/>
      <c r="CX49" s="639"/>
      <c r="CY49" s="640"/>
      <c r="CZ49" s="641">
        <v>100</v>
      </c>
      <c r="DA49" s="642"/>
      <c r="DB49" s="642"/>
      <c r="DC49" s="643"/>
      <c r="DD49" s="644">
        <v>6936118</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bqSmk5oEasv9GFBa1C4vD/ibFPUdyJAPTuJOpqZWSO9itjOWYsaV4J/uKB55JkrrL2dc4ru+WD+Yt4zGJ7WTpg==" saltValue="VanH2onq607ayvT7OSMEH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366</v>
      </c>
      <c r="DK2" s="1162"/>
      <c r="DL2" s="1162"/>
      <c r="DM2" s="1162"/>
      <c r="DN2" s="1162"/>
      <c r="DO2" s="1163"/>
      <c r="DP2" s="249"/>
      <c r="DQ2" s="1161" t="s">
        <v>367</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368</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370</v>
      </c>
      <c r="B5" s="1047"/>
      <c r="C5" s="1047"/>
      <c r="D5" s="1047"/>
      <c r="E5" s="1047"/>
      <c r="F5" s="1047"/>
      <c r="G5" s="1047"/>
      <c r="H5" s="1047"/>
      <c r="I5" s="1047"/>
      <c r="J5" s="1047"/>
      <c r="K5" s="1047"/>
      <c r="L5" s="1047"/>
      <c r="M5" s="1047"/>
      <c r="N5" s="1047"/>
      <c r="O5" s="1047"/>
      <c r="P5" s="1048"/>
      <c r="Q5" s="1052" t="s">
        <v>371</v>
      </c>
      <c r="R5" s="1053"/>
      <c r="S5" s="1053"/>
      <c r="T5" s="1053"/>
      <c r="U5" s="1054"/>
      <c r="V5" s="1052" t="s">
        <v>372</v>
      </c>
      <c r="W5" s="1053"/>
      <c r="X5" s="1053"/>
      <c r="Y5" s="1053"/>
      <c r="Z5" s="1054"/>
      <c r="AA5" s="1052" t="s">
        <v>373</v>
      </c>
      <c r="AB5" s="1053"/>
      <c r="AC5" s="1053"/>
      <c r="AD5" s="1053"/>
      <c r="AE5" s="1053"/>
      <c r="AF5" s="1164" t="s">
        <v>374</v>
      </c>
      <c r="AG5" s="1053"/>
      <c r="AH5" s="1053"/>
      <c r="AI5" s="1053"/>
      <c r="AJ5" s="1068"/>
      <c r="AK5" s="1053" t="s">
        <v>375</v>
      </c>
      <c r="AL5" s="1053"/>
      <c r="AM5" s="1053"/>
      <c r="AN5" s="1053"/>
      <c r="AO5" s="1054"/>
      <c r="AP5" s="1052" t="s">
        <v>376</v>
      </c>
      <c r="AQ5" s="1053"/>
      <c r="AR5" s="1053"/>
      <c r="AS5" s="1053"/>
      <c r="AT5" s="1054"/>
      <c r="AU5" s="1052" t="s">
        <v>377</v>
      </c>
      <c r="AV5" s="1053"/>
      <c r="AW5" s="1053"/>
      <c r="AX5" s="1053"/>
      <c r="AY5" s="1068"/>
      <c r="AZ5" s="256"/>
      <c r="BA5" s="256"/>
      <c r="BB5" s="256"/>
      <c r="BC5" s="256"/>
      <c r="BD5" s="256"/>
      <c r="BE5" s="257"/>
      <c r="BF5" s="257"/>
      <c r="BG5" s="257"/>
      <c r="BH5" s="257"/>
      <c r="BI5" s="257"/>
      <c r="BJ5" s="257"/>
      <c r="BK5" s="257"/>
      <c r="BL5" s="257"/>
      <c r="BM5" s="257"/>
      <c r="BN5" s="257"/>
      <c r="BO5" s="257"/>
      <c r="BP5" s="257"/>
      <c r="BQ5" s="1046" t="s">
        <v>378</v>
      </c>
      <c r="BR5" s="1047"/>
      <c r="BS5" s="1047"/>
      <c r="BT5" s="1047"/>
      <c r="BU5" s="1047"/>
      <c r="BV5" s="1047"/>
      <c r="BW5" s="1047"/>
      <c r="BX5" s="1047"/>
      <c r="BY5" s="1047"/>
      <c r="BZ5" s="1047"/>
      <c r="CA5" s="1047"/>
      <c r="CB5" s="1047"/>
      <c r="CC5" s="1047"/>
      <c r="CD5" s="1047"/>
      <c r="CE5" s="1047"/>
      <c r="CF5" s="1047"/>
      <c r="CG5" s="1048"/>
      <c r="CH5" s="1052" t="s">
        <v>379</v>
      </c>
      <c r="CI5" s="1053"/>
      <c r="CJ5" s="1053"/>
      <c r="CK5" s="1053"/>
      <c r="CL5" s="1054"/>
      <c r="CM5" s="1052" t="s">
        <v>380</v>
      </c>
      <c r="CN5" s="1053"/>
      <c r="CO5" s="1053"/>
      <c r="CP5" s="1053"/>
      <c r="CQ5" s="1054"/>
      <c r="CR5" s="1052" t="s">
        <v>381</v>
      </c>
      <c r="CS5" s="1053"/>
      <c r="CT5" s="1053"/>
      <c r="CU5" s="1053"/>
      <c r="CV5" s="1054"/>
      <c r="CW5" s="1052" t="s">
        <v>382</v>
      </c>
      <c r="CX5" s="1053"/>
      <c r="CY5" s="1053"/>
      <c r="CZ5" s="1053"/>
      <c r="DA5" s="1054"/>
      <c r="DB5" s="1052" t="s">
        <v>383</v>
      </c>
      <c r="DC5" s="1053"/>
      <c r="DD5" s="1053"/>
      <c r="DE5" s="1053"/>
      <c r="DF5" s="1054"/>
      <c r="DG5" s="1149" t="s">
        <v>384</v>
      </c>
      <c r="DH5" s="1150"/>
      <c r="DI5" s="1150"/>
      <c r="DJ5" s="1150"/>
      <c r="DK5" s="1151"/>
      <c r="DL5" s="1149" t="s">
        <v>385</v>
      </c>
      <c r="DM5" s="1150"/>
      <c r="DN5" s="1150"/>
      <c r="DO5" s="1150"/>
      <c r="DP5" s="1151"/>
      <c r="DQ5" s="1052" t="s">
        <v>386</v>
      </c>
      <c r="DR5" s="1053"/>
      <c r="DS5" s="1053"/>
      <c r="DT5" s="1053"/>
      <c r="DU5" s="1054"/>
      <c r="DV5" s="1052" t="s">
        <v>377</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387</v>
      </c>
      <c r="C7" s="1102"/>
      <c r="D7" s="1102"/>
      <c r="E7" s="1102"/>
      <c r="F7" s="1102"/>
      <c r="G7" s="1102"/>
      <c r="H7" s="1102"/>
      <c r="I7" s="1102"/>
      <c r="J7" s="1102"/>
      <c r="K7" s="1102"/>
      <c r="L7" s="1102"/>
      <c r="M7" s="1102"/>
      <c r="N7" s="1102"/>
      <c r="O7" s="1102"/>
      <c r="P7" s="1103"/>
      <c r="Q7" s="1155">
        <v>10824</v>
      </c>
      <c r="R7" s="1156"/>
      <c r="S7" s="1156"/>
      <c r="T7" s="1156"/>
      <c r="U7" s="1156"/>
      <c r="V7" s="1156">
        <v>9774</v>
      </c>
      <c r="W7" s="1156"/>
      <c r="X7" s="1156"/>
      <c r="Y7" s="1156"/>
      <c r="Z7" s="1156"/>
      <c r="AA7" s="1156">
        <v>1050</v>
      </c>
      <c r="AB7" s="1156"/>
      <c r="AC7" s="1156"/>
      <c r="AD7" s="1156"/>
      <c r="AE7" s="1157"/>
      <c r="AF7" s="1158">
        <v>150</v>
      </c>
      <c r="AG7" s="1159"/>
      <c r="AH7" s="1159"/>
      <c r="AI7" s="1159"/>
      <c r="AJ7" s="1160"/>
      <c r="AK7" s="1142">
        <v>1053</v>
      </c>
      <c r="AL7" s="1143"/>
      <c r="AM7" s="1143"/>
      <c r="AN7" s="1143"/>
      <c r="AO7" s="1143"/>
      <c r="AP7" s="1143">
        <v>9651</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575</v>
      </c>
      <c r="BT7" s="1147"/>
      <c r="BU7" s="1147"/>
      <c r="BV7" s="1147"/>
      <c r="BW7" s="1147"/>
      <c r="BX7" s="1147"/>
      <c r="BY7" s="1147"/>
      <c r="BZ7" s="1147"/>
      <c r="CA7" s="1147"/>
      <c r="CB7" s="1147"/>
      <c r="CC7" s="1147"/>
      <c r="CD7" s="1147"/>
      <c r="CE7" s="1147"/>
      <c r="CF7" s="1147"/>
      <c r="CG7" s="1148"/>
      <c r="CH7" s="1139">
        <v>-2</v>
      </c>
      <c r="CI7" s="1140"/>
      <c r="CJ7" s="1140"/>
      <c r="CK7" s="1140"/>
      <c r="CL7" s="1141"/>
      <c r="CM7" s="1139">
        <v>95</v>
      </c>
      <c r="CN7" s="1140"/>
      <c r="CO7" s="1140"/>
      <c r="CP7" s="1140"/>
      <c r="CQ7" s="1141"/>
      <c r="CR7" s="1139">
        <v>40</v>
      </c>
      <c r="CS7" s="1140"/>
      <c r="CT7" s="1140"/>
      <c r="CU7" s="1140"/>
      <c r="CV7" s="1141"/>
      <c r="CW7" s="1139" t="s">
        <v>584</v>
      </c>
      <c r="CX7" s="1140"/>
      <c r="CY7" s="1140"/>
      <c r="CZ7" s="1140"/>
      <c r="DA7" s="1141"/>
      <c r="DB7" s="1139" t="s">
        <v>586</v>
      </c>
      <c r="DC7" s="1140"/>
      <c r="DD7" s="1140"/>
      <c r="DE7" s="1140"/>
      <c r="DF7" s="1141"/>
      <c r="DG7" s="1139" t="s">
        <v>584</v>
      </c>
      <c r="DH7" s="1140"/>
      <c r="DI7" s="1140"/>
      <c r="DJ7" s="1140"/>
      <c r="DK7" s="1141"/>
      <c r="DL7" s="1139" t="s">
        <v>584</v>
      </c>
      <c r="DM7" s="1140"/>
      <c r="DN7" s="1140"/>
      <c r="DO7" s="1140"/>
      <c r="DP7" s="1141"/>
      <c r="DQ7" s="1139" t="s">
        <v>585</v>
      </c>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388</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389</v>
      </c>
      <c r="B23" s="995" t="s">
        <v>390</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150</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391</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370</v>
      </c>
      <c r="B26" s="1047"/>
      <c r="C26" s="1047"/>
      <c r="D26" s="1047"/>
      <c r="E26" s="1047"/>
      <c r="F26" s="1047"/>
      <c r="G26" s="1047"/>
      <c r="H26" s="1047"/>
      <c r="I26" s="1047"/>
      <c r="J26" s="1047"/>
      <c r="K26" s="1047"/>
      <c r="L26" s="1047"/>
      <c r="M26" s="1047"/>
      <c r="N26" s="1047"/>
      <c r="O26" s="1047"/>
      <c r="P26" s="1048"/>
      <c r="Q26" s="1052" t="s">
        <v>394</v>
      </c>
      <c r="R26" s="1053"/>
      <c r="S26" s="1053"/>
      <c r="T26" s="1053"/>
      <c r="U26" s="1054"/>
      <c r="V26" s="1052" t="s">
        <v>395</v>
      </c>
      <c r="W26" s="1053"/>
      <c r="X26" s="1053"/>
      <c r="Y26" s="1053"/>
      <c r="Z26" s="1054"/>
      <c r="AA26" s="1052" t="s">
        <v>396</v>
      </c>
      <c r="AB26" s="1053"/>
      <c r="AC26" s="1053"/>
      <c r="AD26" s="1053"/>
      <c r="AE26" s="1053"/>
      <c r="AF26" s="1110" t="s">
        <v>397</v>
      </c>
      <c r="AG26" s="1059"/>
      <c r="AH26" s="1059"/>
      <c r="AI26" s="1059"/>
      <c r="AJ26" s="1111"/>
      <c r="AK26" s="1053" t="s">
        <v>398</v>
      </c>
      <c r="AL26" s="1053"/>
      <c r="AM26" s="1053"/>
      <c r="AN26" s="1053"/>
      <c r="AO26" s="1054"/>
      <c r="AP26" s="1052" t="s">
        <v>399</v>
      </c>
      <c r="AQ26" s="1053"/>
      <c r="AR26" s="1053"/>
      <c r="AS26" s="1053"/>
      <c r="AT26" s="1054"/>
      <c r="AU26" s="1052" t="s">
        <v>400</v>
      </c>
      <c r="AV26" s="1053"/>
      <c r="AW26" s="1053"/>
      <c r="AX26" s="1053"/>
      <c r="AY26" s="1054"/>
      <c r="AZ26" s="1052" t="s">
        <v>401</v>
      </c>
      <c r="BA26" s="1053"/>
      <c r="BB26" s="1053"/>
      <c r="BC26" s="1053"/>
      <c r="BD26" s="1054"/>
      <c r="BE26" s="1052" t="s">
        <v>377</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402</v>
      </c>
      <c r="C28" s="1102"/>
      <c r="D28" s="1102"/>
      <c r="E28" s="1102"/>
      <c r="F28" s="1102"/>
      <c r="G28" s="1102"/>
      <c r="H28" s="1102"/>
      <c r="I28" s="1102"/>
      <c r="J28" s="1102"/>
      <c r="K28" s="1102"/>
      <c r="L28" s="1102"/>
      <c r="M28" s="1102"/>
      <c r="N28" s="1102"/>
      <c r="O28" s="1102"/>
      <c r="P28" s="1103"/>
      <c r="Q28" s="1104">
        <v>1313</v>
      </c>
      <c r="R28" s="1105"/>
      <c r="S28" s="1105"/>
      <c r="T28" s="1105"/>
      <c r="U28" s="1105"/>
      <c r="V28" s="1105">
        <v>1287</v>
      </c>
      <c r="W28" s="1105"/>
      <c r="X28" s="1105"/>
      <c r="Y28" s="1105"/>
      <c r="Z28" s="1105"/>
      <c r="AA28" s="1105">
        <v>26</v>
      </c>
      <c r="AB28" s="1105"/>
      <c r="AC28" s="1105"/>
      <c r="AD28" s="1105"/>
      <c r="AE28" s="1106"/>
      <c r="AF28" s="1107">
        <v>26</v>
      </c>
      <c r="AG28" s="1105"/>
      <c r="AH28" s="1105"/>
      <c r="AI28" s="1105"/>
      <c r="AJ28" s="1108"/>
      <c r="AK28" s="1109">
        <v>84</v>
      </c>
      <c r="AL28" s="1097"/>
      <c r="AM28" s="1097"/>
      <c r="AN28" s="1097"/>
      <c r="AO28" s="1097"/>
      <c r="AP28" s="1097" t="s">
        <v>584</v>
      </c>
      <c r="AQ28" s="1097"/>
      <c r="AR28" s="1097"/>
      <c r="AS28" s="1097"/>
      <c r="AT28" s="1097"/>
      <c r="AU28" s="1097" t="s">
        <v>584</v>
      </c>
      <c r="AV28" s="1097"/>
      <c r="AW28" s="1097"/>
      <c r="AX28" s="1097"/>
      <c r="AY28" s="1097"/>
      <c r="AZ28" s="1098" t="s">
        <v>586</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403</v>
      </c>
      <c r="C29" s="1089"/>
      <c r="D29" s="1089"/>
      <c r="E29" s="1089"/>
      <c r="F29" s="1089"/>
      <c r="G29" s="1089"/>
      <c r="H29" s="1089"/>
      <c r="I29" s="1089"/>
      <c r="J29" s="1089"/>
      <c r="K29" s="1089"/>
      <c r="L29" s="1089"/>
      <c r="M29" s="1089"/>
      <c r="N29" s="1089"/>
      <c r="O29" s="1089"/>
      <c r="P29" s="1090"/>
      <c r="Q29" s="1094">
        <v>483</v>
      </c>
      <c r="R29" s="1095"/>
      <c r="S29" s="1095"/>
      <c r="T29" s="1095"/>
      <c r="U29" s="1095"/>
      <c r="V29" s="1095">
        <v>482</v>
      </c>
      <c r="W29" s="1095"/>
      <c r="X29" s="1095"/>
      <c r="Y29" s="1095"/>
      <c r="Z29" s="1095"/>
      <c r="AA29" s="1095">
        <v>1</v>
      </c>
      <c r="AB29" s="1095"/>
      <c r="AC29" s="1095"/>
      <c r="AD29" s="1095"/>
      <c r="AE29" s="1096"/>
      <c r="AF29" s="1070">
        <v>1</v>
      </c>
      <c r="AG29" s="1071"/>
      <c r="AH29" s="1071"/>
      <c r="AI29" s="1071"/>
      <c r="AJ29" s="1072"/>
      <c r="AK29" s="1031">
        <v>313</v>
      </c>
      <c r="AL29" s="1022"/>
      <c r="AM29" s="1022"/>
      <c r="AN29" s="1022"/>
      <c r="AO29" s="1022"/>
      <c r="AP29" s="1022">
        <v>71</v>
      </c>
      <c r="AQ29" s="1022"/>
      <c r="AR29" s="1022"/>
      <c r="AS29" s="1022"/>
      <c r="AT29" s="1022"/>
      <c r="AU29" s="1022">
        <v>30</v>
      </c>
      <c r="AV29" s="1022"/>
      <c r="AW29" s="1022"/>
      <c r="AX29" s="1022"/>
      <c r="AY29" s="1022"/>
      <c r="AZ29" s="1093" t="s">
        <v>584</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404</v>
      </c>
      <c r="C30" s="1089"/>
      <c r="D30" s="1089"/>
      <c r="E30" s="1089"/>
      <c r="F30" s="1089"/>
      <c r="G30" s="1089"/>
      <c r="H30" s="1089"/>
      <c r="I30" s="1089"/>
      <c r="J30" s="1089"/>
      <c r="K30" s="1089"/>
      <c r="L30" s="1089"/>
      <c r="M30" s="1089"/>
      <c r="N30" s="1089"/>
      <c r="O30" s="1089"/>
      <c r="P30" s="1090"/>
      <c r="Q30" s="1094">
        <v>879</v>
      </c>
      <c r="R30" s="1095"/>
      <c r="S30" s="1095"/>
      <c r="T30" s="1095"/>
      <c r="U30" s="1095"/>
      <c r="V30" s="1095">
        <v>853</v>
      </c>
      <c r="W30" s="1095"/>
      <c r="X30" s="1095"/>
      <c r="Y30" s="1095"/>
      <c r="Z30" s="1095"/>
      <c r="AA30" s="1095">
        <v>26</v>
      </c>
      <c r="AB30" s="1095"/>
      <c r="AC30" s="1095"/>
      <c r="AD30" s="1095"/>
      <c r="AE30" s="1096"/>
      <c r="AF30" s="1070">
        <v>26</v>
      </c>
      <c r="AG30" s="1071"/>
      <c r="AH30" s="1071"/>
      <c r="AI30" s="1071"/>
      <c r="AJ30" s="1072"/>
      <c r="AK30" s="1031">
        <v>110</v>
      </c>
      <c r="AL30" s="1022"/>
      <c r="AM30" s="1022"/>
      <c r="AN30" s="1022"/>
      <c r="AO30" s="1022"/>
      <c r="AP30" s="1022" t="s">
        <v>585</v>
      </c>
      <c r="AQ30" s="1022"/>
      <c r="AR30" s="1022"/>
      <c r="AS30" s="1022"/>
      <c r="AT30" s="1022"/>
      <c r="AU30" s="1022" t="s">
        <v>584</v>
      </c>
      <c r="AV30" s="1022"/>
      <c r="AW30" s="1022"/>
      <c r="AX30" s="1022"/>
      <c r="AY30" s="1022"/>
      <c r="AZ30" s="1093" t="s">
        <v>584</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405</v>
      </c>
      <c r="C31" s="1089"/>
      <c r="D31" s="1089"/>
      <c r="E31" s="1089"/>
      <c r="F31" s="1089"/>
      <c r="G31" s="1089"/>
      <c r="H31" s="1089"/>
      <c r="I31" s="1089"/>
      <c r="J31" s="1089"/>
      <c r="K31" s="1089"/>
      <c r="L31" s="1089"/>
      <c r="M31" s="1089"/>
      <c r="N31" s="1089"/>
      <c r="O31" s="1089"/>
      <c r="P31" s="1090"/>
      <c r="Q31" s="1094">
        <v>144</v>
      </c>
      <c r="R31" s="1095"/>
      <c r="S31" s="1095"/>
      <c r="T31" s="1095"/>
      <c r="U31" s="1095"/>
      <c r="V31" s="1095">
        <v>144</v>
      </c>
      <c r="W31" s="1095"/>
      <c r="X31" s="1095"/>
      <c r="Y31" s="1095"/>
      <c r="Z31" s="1095"/>
      <c r="AA31" s="1095">
        <v>0</v>
      </c>
      <c r="AB31" s="1095"/>
      <c r="AC31" s="1095"/>
      <c r="AD31" s="1095"/>
      <c r="AE31" s="1096"/>
      <c r="AF31" s="1070">
        <v>0</v>
      </c>
      <c r="AG31" s="1071"/>
      <c r="AH31" s="1071"/>
      <c r="AI31" s="1071"/>
      <c r="AJ31" s="1072"/>
      <c r="AK31" s="1031">
        <v>46</v>
      </c>
      <c r="AL31" s="1022"/>
      <c r="AM31" s="1022"/>
      <c r="AN31" s="1022"/>
      <c r="AO31" s="1022"/>
      <c r="AP31" s="1022" t="s">
        <v>584</v>
      </c>
      <c r="AQ31" s="1022"/>
      <c r="AR31" s="1022"/>
      <c r="AS31" s="1022"/>
      <c r="AT31" s="1022"/>
      <c r="AU31" s="1022" t="s">
        <v>584</v>
      </c>
      <c r="AV31" s="1022"/>
      <c r="AW31" s="1022"/>
      <c r="AX31" s="1022"/>
      <c r="AY31" s="1022"/>
      <c r="AZ31" s="1093" t="s">
        <v>584</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406</v>
      </c>
      <c r="C32" s="1089"/>
      <c r="D32" s="1089"/>
      <c r="E32" s="1089"/>
      <c r="F32" s="1089"/>
      <c r="G32" s="1089"/>
      <c r="H32" s="1089"/>
      <c r="I32" s="1089"/>
      <c r="J32" s="1089"/>
      <c r="K32" s="1089"/>
      <c r="L32" s="1089"/>
      <c r="M32" s="1089"/>
      <c r="N32" s="1089"/>
      <c r="O32" s="1089"/>
      <c r="P32" s="1090"/>
      <c r="Q32" s="1094">
        <v>279</v>
      </c>
      <c r="R32" s="1095"/>
      <c r="S32" s="1095"/>
      <c r="T32" s="1095"/>
      <c r="U32" s="1095"/>
      <c r="V32" s="1095">
        <v>273</v>
      </c>
      <c r="W32" s="1095"/>
      <c r="X32" s="1095"/>
      <c r="Y32" s="1095"/>
      <c r="Z32" s="1095"/>
      <c r="AA32" s="1095">
        <v>6</v>
      </c>
      <c r="AB32" s="1095"/>
      <c r="AC32" s="1095"/>
      <c r="AD32" s="1095"/>
      <c r="AE32" s="1096"/>
      <c r="AF32" s="1070">
        <v>147</v>
      </c>
      <c r="AG32" s="1071"/>
      <c r="AH32" s="1071"/>
      <c r="AI32" s="1071"/>
      <c r="AJ32" s="1072"/>
      <c r="AK32" s="1031">
        <v>57</v>
      </c>
      <c r="AL32" s="1022"/>
      <c r="AM32" s="1022"/>
      <c r="AN32" s="1022"/>
      <c r="AO32" s="1022"/>
      <c r="AP32" s="1022">
        <v>358</v>
      </c>
      <c r="AQ32" s="1022"/>
      <c r="AR32" s="1022"/>
      <c r="AS32" s="1022"/>
      <c r="AT32" s="1022"/>
      <c r="AU32" s="1022">
        <v>111</v>
      </c>
      <c r="AV32" s="1022"/>
      <c r="AW32" s="1022"/>
      <c r="AX32" s="1022"/>
      <c r="AY32" s="1022"/>
      <c r="AZ32" s="1093" t="s">
        <v>585</v>
      </c>
      <c r="BA32" s="1093"/>
      <c r="BB32" s="1093"/>
      <c r="BC32" s="1093"/>
      <c r="BD32" s="1093"/>
      <c r="BE32" s="1083" t="s">
        <v>407</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408</v>
      </c>
      <c r="C33" s="1089"/>
      <c r="D33" s="1089"/>
      <c r="E33" s="1089"/>
      <c r="F33" s="1089"/>
      <c r="G33" s="1089"/>
      <c r="H33" s="1089"/>
      <c r="I33" s="1089"/>
      <c r="J33" s="1089"/>
      <c r="K33" s="1089"/>
      <c r="L33" s="1089"/>
      <c r="M33" s="1089"/>
      <c r="N33" s="1089"/>
      <c r="O33" s="1089"/>
      <c r="P33" s="1090"/>
      <c r="Q33" s="1094">
        <v>354</v>
      </c>
      <c r="R33" s="1095"/>
      <c r="S33" s="1095"/>
      <c r="T33" s="1095"/>
      <c r="U33" s="1095"/>
      <c r="V33" s="1095">
        <v>381</v>
      </c>
      <c r="W33" s="1095"/>
      <c r="X33" s="1095"/>
      <c r="Y33" s="1095"/>
      <c r="Z33" s="1095"/>
      <c r="AA33" s="1095">
        <v>-27</v>
      </c>
      <c r="AB33" s="1095"/>
      <c r="AC33" s="1095"/>
      <c r="AD33" s="1095"/>
      <c r="AE33" s="1096"/>
      <c r="AF33" s="1070">
        <v>42</v>
      </c>
      <c r="AG33" s="1071"/>
      <c r="AH33" s="1071"/>
      <c r="AI33" s="1071"/>
      <c r="AJ33" s="1072"/>
      <c r="AK33" s="1031">
        <v>196</v>
      </c>
      <c r="AL33" s="1022"/>
      <c r="AM33" s="1022"/>
      <c r="AN33" s="1022"/>
      <c r="AO33" s="1022"/>
      <c r="AP33" s="1022">
        <v>1649</v>
      </c>
      <c r="AQ33" s="1022"/>
      <c r="AR33" s="1022"/>
      <c r="AS33" s="1022"/>
      <c r="AT33" s="1022"/>
      <c r="AU33" s="1022">
        <v>935</v>
      </c>
      <c r="AV33" s="1022"/>
      <c r="AW33" s="1022"/>
      <c r="AX33" s="1022"/>
      <c r="AY33" s="1022"/>
      <c r="AZ33" s="1093" t="s">
        <v>584</v>
      </c>
      <c r="BA33" s="1093"/>
      <c r="BB33" s="1093"/>
      <c r="BC33" s="1093"/>
      <c r="BD33" s="1093"/>
      <c r="BE33" s="1083" t="s">
        <v>407</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409</v>
      </c>
      <c r="C34" s="1089"/>
      <c r="D34" s="1089"/>
      <c r="E34" s="1089"/>
      <c r="F34" s="1089"/>
      <c r="G34" s="1089"/>
      <c r="H34" s="1089"/>
      <c r="I34" s="1089"/>
      <c r="J34" s="1089"/>
      <c r="K34" s="1089"/>
      <c r="L34" s="1089"/>
      <c r="M34" s="1089"/>
      <c r="N34" s="1089"/>
      <c r="O34" s="1089"/>
      <c r="P34" s="1090"/>
      <c r="Q34" s="1094">
        <v>275</v>
      </c>
      <c r="R34" s="1095"/>
      <c r="S34" s="1095"/>
      <c r="T34" s="1095"/>
      <c r="U34" s="1095"/>
      <c r="V34" s="1095">
        <v>323</v>
      </c>
      <c r="W34" s="1095"/>
      <c r="X34" s="1095"/>
      <c r="Y34" s="1095"/>
      <c r="Z34" s="1095"/>
      <c r="AA34" s="1095">
        <v>-48</v>
      </c>
      <c r="AB34" s="1095"/>
      <c r="AC34" s="1095"/>
      <c r="AD34" s="1095"/>
      <c r="AE34" s="1096"/>
      <c r="AF34" s="1070">
        <v>51</v>
      </c>
      <c r="AG34" s="1071"/>
      <c r="AH34" s="1071"/>
      <c r="AI34" s="1071"/>
      <c r="AJ34" s="1072"/>
      <c r="AK34" s="1031">
        <v>302</v>
      </c>
      <c r="AL34" s="1022"/>
      <c r="AM34" s="1022"/>
      <c r="AN34" s="1022"/>
      <c r="AO34" s="1022"/>
      <c r="AP34" s="1022">
        <v>926</v>
      </c>
      <c r="AQ34" s="1022"/>
      <c r="AR34" s="1022"/>
      <c r="AS34" s="1022"/>
      <c r="AT34" s="1022"/>
      <c r="AU34" s="1022">
        <v>810</v>
      </c>
      <c r="AV34" s="1022"/>
      <c r="AW34" s="1022"/>
      <c r="AX34" s="1022"/>
      <c r="AY34" s="1022"/>
      <c r="AZ34" s="1093" t="s">
        <v>584</v>
      </c>
      <c r="BA34" s="1093"/>
      <c r="BB34" s="1093"/>
      <c r="BC34" s="1093"/>
      <c r="BD34" s="1093"/>
      <c r="BE34" s="1083" t="s">
        <v>407</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410</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389</v>
      </c>
      <c r="B63" s="995" t="s">
        <v>411</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294</v>
      </c>
      <c r="AG63" s="1010"/>
      <c r="AH63" s="1010"/>
      <c r="AI63" s="1010"/>
      <c r="AJ63" s="1081"/>
      <c r="AK63" s="1082"/>
      <c r="AL63" s="1014"/>
      <c r="AM63" s="1014"/>
      <c r="AN63" s="1014"/>
      <c r="AO63" s="1014"/>
      <c r="AP63" s="1010"/>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129</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413</v>
      </c>
      <c r="B66" s="1047"/>
      <c r="C66" s="1047"/>
      <c r="D66" s="1047"/>
      <c r="E66" s="1047"/>
      <c r="F66" s="1047"/>
      <c r="G66" s="1047"/>
      <c r="H66" s="1047"/>
      <c r="I66" s="1047"/>
      <c r="J66" s="1047"/>
      <c r="K66" s="1047"/>
      <c r="L66" s="1047"/>
      <c r="M66" s="1047"/>
      <c r="N66" s="1047"/>
      <c r="O66" s="1047"/>
      <c r="P66" s="1048"/>
      <c r="Q66" s="1052" t="s">
        <v>394</v>
      </c>
      <c r="R66" s="1053"/>
      <c r="S66" s="1053"/>
      <c r="T66" s="1053"/>
      <c r="U66" s="1054"/>
      <c r="V66" s="1052" t="s">
        <v>395</v>
      </c>
      <c r="W66" s="1053"/>
      <c r="X66" s="1053"/>
      <c r="Y66" s="1053"/>
      <c r="Z66" s="1054"/>
      <c r="AA66" s="1052" t="s">
        <v>396</v>
      </c>
      <c r="AB66" s="1053"/>
      <c r="AC66" s="1053"/>
      <c r="AD66" s="1053"/>
      <c r="AE66" s="1054"/>
      <c r="AF66" s="1058" t="s">
        <v>397</v>
      </c>
      <c r="AG66" s="1059"/>
      <c r="AH66" s="1059"/>
      <c r="AI66" s="1059"/>
      <c r="AJ66" s="1060"/>
      <c r="AK66" s="1052" t="s">
        <v>414</v>
      </c>
      <c r="AL66" s="1047"/>
      <c r="AM66" s="1047"/>
      <c r="AN66" s="1047"/>
      <c r="AO66" s="1048"/>
      <c r="AP66" s="1052" t="s">
        <v>415</v>
      </c>
      <c r="AQ66" s="1053"/>
      <c r="AR66" s="1053"/>
      <c r="AS66" s="1053"/>
      <c r="AT66" s="1054"/>
      <c r="AU66" s="1052" t="s">
        <v>416</v>
      </c>
      <c r="AV66" s="1053"/>
      <c r="AW66" s="1053"/>
      <c r="AX66" s="1053"/>
      <c r="AY66" s="1054"/>
      <c r="AZ66" s="1052" t="s">
        <v>377</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572</v>
      </c>
      <c r="C68" s="1037"/>
      <c r="D68" s="1037"/>
      <c r="E68" s="1037"/>
      <c r="F68" s="1037"/>
      <c r="G68" s="1037"/>
      <c r="H68" s="1037"/>
      <c r="I68" s="1037"/>
      <c r="J68" s="1037"/>
      <c r="K68" s="1037"/>
      <c r="L68" s="1037"/>
      <c r="M68" s="1037"/>
      <c r="N68" s="1037"/>
      <c r="O68" s="1037"/>
      <c r="P68" s="1038"/>
      <c r="Q68" s="1039">
        <v>850</v>
      </c>
      <c r="R68" s="1033"/>
      <c r="S68" s="1033"/>
      <c r="T68" s="1033"/>
      <c r="U68" s="1033"/>
      <c r="V68" s="1033">
        <v>829</v>
      </c>
      <c r="W68" s="1033"/>
      <c r="X68" s="1033"/>
      <c r="Y68" s="1033"/>
      <c r="Z68" s="1033"/>
      <c r="AA68" s="1033">
        <v>21</v>
      </c>
      <c r="AB68" s="1033"/>
      <c r="AC68" s="1033"/>
      <c r="AD68" s="1033"/>
      <c r="AE68" s="1033"/>
      <c r="AF68" s="1033">
        <v>21</v>
      </c>
      <c r="AG68" s="1033"/>
      <c r="AH68" s="1033"/>
      <c r="AI68" s="1033"/>
      <c r="AJ68" s="1033"/>
      <c r="AK68" s="1033" t="s">
        <v>584</v>
      </c>
      <c r="AL68" s="1033"/>
      <c r="AM68" s="1033"/>
      <c r="AN68" s="1033"/>
      <c r="AO68" s="1033"/>
      <c r="AP68" s="1033">
        <v>768</v>
      </c>
      <c r="AQ68" s="1033"/>
      <c r="AR68" s="1033"/>
      <c r="AS68" s="1033"/>
      <c r="AT68" s="1033"/>
      <c r="AU68" s="1033">
        <v>247</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573</v>
      </c>
      <c r="C69" s="1026"/>
      <c r="D69" s="1026"/>
      <c r="E69" s="1026"/>
      <c r="F69" s="1026"/>
      <c r="G69" s="1026"/>
      <c r="H69" s="1026"/>
      <c r="I69" s="1026"/>
      <c r="J69" s="1026"/>
      <c r="K69" s="1026"/>
      <c r="L69" s="1026"/>
      <c r="M69" s="1026"/>
      <c r="N69" s="1026"/>
      <c r="O69" s="1026"/>
      <c r="P69" s="1027"/>
      <c r="Q69" s="1028">
        <v>1300</v>
      </c>
      <c r="R69" s="1022"/>
      <c r="S69" s="1022"/>
      <c r="T69" s="1022"/>
      <c r="U69" s="1022"/>
      <c r="V69" s="1022">
        <v>1293</v>
      </c>
      <c r="W69" s="1022"/>
      <c r="X69" s="1022"/>
      <c r="Y69" s="1022"/>
      <c r="Z69" s="1022"/>
      <c r="AA69" s="1022">
        <v>7</v>
      </c>
      <c r="AB69" s="1022"/>
      <c r="AC69" s="1022"/>
      <c r="AD69" s="1022"/>
      <c r="AE69" s="1022"/>
      <c r="AF69" s="1022">
        <v>7</v>
      </c>
      <c r="AG69" s="1022"/>
      <c r="AH69" s="1022"/>
      <c r="AI69" s="1022"/>
      <c r="AJ69" s="1022"/>
      <c r="AK69" s="1022" t="s">
        <v>586</v>
      </c>
      <c r="AL69" s="1022"/>
      <c r="AM69" s="1022"/>
      <c r="AN69" s="1022"/>
      <c r="AO69" s="1022"/>
      <c r="AP69" s="1022">
        <v>317</v>
      </c>
      <c r="AQ69" s="1022"/>
      <c r="AR69" s="1022"/>
      <c r="AS69" s="1022"/>
      <c r="AT69" s="1022"/>
      <c r="AU69" s="1022">
        <v>121</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574</v>
      </c>
      <c r="C70" s="1026"/>
      <c r="D70" s="1026"/>
      <c r="E70" s="1026"/>
      <c r="F70" s="1026"/>
      <c r="G70" s="1026"/>
      <c r="H70" s="1026"/>
      <c r="I70" s="1026"/>
      <c r="J70" s="1026"/>
      <c r="K70" s="1026"/>
      <c r="L70" s="1026"/>
      <c r="M70" s="1026"/>
      <c r="N70" s="1026"/>
      <c r="O70" s="1026"/>
      <c r="P70" s="1027"/>
      <c r="Q70" s="1028">
        <v>175</v>
      </c>
      <c r="R70" s="1022"/>
      <c r="S70" s="1022"/>
      <c r="T70" s="1022"/>
      <c r="U70" s="1022"/>
      <c r="V70" s="1022">
        <v>170</v>
      </c>
      <c r="W70" s="1022"/>
      <c r="X70" s="1022"/>
      <c r="Y70" s="1022"/>
      <c r="Z70" s="1022"/>
      <c r="AA70" s="1022">
        <v>5</v>
      </c>
      <c r="AB70" s="1022"/>
      <c r="AC70" s="1022"/>
      <c r="AD70" s="1022"/>
      <c r="AE70" s="1022"/>
      <c r="AF70" s="1022">
        <v>5</v>
      </c>
      <c r="AG70" s="1022"/>
      <c r="AH70" s="1022"/>
      <c r="AI70" s="1022"/>
      <c r="AJ70" s="1022"/>
      <c r="AK70" s="1022" t="s">
        <v>584</v>
      </c>
      <c r="AL70" s="1022"/>
      <c r="AM70" s="1022"/>
      <c r="AN70" s="1022"/>
      <c r="AO70" s="1022"/>
      <c r="AP70" s="1022" t="s">
        <v>584</v>
      </c>
      <c r="AQ70" s="1022"/>
      <c r="AR70" s="1022"/>
      <c r="AS70" s="1022"/>
      <c r="AT70" s="1022"/>
      <c r="AU70" s="1022" t="s">
        <v>586</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389</v>
      </c>
      <c r="B88" s="995" t="s">
        <v>417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995" t="s">
        <v>418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426</v>
      </c>
      <c r="AB109" s="945"/>
      <c r="AC109" s="945"/>
      <c r="AD109" s="945"/>
      <c r="AE109" s="946"/>
      <c r="AF109" s="947" t="s">
        <v>309</v>
      </c>
      <c r="AG109" s="945"/>
      <c r="AH109" s="945"/>
      <c r="AI109" s="945"/>
      <c r="AJ109" s="946"/>
      <c r="AK109" s="947" t="s">
        <v>308</v>
      </c>
      <c r="AL109" s="945"/>
      <c r="AM109" s="945"/>
      <c r="AN109" s="945"/>
      <c r="AO109" s="946"/>
      <c r="AP109" s="947" t="s">
        <v>427</v>
      </c>
      <c r="AQ109" s="945"/>
      <c r="AR109" s="945"/>
      <c r="AS109" s="945"/>
      <c r="AT109" s="976"/>
      <c r="AU109" s="944" t="s">
        <v>425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426</v>
      </c>
      <c r="BR109" s="945"/>
      <c r="BS109" s="945"/>
      <c r="BT109" s="945"/>
      <c r="BU109" s="946"/>
      <c r="BV109" s="947" t="s">
        <v>309</v>
      </c>
      <c r="BW109" s="945"/>
      <c r="BX109" s="945"/>
      <c r="BY109" s="945"/>
      <c r="BZ109" s="946"/>
      <c r="CA109" s="947" t="s">
        <v>308</v>
      </c>
      <c r="CB109" s="945"/>
      <c r="CC109" s="945"/>
      <c r="CD109" s="945"/>
      <c r="CE109" s="946"/>
      <c r="CF109" s="983" t="s">
        <v>427</v>
      </c>
      <c r="CG109" s="983"/>
      <c r="CH109" s="983"/>
      <c r="CI109" s="983"/>
      <c r="CJ109" s="983"/>
      <c r="CK109" s="947" t="s">
        <v>428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426</v>
      </c>
      <c r="DH109" s="945"/>
      <c r="DI109" s="945"/>
      <c r="DJ109" s="945"/>
      <c r="DK109" s="946"/>
      <c r="DL109" s="947" t="s">
        <v>309</v>
      </c>
      <c r="DM109" s="945"/>
      <c r="DN109" s="945"/>
      <c r="DO109" s="945"/>
      <c r="DP109" s="946"/>
      <c r="DQ109" s="947" t="s">
        <v>308</v>
      </c>
      <c r="DR109" s="945"/>
      <c r="DS109" s="945"/>
      <c r="DT109" s="945"/>
      <c r="DU109" s="946"/>
      <c r="DV109" s="947" t="s">
        <v>427</v>
      </c>
      <c r="DW109" s="945"/>
      <c r="DX109" s="945"/>
      <c r="DY109" s="945"/>
      <c r="DZ109" s="976"/>
    </row>
    <row r="110" spans="1:131" s="246" customFormat="1" ht="26.25" customHeight="1" x14ac:dyDescent="0.15">
      <c r="A110" s="847" t="s">
        <v>429</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1343119</v>
      </c>
      <c r="AB110" s="938"/>
      <c r="AC110" s="938"/>
      <c r="AD110" s="938"/>
      <c r="AE110" s="939"/>
      <c r="AF110" s="940">
        <v>1298825</v>
      </c>
      <c r="AG110" s="938"/>
      <c r="AH110" s="938"/>
      <c r="AI110" s="938"/>
      <c r="AJ110" s="939"/>
      <c r="AK110" s="940">
        <v>1202989</v>
      </c>
      <c r="AL110" s="938"/>
      <c r="AM110" s="938"/>
      <c r="AN110" s="938"/>
      <c r="AO110" s="939"/>
      <c r="AP110" s="941">
        <v>28.2</v>
      </c>
      <c r="AQ110" s="942"/>
      <c r="AR110" s="942"/>
      <c r="AS110" s="942"/>
      <c r="AT110" s="943"/>
      <c r="AU110" s="977" t="s">
        <v>73</v>
      </c>
      <c r="AV110" s="978"/>
      <c r="AW110" s="978"/>
      <c r="AX110" s="978"/>
      <c r="AY110" s="978"/>
      <c r="AZ110" s="903" t="s">
        <v>430</v>
      </c>
      <c r="BA110" s="848"/>
      <c r="BB110" s="848"/>
      <c r="BC110" s="848"/>
      <c r="BD110" s="848"/>
      <c r="BE110" s="848"/>
      <c r="BF110" s="848"/>
      <c r="BG110" s="848"/>
      <c r="BH110" s="848"/>
      <c r="BI110" s="848"/>
      <c r="BJ110" s="848"/>
      <c r="BK110" s="848"/>
      <c r="BL110" s="848"/>
      <c r="BM110" s="848"/>
      <c r="BN110" s="848"/>
      <c r="BO110" s="848"/>
      <c r="BP110" s="849"/>
      <c r="BQ110" s="904">
        <v>10552285</v>
      </c>
      <c r="BR110" s="885"/>
      <c r="BS110" s="885"/>
      <c r="BT110" s="885"/>
      <c r="BU110" s="885"/>
      <c r="BV110" s="885">
        <v>9989537</v>
      </c>
      <c r="BW110" s="885"/>
      <c r="BX110" s="885"/>
      <c r="BY110" s="885"/>
      <c r="BZ110" s="885"/>
      <c r="CA110" s="885">
        <v>9651397</v>
      </c>
      <c r="CB110" s="885"/>
      <c r="CC110" s="885"/>
      <c r="CD110" s="885"/>
      <c r="CE110" s="885"/>
      <c r="CF110" s="909">
        <v>226.5</v>
      </c>
      <c r="CG110" s="910"/>
      <c r="CH110" s="910"/>
      <c r="CI110" s="910"/>
      <c r="CJ110" s="910"/>
      <c r="CK110" s="973" t="s">
        <v>431</v>
      </c>
      <c r="CL110" s="859"/>
      <c r="CM110" s="934" t="s">
        <v>432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129</v>
      </c>
      <c r="DH110" s="885"/>
      <c r="DI110" s="885"/>
      <c r="DJ110" s="885"/>
      <c r="DK110" s="885"/>
      <c r="DL110" s="885" t="s">
        <v>129</v>
      </c>
      <c r="DM110" s="885"/>
      <c r="DN110" s="885"/>
      <c r="DO110" s="885"/>
      <c r="DP110" s="885"/>
      <c r="DQ110" s="885" t="s">
        <v>129</v>
      </c>
      <c r="DR110" s="885"/>
      <c r="DS110" s="885"/>
      <c r="DT110" s="885"/>
      <c r="DU110" s="885"/>
      <c r="DV110" s="886" t="s">
        <v>433</v>
      </c>
      <c r="DW110" s="886"/>
      <c r="DX110" s="886"/>
      <c r="DY110" s="886"/>
      <c r="DZ110" s="887"/>
    </row>
    <row r="111" spans="1:131" s="246" customFormat="1" ht="26.25" customHeight="1" x14ac:dyDescent="0.15">
      <c r="A111" s="814" t="s">
        <v>434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129</v>
      </c>
      <c r="AB111" s="966"/>
      <c r="AC111" s="966"/>
      <c r="AD111" s="966"/>
      <c r="AE111" s="967"/>
      <c r="AF111" s="968" t="s">
        <v>391</v>
      </c>
      <c r="AG111" s="966"/>
      <c r="AH111" s="966"/>
      <c r="AI111" s="966"/>
      <c r="AJ111" s="967"/>
      <c r="AK111" s="968" t="s">
        <v>129</v>
      </c>
      <c r="AL111" s="966"/>
      <c r="AM111" s="966"/>
      <c r="AN111" s="966"/>
      <c r="AO111" s="967"/>
      <c r="AP111" s="969" t="s">
        <v>391</v>
      </c>
      <c r="AQ111" s="970"/>
      <c r="AR111" s="970"/>
      <c r="AS111" s="970"/>
      <c r="AT111" s="971"/>
      <c r="AU111" s="979"/>
      <c r="AV111" s="980"/>
      <c r="AW111" s="980"/>
      <c r="AX111" s="980"/>
      <c r="AY111" s="980"/>
      <c r="AZ111" s="855" t="s">
        <v>435</v>
      </c>
      <c r="BA111" s="790"/>
      <c r="BB111" s="790"/>
      <c r="BC111" s="790"/>
      <c r="BD111" s="790"/>
      <c r="BE111" s="790"/>
      <c r="BF111" s="790"/>
      <c r="BG111" s="790"/>
      <c r="BH111" s="790"/>
      <c r="BI111" s="790"/>
      <c r="BJ111" s="790"/>
      <c r="BK111" s="790"/>
      <c r="BL111" s="790"/>
      <c r="BM111" s="790"/>
      <c r="BN111" s="790"/>
      <c r="BO111" s="790"/>
      <c r="BP111" s="791"/>
      <c r="BQ111" s="856">
        <v>26165</v>
      </c>
      <c r="BR111" s="857"/>
      <c r="BS111" s="857"/>
      <c r="BT111" s="857"/>
      <c r="BU111" s="857"/>
      <c r="BV111" s="857">
        <v>18855</v>
      </c>
      <c r="BW111" s="857"/>
      <c r="BX111" s="857"/>
      <c r="BY111" s="857"/>
      <c r="BZ111" s="857"/>
      <c r="CA111" s="857">
        <v>36737</v>
      </c>
      <c r="CB111" s="857"/>
      <c r="CC111" s="857"/>
      <c r="CD111" s="857"/>
      <c r="CE111" s="857"/>
      <c r="CF111" s="918">
        <v>0.9</v>
      </c>
      <c r="CG111" s="919"/>
      <c r="CH111" s="919"/>
      <c r="CI111" s="919"/>
      <c r="CJ111" s="919"/>
      <c r="CK111" s="974"/>
      <c r="CL111" s="861"/>
      <c r="CM111" s="864" t="s">
        <v>436</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129</v>
      </c>
      <c r="DH111" s="857"/>
      <c r="DI111" s="857"/>
      <c r="DJ111" s="857"/>
      <c r="DK111" s="857"/>
      <c r="DL111" s="857" t="s">
        <v>129</v>
      </c>
      <c r="DM111" s="857"/>
      <c r="DN111" s="857"/>
      <c r="DO111" s="857"/>
      <c r="DP111" s="857"/>
      <c r="DQ111" s="857" t="s">
        <v>129</v>
      </c>
      <c r="DR111" s="857"/>
      <c r="DS111" s="857"/>
      <c r="DT111" s="857"/>
      <c r="DU111" s="857"/>
      <c r="DV111" s="834" t="s">
        <v>129</v>
      </c>
      <c r="DW111" s="834"/>
      <c r="DX111" s="834"/>
      <c r="DY111" s="834"/>
      <c r="DZ111" s="835"/>
    </row>
    <row r="112" spans="1:131" s="246" customFormat="1" ht="26.25" customHeight="1" x14ac:dyDescent="0.15">
      <c r="A112" s="959" t="s">
        <v>437</v>
      </c>
      <c r="B112" s="960"/>
      <c r="C112" s="790" t="s">
        <v>438</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433</v>
      </c>
      <c r="AB112" s="820"/>
      <c r="AC112" s="820"/>
      <c r="AD112" s="820"/>
      <c r="AE112" s="821"/>
      <c r="AF112" s="822" t="s">
        <v>433</v>
      </c>
      <c r="AG112" s="820"/>
      <c r="AH112" s="820"/>
      <c r="AI112" s="820"/>
      <c r="AJ112" s="821"/>
      <c r="AK112" s="822" t="s">
        <v>433</v>
      </c>
      <c r="AL112" s="820"/>
      <c r="AM112" s="820"/>
      <c r="AN112" s="820"/>
      <c r="AO112" s="821"/>
      <c r="AP112" s="867" t="s">
        <v>129</v>
      </c>
      <c r="AQ112" s="868"/>
      <c r="AR112" s="868"/>
      <c r="AS112" s="868"/>
      <c r="AT112" s="869"/>
      <c r="AU112" s="979"/>
      <c r="AV112" s="980"/>
      <c r="AW112" s="980"/>
      <c r="AX112" s="980"/>
      <c r="AY112" s="980"/>
      <c r="AZ112" s="855" t="s">
        <v>439</v>
      </c>
      <c r="BA112" s="790"/>
      <c r="BB112" s="790"/>
      <c r="BC112" s="790"/>
      <c r="BD112" s="790"/>
      <c r="BE112" s="790"/>
      <c r="BF112" s="790"/>
      <c r="BG112" s="790"/>
      <c r="BH112" s="790"/>
      <c r="BI112" s="790"/>
      <c r="BJ112" s="790"/>
      <c r="BK112" s="790"/>
      <c r="BL112" s="790"/>
      <c r="BM112" s="790"/>
      <c r="BN112" s="790"/>
      <c r="BO112" s="790"/>
      <c r="BP112" s="791"/>
      <c r="BQ112" s="856">
        <v>2171733</v>
      </c>
      <c r="BR112" s="857"/>
      <c r="BS112" s="857"/>
      <c r="BT112" s="857"/>
      <c r="BU112" s="857"/>
      <c r="BV112" s="857">
        <v>1959059</v>
      </c>
      <c r="BW112" s="857"/>
      <c r="BX112" s="857"/>
      <c r="BY112" s="857"/>
      <c r="BZ112" s="857"/>
      <c r="CA112" s="857">
        <v>1885047</v>
      </c>
      <c r="CB112" s="857"/>
      <c r="CC112" s="857"/>
      <c r="CD112" s="857"/>
      <c r="CE112" s="857"/>
      <c r="CF112" s="918">
        <v>44.2</v>
      </c>
      <c r="CG112" s="919"/>
      <c r="CH112" s="919"/>
      <c r="CI112" s="919"/>
      <c r="CJ112" s="919"/>
      <c r="CK112" s="974"/>
      <c r="CL112" s="861"/>
      <c r="CM112" s="864" t="s">
        <v>440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129</v>
      </c>
      <c r="DH112" s="857"/>
      <c r="DI112" s="857"/>
      <c r="DJ112" s="857"/>
      <c r="DK112" s="857"/>
      <c r="DL112" s="857" t="s">
        <v>129</v>
      </c>
      <c r="DM112" s="857"/>
      <c r="DN112" s="857"/>
      <c r="DO112" s="857"/>
      <c r="DP112" s="857"/>
      <c r="DQ112" s="857" t="s">
        <v>433</v>
      </c>
      <c r="DR112" s="857"/>
      <c r="DS112" s="857"/>
      <c r="DT112" s="857"/>
      <c r="DU112" s="857"/>
      <c r="DV112" s="834" t="s">
        <v>129</v>
      </c>
      <c r="DW112" s="834"/>
      <c r="DX112" s="834"/>
      <c r="DY112" s="834"/>
      <c r="DZ112" s="835"/>
    </row>
    <row r="113" spans="1:130" s="246" customFormat="1" ht="26.25" customHeight="1" x14ac:dyDescent="0.15">
      <c r="A113" s="961"/>
      <c r="B113" s="962"/>
      <c r="C113" s="790" t="s">
        <v>441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283346</v>
      </c>
      <c r="AB113" s="966"/>
      <c r="AC113" s="966"/>
      <c r="AD113" s="966"/>
      <c r="AE113" s="967"/>
      <c r="AF113" s="968">
        <v>262235</v>
      </c>
      <c r="AG113" s="966"/>
      <c r="AH113" s="966"/>
      <c r="AI113" s="966"/>
      <c r="AJ113" s="967"/>
      <c r="AK113" s="968">
        <v>231476</v>
      </c>
      <c r="AL113" s="966"/>
      <c r="AM113" s="966"/>
      <c r="AN113" s="966"/>
      <c r="AO113" s="967"/>
      <c r="AP113" s="969">
        <v>5.4</v>
      </c>
      <c r="AQ113" s="970"/>
      <c r="AR113" s="970"/>
      <c r="AS113" s="970"/>
      <c r="AT113" s="971"/>
      <c r="AU113" s="979"/>
      <c r="AV113" s="980"/>
      <c r="AW113" s="980"/>
      <c r="AX113" s="980"/>
      <c r="AY113" s="980"/>
      <c r="AZ113" s="855" t="s">
        <v>442</v>
      </c>
      <c r="BA113" s="790"/>
      <c r="BB113" s="790"/>
      <c r="BC113" s="790"/>
      <c r="BD113" s="790"/>
      <c r="BE113" s="790"/>
      <c r="BF113" s="790"/>
      <c r="BG113" s="790"/>
      <c r="BH113" s="790"/>
      <c r="BI113" s="790"/>
      <c r="BJ113" s="790"/>
      <c r="BK113" s="790"/>
      <c r="BL113" s="790"/>
      <c r="BM113" s="790"/>
      <c r="BN113" s="790"/>
      <c r="BO113" s="790"/>
      <c r="BP113" s="791"/>
      <c r="BQ113" s="856">
        <v>249984</v>
      </c>
      <c r="BR113" s="857"/>
      <c r="BS113" s="857"/>
      <c r="BT113" s="857"/>
      <c r="BU113" s="857"/>
      <c r="BV113" s="857">
        <v>302768</v>
      </c>
      <c r="BW113" s="857"/>
      <c r="BX113" s="857"/>
      <c r="BY113" s="857"/>
      <c r="BZ113" s="857"/>
      <c r="CA113" s="857">
        <v>367774</v>
      </c>
      <c r="CB113" s="857"/>
      <c r="CC113" s="857"/>
      <c r="CD113" s="857"/>
      <c r="CE113" s="857"/>
      <c r="CF113" s="918">
        <v>8.6</v>
      </c>
      <c r="CG113" s="919"/>
      <c r="CH113" s="919"/>
      <c r="CI113" s="919"/>
      <c r="CJ113" s="919"/>
      <c r="CK113" s="974"/>
      <c r="CL113" s="861"/>
      <c r="CM113" s="864" t="s">
        <v>443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129</v>
      </c>
      <c r="DH113" s="820"/>
      <c r="DI113" s="820"/>
      <c r="DJ113" s="820"/>
      <c r="DK113" s="821"/>
      <c r="DL113" s="822" t="s">
        <v>129</v>
      </c>
      <c r="DM113" s="820"/>
      <c r="DN113" s="820"/>
      <c r="DO113" s="820"/>
      <c r="DP113" s="821"/>
      <c r="DQ113" s="822" t="s">
        <v>129</v>
      </c>
      <c r="DR113" s="820"/>
      <c r="DS113" s="820"/>
      <c r="DT113" s="820"/>
      <c r="DU113" s="821"/>
      <c r="DV113" s="867" t="s">
        <v>129</v>
      </c>
      <c r="DW113" s="868"/>
      <c r="DX113" s="868"/>
      <c r="DY113" s="868"/>
      <c r="DZ113" s="869"/>
    </row>
    <row r="114" spans="1:130" s="246" customFormat="1" ht="26.25" customHeight="1" x14ac:dyDescent="0.15">
      <c r="A114" s="961"/>
      <c r="B114" s="962"/>
      <c r="C114" s="790" t="s">
        <v>444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43703</v>
      </c>
      <c r="AB114" s="820"/>
      <c r="AC114" s="820"/>
      <c r="AD114" s="820"/>
      <c r="AE114" s="821"/>
      <c r="AF114" s="822">
        <v>34769</v>
      </c>
      <c r="AG114" s="820"/>
      <c r="AH114" s="820"/>
      <c r="AI114" s="820"/>
      <c r="AJ114" s="821"/>
      <c r="AK114" s="822">
        <v>34965</v>
      </c>
      <c r="AL114" s="820"/>
      <c r="AM114" s="820"/>
      <c r="AN114" s="820"/>
      <c r="AO114" s="821"/>
      <c r="AP114" s="867">
        <v>0.8</v>
      </c>
      <c r="AQ114" s="868"/>
      <c r="AR114" s="868"/>
      <c r="AS114" s="868"/>
      <c r="AT114" s="869"/>
      <c r="AU114" s="979"/>
      <c r="AV114" s="980"/>
      <c r="AW114" s="980"/>
      <c r="AX114" s="980"/>
      <c r="AY114" s="980"/>
      <c r="AZ114" s="855" t="s">
        <v>445</v>
      </c>
      <c r="BA114" s="790"/>
      <c r="BB114" s="790"/>
      <c r="BC114" s="790"/>
      <c r="BD114" s="790"/>
      <c r="BE114" s="790"/>
      <c r="BF114" s="790"/>
      <c r="BG114" s="790"/>
      <c r="BH114" s="790"/>
      <c r="BI114" s="790"/>
      <c r="BJ114" s="790"/>
      <c r="BK114" s="790"/>
      <c r="BL114" s="790"/>
      <c r="BM114" s="790"/>
      <c r="BN114" s="790"/>
      <c r="BO114" s="790"/>
      <c r="BP114" s="791"/>
      <c r="BQ114" s="856">
        <v>1841506</v>
      </c>
      <c r="BR114" s="857"/>
      <c r="BS114" s="857"/>
      <c r="BT114" s="857"/>
      <c r="BU114" s="857"/>
      <c r="BV114" s="857">
        <v>1691321</v>
      </c>
      <c r="BW114" s="857"/>
      <c r="BX114" s="857"/>
      <c r="BY114" s="857"/>
      <c r="BZ114" s="857"/>
      <c r="CA114" s="857">
        <v>1630246</v>
      </c>
      <c r="CB114" s="857"/>
      <c r="CC114" s="857"/>
      <c r="CD114" s="857"/>
      <c r="CE114" s="857"/>
      <c r="CF114" s="918">
        <v>38.299999999999997</v>
      </c>
      <c r="CG114" s="919"/>
      <c r="CH114" s="919"/>
      <c r="CI114" s="919"/>
      <c r="CJ114" s="919"/>
      <c r="CK114" s="974"/>
      <c r="CL114" s="861"/>
      <c r="CM114" s="864" t="s">
        <v>446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v>5032</v>
      </c>
      <c r="DH114" s="820"/>
      <c r="DI114" s="820"/>
      <c r="DJ114" s="820"/>
      <c r="DK114" s="821"/>
      <c r="DL114" s="822" t="s">
        <v>433</v>
      </c>
      <c r="DM114" s="820"/>
      <c r="DN114" s="820"/>
      <c r="DO114" s="820"/>
      <c r="DP114" s="821"/>
      <c r="DQ114" s="822" t="s">
        <v>129</v>
      </c>
      <c r="DR114" s="820"/>
      <c r="DS114" s="820"/>
      <c r="DT114" s="820"/>
      <c r="DU114" s="821"/>
      <c r="DV114" s="867" t="s">
        <v>129</v>
      </c>
      <c r="DW114" s="868"/>
      <c r="DX114" s="868"/>
      <c r="DY114" s="868"/>
      <c r="DZ114" s="869"/>
    </row>
    <row r="115" spans="1:130" s="246" customFormat="1" ht="26.25" customHeight="1" x14ac:dyDescent="0.15">
      <c r="A115" s="961"/>
      <c r="B115" s="962"/>
      <c r="C115" s="790" t="s">
        <v>447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4454</v>
      </c>
      <c r="AB115" s="966"/>
      <c r="AC115" s="966"/>
      <c r="AD115" s="966"/>
      <c r="AE115" s="967"/>
      <c r="AF115" s="968">
        <v>4214</v>
      </c>
      <c r="AG115" s="966"/>
      <c r="AH115" s="966"/>
      <c r="AI115" s="966"/>
      <c r="AJ115" s="967"/>
      <c r="AK115" s="968">
        <v>3914</v>
      </c>
      <c r="AL115" s="966"/>
      <c r="AM115" s="966"/>
      <c r="AN115" s="966"/>
      <c r="AO115" s="967"/>
      <c r="AP115" s="969">
        <v>0.1</v>
      </c>
      <c r="AQ115" s="970"/>
      <c r="AR115" s="970"/>
      <c r="AS115" s="970"/>
      <c r="AT115" s="971"/>
      <c r="AU115" s="979"/>
      <c r="AV115" s="980"/>
      <c r="AW115" s="980"/>
      <c r="AX115" s="980"/>
      <c r="AY115" s="980"/>
      <c r="AZ115" s="855" t="s">
        <v>448</v>
      </c>
      <c r="BA115" s="790"/>
      <c r="BB115" s="790"/>
      <c r="BC115" s="790"/>
      <c r="BD115" s="790"/>
      <c r="BE115" s="790"/>
      <c r="BF115" s="790"/>
      <c r="BG115" s="790"/>
      <c r="BH115" s="790"/>
      <c r="BI115" s="790"/>
      <c r="BJ115" s="790"/>
      <c r="BK115" s="790"/>
      <c r="BL115" s="790"/>
      <c r="BM115" s="790"/>
      <c r="BN115" s="790"/>
      <c r="BO115" s="790"/>
      <c r="BP115" s="791"/>
      <c r="BQ115" s="856" t="s">
        <v>433</v>
      </c>
      <c r="BR115" s="857"/>
      <c r="BS115" s="857"/>
      <c r="BT115" s="857"/>
      <c r="BU115" s="857"/>
      <c r="BV115" s="857" t="s">
        <v>433</v>
      </c>
      <c r="BW115" s="857"/>
      <c r="BX115" s="857"/>
      <c r="BY115" s="857"/>
      <c r="BZ115" s="857"/>
      <c r="CA115" s="857" t="s">
        <v>391</v>
      </c>
      <c r="CB115" s="857"/>
      <c r="CC115" s="857"/>
      <c r="CD115" s="857"/>
      <c r="CE115" s="857"/>
      <c r="CF115" s="918" t="s">
        <v>129</v>
      </c>
      <c r="CG115" s="919"/>
      <c r="CH115" s="919"/>
      <c r="CI115" s="919"/>
      <c r="CJ115" s="919"/>
      <c r="CK115" s="974"/>
      <c r="CL115" s="861"/>
      <c r="CM115" s="855" t="s">
        <v>449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129</v>
      </c>
      <c r="DH115" s="820"/>
      <c r="DI115" s="820"/>
      <c r="DJ115" s="820"/>
      <c r="DK115" s="821"/>
      <c r="DL115" s="822" t="s">
        <v>129</v>
      </c>
      <c r="DM115" s="820"/>
      <c r="DN115" s="820"/>
      <c r="DO115" s="820"/>
      <c r="DP115" s="821"/>
      <c r="DQ115" s="822" t="s">
        <v>433</v>
      </c>
      <c r="DR115" s="820"/>
      <c r="DS115" s="820"/>
      <c r="DT115" s="820"/>
      <c r="DU115" s="821"/>
      <c r="DV115" s="867" t="s">
        <v>391</v>
      </c>
      <c r="DW115" s="868"/>
      <c r="DX115" s="868"/>
      <c r="DY115" s="868"/>
      <c r="DZ115" s="869"/>
    </row>
    <row r="116" spans="1:130" s="246" customFormat="1" ht="26.25" customHeight="1" x14ac:dyDescent="0.15">
      <c r="A116" s="963"/>
      <c r="B116" s="964"/>
      <c r="C116" s="923" t="s">
        <v>450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59</v>
      </c>
      <c r="AB116" s="820"/>
      <c r="AC116" s="820"/>
      <c r="AD116" s="820"/>
      <c r="AE116" s="821"/>
      <c r="AF116" s="822">
        <v>24</v>
      </c>
      <c r="AG116" s="820"/>
      <c r="AH116" s="820"/>
      <c r="AI116" s="820"/>
      <c r="AJ116" s="821"/>
      <c r="AK116" s="822">
        <v>37</v>
      </c>
      <c r="AL116" s="820"/>
      <c r="AM116" s="820"/>
      <c r="AN116" s="820"/>
      <c r="AO116" s="821"/>
      <c r="AP116" s="867">
        <v>0</v>
      </c>
      <c r="AQ116" s="868"/>
      <c r="AR116" s="868"/>
      <c r="AS116" s="868"/>
      <c r="AT116" s="869"/>
      <c r="AU116" s="979"/>
      <c r="AV116" s="980"/>
      <c r="AW116" s="980"/>
      <c r="AX116" s="980"/>
      <c r="AY116" s="980"/>
      <c r="AZ116" s="906" t="s">
        <v>451</v>
      </c>
      <c r="BA116" s="907"/>
      <c r="BB116" s="907"/>
      <c r="BC116" s="907"/>
      <c r="BD116" s="907"/>
      <c r="BE116" s="907"/>
      <c r="BF116" s="907"/>
      <c r="BG116" s="907"/>
      <c r="BH116" s="907"/>
      <c r="BI116" s="907"/>
      <c r="BJ116" s="907"/>
      <c r="BK116" s="907"/>
      <c r="BL116" s="907"/>
      <c r="BM116" s="907"/>
      <c r="BN116" s="907"/>
      <c r="BO116" s="907"/>
      <c r="BP116" s="908"/>
      <c r="BQ116" s="856" t="s">
        <v>433</v>
      </c>
      <c r="BR116" s="857"/>
      <c r="BS116" s="857"/>
      <c r="BT116" s="857"/>
      <c r="BU116" s="857"/>
      <c r="BV116" s="857" t="s">
        <v>129</v>
      </c>
      <c r="BW116" s="857"/>
      <c r="BX116" s="857"/>
      <c r="BY116" s="857"/>
      <c r="BZ116" s="857"/>
      <c r="CA116" s="857" t="s">
        <v>129</v>
      </c>
      <c r="CB116" s="857"/>
      <c r="CC116" s="857"/>
      <c r="CD116" s="857"/>
      <c r="CE116" s="857"/>
      <c r="CF116" s="918" t="s">
        <v>129</v>
      </c>
      <c r="CG116" s="919"/>
      <c r="CH116" s="919"/>
      <c r="CI116" s="919"/>
      <c r="CJ116" s="919"/>
      <c r="CK116" s="974"/>
      <c r="CL116" s="861"/>
      <c r="CM116" s="864" t="s">
        <v>452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21133</v>
      </c>
      <c r="DH116" s="820"/>
      <c r="DI116" s="820"/>
      <c r="DJ116" s="820"/>
      <c r="DK116" s="821"/>
      <c r="DL116" s="822">
        <v>18855</v>
      </c>
      <c r="DM116" s="820"/>
      <c r="DN116" s="820"/>
      <c r="DO116" s="820"/>
      <c r="DP116" s="821"/>
      <c r="DQ116" s="822">
        <v>16613</v>
      </c>
      <c r="DR116" s="820"/>
      <c r="DS116" s="820"/>
      <c r="DT116" s="820"/>
      <c r="DU116" s="821"/>
      <c r="DV116" s="867">
        <v>0.4</v>
      </c>
      <c r="DW116" s="868"/>
      <c r="DX116" s="868"/>
      <c r="DY116" s="868"/>
      <c r="DZ116" s="869"/>
    </row>
    <row r="117" spans="1:130" s="246" customFormat="1" ht="26.25" customHeight="1" x14ac:dyDescent="0.15">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453</v>
      </c>
      <c r="Z117" s="946"/>
      <c r="AA117" s="951">
        <v>1674681</v>
      </c>
      <c r="AB117" s="952"/>
      <c r="AC117" s="952"/>
      <c r="AD117" s="952"/>
      <c r="AE117" s="953"/>
      <c r="AF117" s="954">
        <v>1600067</v>
      </c>
      <c r="AG117" s="952"/>
      <c r="AH117" s="952"/>
      <c r="AI117" s="952"/>
      <c r="AJ117" s="953"/>
      <c r="AK117" s="954">
        <v>1473381</v>
      </c>
      <c r="AL117" s="952"/>
      <c r="AM117" s="952"/>
      <c r="AN117" s="952"/>
      <c r="AO117" s="953"/>
      <c r="AP117" s="955"/>
      <c r="AQ117" s="956"/>
      <c r="AR117" s="956"/>
      <c r="AS117" s="956"/>
      <c r="AT117" s="957"/>
      <c r="AU117" s="979"/>
      <c r="AV117" s="980"/>
      <c r="AW117" s="980"/>
      <c r="AX117" s="980"/>
      <c r="AY117" s="980"/>
      <c r="AZ117" s="906" t="s">
        <v>454</v>
      </c>
      <c r="BA117" s="907"/>
      <c r="BB117" s="907"/>
      <c r="BC117" s="907"/>
      <c r="BD117" s="907"/>
      <c r="BE117" s="907"/>
      <c r="BF117" s="907"/>
      <c r="BG117" s="907"/>
      <c r="BH117" s="907"/>
      <c r="BI117" s="907"/>
      <c r="BJ117" s="907"/>
      <c r="BK117" s="907"/>
      <c r="BL117" s="907"/>
      <c r="BM117" s="907"/>
      <c r="BN117" s="907"/>
      <c r="BO117" s="907"/>
      <c r="BP117" s="908"/>
      <c r="BQ117" s="856" t="s">
        <v>129</v>
      </c>
      <c r="BR117" s="857"/>
      <c r="BS117" s="857"/>
      <c r="BT117" s="857"/>
      <c r="BU117" s="857"/>
      <c r="BV117" s="857" t="s">
        <v>433</v>
      </c>
      <c r="BW117" s="857"/>
      <c r="BX117" s="857"/>
      <c r="BY117" s="857"/>
      <c r="BZ117" s="857"/>
      <c r="CA117" s="857" t="s">
        <v>129</v>
      </c>
      <c r="CB117" s="857"/>
      <c r="CC117" s="857"/>
      <c r="CD117" s="857"/>
      <c r="CE117" s="857"/>
      <c r="CF117" s="918" t="s">
        <v>129</v>
      </c>
      <c r="CG117" s="919"/>
      <c r="CH117" s="919"/>
      <c r="CI117" s="919"/>
      <c r="CJ117" s="919"/>
      <c r="CK117" s="974"/>
      <c r="CL117" s="861"/>
      <c r="CM117" s="864" t="s">
        <v>455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129</v>
      </c>
      <c r="DH117" s="820"/>
      <c r="DI117" s="820"/>
      <c r="DJ117" s="820"/>
      <c r="DK117" s="821"/>
      <c r="DL117" s="822" t="s">
        <v>433</v>
      </c>
      <c r="DM117" s="820"/>
      <c r="DN117" s="820"/>
      <c r="DO117" s="820"/>
      <c r="DP117" s="821"/>
      <c r="DQ117" s="822" t="s">
        <v>129</v>
      </c>
      <c r="DR117" s="820"/>
      <c r="DS117" s="820"/>
      <c r="DT117" s="820"/>
      <c r="DU117" s="821"/>
      <c r="DV117" s="867" t="s">
        <v>433</v>
      </c>
      <c r="DW117" s="868"/>
      <c r="DX117" s="868"/>
      <c r="DY117" s="868"/>
      <c r="DZ117" s="869"/>
    </row>
    <row r="118" spans="1:130" s="246" customFormat="1" ht="26.25" customHeight="1" x14ac:dyDescent="0.15">
      <c r="A118" s="944" t="s">
        <v>428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426</v>
      </c>
      <c r="AB118" s="945"/>
      <c r="AC118" s="945"/>
      <c r="AD118" s="945"/>
      <c r="AE118" s="946"/>
      <c r="AF118" s="947" t="s">
        <v>309</v>
      </c>
      <c r="AG118" s="945"/>
      <c r="AH118" s="945"/>
      <c r="AI118" s="945"/>
      <c r="AJ118" s="946"/>
      <c r="AK118" s="947" t="s">
        <v>308</v>
      </c>
      <c r="AL118" s="945"/>
      <c r="AM118" s="945"/>
      <c r="AN118" s="945"/>
      <c r="AO118" s="946"/>
      <c r="AP118" s="948" t="s">
        <v>427</v>
      </c>
      <c r="AQ118" s="949"/>
      <c r="AR118" s="949"/>
      <c r="AS118" s="949"/>
      <c r="AT118" s="950"/>
      <c r="AU118" s="979"/>
      <c r="AV118" s="980"/>
      <c r="AW118" s="980"/>
      <c r="AX118" s="980"/>
      <c r="AY118" s="980"/>
      <c r="AZ118" s="922" t="s">
        <v>456</v>
      </c>
      <c r="BA118" s="923"/>
      <c r="BB118" s="923"/>
      <c r="BC118" s="923"/>
      <c r="BD118" s="923"/>
      <c r="BE118" s="923"/>
      <c r="BF118" s="923"/>
      <c r="BG118" s="923"/>
      <c r="BH118" s="923"/>
      <c r="BI118" s="923"/>
      <c r="BJ118" s="923"/>
      <c r="BK118" s="923"/>
      <c r="BL118" s="923"/>
      <c r="BM118" s="923"/>
      <c r="BN118" s="923"/>
      <c r="BO118" s="923"/>
      <c r="BP118" s="924"/>
      <c r="BQ118" s="925" t="s">
        <v>391</v>
      </c>
      <c r="BR118" s="888"/>
      <c r="BS118" s="888"/>
      <c r="BT118" s="888"/>
      <c r="BU118" s="888"/>
      <c r="BV118" s="888" t="s">
        <v>129</v>
      </c>
      <c r="BW118" s="888"/>
      <c r="BX118" s="888"/>
      <c r="BY118" s="888"/>
      <c r="BZ118" s="888"/>
      <c r="CA118" s="888" t="s">
        <v>129</v>
      </c>
      <c r="CB118" s="888"/>
      <c r="CC118" s="888"/>
      <c r="CD118" s="888"/>
      <c r="CE118" s="888"/>
      <c r="CF118" s="918" t="s">
        <v>129</v>
      </c>
      <c r="CG118" s="919"/>
      <c r="CH118" s="919"/>
      <c r="CI118" s="919"/>
      <c r="CJ118" s="919"/>
      <c r="CK118" s="974"/>
      <c r="CL118" s="861"/>
      <c r="CM118" s="864" t="s">
        <v>457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129</v>
      </c>
      <c r="DH118" s="820"/>
      <c r="DI118" s="820"/>
      <c r="DJ118" s="820"/>
      <c r="DK118" s="821"/>
      <c r="DL118" s="822" t="s">
        <v>129</v>
      </c>
      <c r="DM118" s="820"/>
      <c r="DN118" s="820"/>
      <c r="DO118" s="820"/>
      <c r="DP118" s="821"/>
      <c r="DQ118" s="822" t="s">
        <v>391</v>
      </c>
      <c r="DR118" s="820"/>
      <c r="DS118" s="820"/>
      <c r="DT118" s="820"/>
      <c r="DU118" s="821"/>
      <c r="DV118" s="867" t="s">
        <v>433</v>
      </c>
      <c r="DW118" s="868"/>
      <c r="DX118" s="868"/>
      <c r="DY118" s="868"/>
      <c r="DZ118" s="869"/>
    </row>
    <row r="119" spans="1:130" s="246" customFormat="1" ht="26.25" customHeight="1" x14ac:dyDescent="0.15">
      <c r="A119" s="858" t="s">
        <v>431</v>
      </c>
      <c r="B119" s="859"/>
      <c r="C119" s="934" t="s">
        <v>432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391</v>
      </c>
      <c r="AB119" s="938"/>
      <c r="AC119" s="938"/>
      <c r="AD119" s="938"/>
      <c r="AE119" s="939"/>
      <c r="AF119" s="940" t="s">
        <v>129</v>
      </c>
      <c r="AG119" s="938"/>
      <c r="AH119" s="938"/>
      <c r="AI119" s="938"/>
      <c r="AJ119" s="939"/>
      <c r="AK119" s="940" t="s">
        <v>129</v>
      </c>
      <c r="AL119" s="938"/>
      <c r="AM119" s="938"/>
      <c r="AN119" s="938"/>
      <c r="AO119" s="939"/>
      <c r="AP119" s="941" t="s">
        <v>391</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458</v>
      </c>
      <c r="BP119" s="921"/>
      <c r="BQ119" s="925">
        <v>14841673</v>
      </c>
      <c r="BR119" s="888"/>
      <c r="BS119" s="888"/>
      <c r="BT119" s="888"/>
      <c r="BU119" s="888"/>
      <c r="BV119" s="888">
        <v>13961540</v>
      </c>
      <c r="BW119" s="888"/>
      <c r="BX119" s="888"/>
      <c r="BY119" s="888"/>
      <c r="BZ119" s="888"/>
      <c r="CA119" s="888">
        <v>13571201</v>
      </c>
      <c r="CB119" s="888"/>
      <c r="CC119" s="888"/>
      <c r="CD119" s="888"/>
      <c r="CE119" s="888"/>
      <c r="CF119" s="786"/>
      <c r="CG119" s="787"/>
      <c r="CH119" s="787"/>
      <c r="CI119" s="787"/>
      <c r="CJ119" s="877"/>
      <c r="CK119" s="975"/>
      <c r="CL119" s="863"/>
      <c r="CM119" s="881" t="s">
        <v>459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433</v>
      </c>
      <c r="DH119" s="803"/>
      <c r="DI119" s="803"/>
      <c r="DJ119" s="803"/>
      <c r="DK119" s="804"/>
      <c r="DL119" s="805" t="s">
        <v>433</v>
      </c>
      <c r="DM119" s="803"/>
      <c r="DN119" s="803"/>
      <c r="DO119" s="803"/>
      <c r="DP119" s="804"/>
      <c r="DQ119" s="805">
        <v>20124</v>
      </c>
      <c r="DR119" s="803"/>
      <c r="DS119" s="803"/>
      <c r="DT119" s="803"/>
      <c r="DU119" s="804"/>
      <c r="DV119" s="891">
        <v>0.5</v>
      </c>
      <c r="DW119" s="892"/>
      <c r="DX119" s="892"/>
      <c r="DY119" s="892"/>
      <c r="DZ119" s="893"/>
    </row>
    <row r="120" spans="1:130" s="246" customFormat="1" ht="26.25" customHeight="1" x14ac:dyDescent="0.15">
      <c r="A120" s="860"/>
      <c r="B120" s="861"/>
      <c r="C120" s="864" t="s">
        <v>436</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129</v>
      </c>
      <c r="AB120" s="820"/>
      <c r="AC120" s="820"/>
      <c r="AD120" s="820"/>
      <c r="AE120" s="821"/>
      <c r="AF120" s="822" t="s">
        <v>433</v>
      </c>
      <c r="AG120" s="820"/>
      <c r="AH120" s="820"/>
      <c r="AI120" s="820"/>
      <c r="AJ120" s="821"/>
      <c r="AK120" s="822" t="s">
        <v>391</v>
      </c>
      <c r="AL120" s="820"/>
      <c r="AM120" s="820"/>
      <c r="AN120" s="820"/>
      <c r="AO120" s="821"/>
      <c r="AP120" s="867" t="s">
        <v>129</v>
      </c>
      <c r="AQ120" s="868"/>
      <c r="AR120" s="868"/>
      <c r="AS120" s="868"/>
      <c r="AT120" s="869"/>
      <c r="AU120" s="926" t="s">
        <v>460</v>
      </c>
      <c r="AV120" s="927"/>
      <c r="AW120" s="927"/>
      <c r="AX120" s="927"/>
      <c r="AY120" s="928"/>
      <c r="AZ120" s="903" t="s">
        <v>461</v>
      </c>
      <c r="BA120" s="848"/>
      <c r="BB120" s="848"/>
      <c r="BC120" s="848"/>
      <c r="BD120" s="848"/>
      <c r="BE120" s="848"/>
      <c r="BF120" s="848"/>
      <c r="BG120" s="848"/>
      <c r="BH120" s="848"/>
      <c r="BI120" s="848"/>
      <c r="BJ120" s="848"/>
      <c r="BK120" s="848"/>
      <c r="BL120" s="848"/>
      <c r="BM120" s="848"/>
      <c r="BN120" s="848"/>
      <c r="BO120" s="848"/>
      <c r="BP120" s="849"/>
      <c r="BQ120" s="904">
        <v>4605459</v>
      </c>
      <c r="BR120" s="885"/>
      <c r="BS120" s="885"/>
      <c r="BT120" s="885"/>
      <c r="BU120" s="885"/>
      <c r="BV120" s="885">
        <v>4647729</v>
      </c>
      <c r="BW120" s="885"/>
      <c r="BX120" s="885"/>
      <c r="BY120" s="885"/>
      <c r="BZ120" s="885"/>
      <c r="CA120" s="885">
        <v>4141128</v>
      </c>
      <c r="CB120" s="885"/>
      <c r="CC120" s="885"/>
      <c r="CD120" s="885"/>
      <c r="CE120" s="885"/>
      <c r="CF120" s="909">
        <v>97.2</v>
      </c>
      <c r="CG120" s="910"/>
      <c r="CH120" s="910"/>
      <c r="CI120" s="910"/>
      <c r="CJ120" s="910"/>
      <c r="CK120" s="911" t="s">
        <v>462</v>
      </c>
      <c r="CL120" s="895"/>
      <c r="CM120" s="895"/>
      <c r="CN120" s="895"/>
      <c r="CO120" s="896"/>
      <c r="CP120" s="915" t="s">
        <v>408</v>
      </c>
      <c r="CQ120" s="916"/>
      <c r="CR120" s="916"/>
      <c r="CS120" s="916"/>
      <c r="CT120" s="916"/>
      <c r="CU120" s="916"/>
      <c r="CV120" s="916"/>
      <c r="CW120" s="916"/>
      <c r="CX120" s="916"/>
      <c r="CY120" s="916"/>
      <c r="CZ120" s="916"/>
      <c r="DA120" s="916"/>
      <c r="DB120" s="916"/>
      <c r="DC120" s="916"/>
      <c r="DD120" s="916"/>
      <c r="DE120" s="916"/>
      <c r="DF120" s="917"/>
      <c r="DG120" s="904">
        <v>1096015</v>
      </c>
      <c r="DH120" s="885"/>
      <c r="DI120" s="885"/>
      <c r="DJ120" s="885"/>
      <c r="DK120" s="885"/>
      <c r="DL120" s="885">
        <v>997588</v>
      </c>
      <c r="DM120" s="885"/>
      <c r="DN120" s="885"/>
      <c r="DO120" s="885"/>
      <c r="DP120" s="885"/>
      <c r="DQ120" s="885">
        <v>934873</v>
      </c>
      <c r="DR120" s="885"/>
      <c r="DS120" s="885"/>
      <c r="DT120" s="885"/>
      <c r="DU120" s="885"/>
      <c r="DV120" s="886">
        <v>21.9</v>
      </c>
      <c r="DW120" s="886"/>
      <c r="DX120" s="886"/>
      <c r="DY120" s="886"/>
      <c r="DZ120" s="887"/>
    </row>
    <row r="121" spans="1:130" s="246" customFormat="1" ht="26.25" customHeight="1" x14ac:dyDescent="0.15">
      <c r="A121" s="860"/>
      <c r="B121" s="861"/>
      <c r="C121" s="906" t="s">
        <v>463</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129</v>
      </c>
      <c r="AB121" s="820"/>
      <c r="AC121" s="820"/>
      <c r="AD121" s="820"/>
      <c r="AE121" s="821"/>
      <c r="AF121" s="822" t="s">
        <v>433</v>
      </c>
      <c r="AG121" s="820"/>
      <c r="AH121" s="820"/>
      <c r="AI121" s="820"/>
      <c r="AJ121" s="821"/>
      <c r="AK121" s="822" t="s">
        <v>433</v>
      </c>
      <c r="AL121" s="820"/>
      <c r="AM121" s="820"/>
      <c r="AN121" s="820"/>
      <c r="AO121" s="821"/>
      <c r="AP121" s="867" t="s">
        <v>391</v>
      </c>
      <c r="AQ121" s="868"/>
      <c r="AR121" s="868"/>
      <c r="AS121" s="868"/>
      <c r="AT121" s="869"/>
      <c r="AU121" s="929"/>
      <c r="AV121" s="930"/>
      <c r="AW121" s="930"/>
      <c r="AX121" s="930"/>
      <c r="AY121" s="931"/>
      <c r="AZ121" s="855" t="s">
        <v>464</v>
      </c>
      <c r="BA121" s="790"/>
      <c r="BB121" s="790"/>
      <c r="BC121" s="790"/>
      <c r="BD121" s="790"/>
      <c r="BE121" s="790"/>
      <c r="BF121" s="790"/>
      <c r="BG121" s="790"/>
      <c r="BH121" s="790"/>
      <c r="BI121" s="790"/>
      <c r="BJ121" s="790"/>
      <c r="BK121" s="790"/>
      <c r="BL121" s="790"/>
      <c r="BM121" s="790"/>
      <c r="BN121" s="790"/>
      <c r="BO121" s="790"/>
      <c r="BP121" s="791"/>
      <c r="BQ121" s="856">
        <v>621558</v>
      </c>
      <c r="BR121" s="857"/>
      <c r="BS121" s="857"/>
      <c r="BT121" s="857"/>
      <c r="BU121" s="857"/>
      <c r="BV121" s="857">
        <v>535802</v>
      </c>
      <c r="BW121" s="857"/>
      <c r="BX121" s="857"/>
      <c r="BY121" s="857"/>
      <c r="BZ121" s="857"/>
      <c r="CA121" s="857">
        <v>415378</v>
      </c>
      <c r="CB121" s="857"/>
      <c r="CC121" s="857"/>
      <c r="CD121" s="857"/>
      <c r="CE121" s="857"/>
      <c r="CF121" s="918">
        <v>9.8000000000000007</v>
      </c>
      <c r="CG121" s="919"/>
      <c r="CH121" s="919"/>
      <c r="CI121" s="919"/>
      <c r="CJ121" s="919"/>
      <c r="CK121" s="912"/>
      <c r="CL121" s="898"/>
      <c r="CM121" s="898"/>
      <c r="CN121" s="898"/>
      <c r="CO121" s="899"/>
      <c r="CP121" s="878" t="s">
        <v>465</v>
      </c>
      <c r="CQ121" s="879"/>
      <c r="CR121" s="879"/>
      <c r="CS121" s="879"/>
      <c r="CT121" s="879"/>
      <c r="CU121" s="879"/>
      <c r="CV121" s="879"/>
      <c r="CW121" s="879"/>
      <c r="CX121" s="879"/>
      <c r="CY121" s="879"/>
      <c r="CZ121" s="879"/>
      <c r="DA121" s="879"/>
      <c r="DB121" s="879"/>
      <c r="DC121" s="879"/>
      <c r="DD121" s="879"/>
      <c r="DE121" s="879"/>
      <c r="DF121" s="880"/>
      <c r="DG121" s="856">
        <v>871510</v>
      </c>
      <c r="DH121" s="857"/>
      <c r="DI121" s="857"/>
      <c r="DJ121" s="857"/>
      <c r="DK121" s="857"/>
      <c r="DL121" s="857">
        <v>797425</v>
      </c>
      <c r="DM121" s="857"/>
      <c r="DN121" s="857"/>
      <c r="DO121" s="857"/>
      <c r="DP121" s="857"/>
      <c r="DQ121" s="857">
        <v>810081</v>
      </c>
      <c r="DR121" s="857"/>
      <c r="DS121" s="857"/>
      <c r="DT121" s="857"/>
      <c r="DU121" s="857"/>
      <c r="DV121" s="834">
        <v>19</v>
      </c>
      <c r="DW121" s="834"/>
      <c r="DX121" s="834"/>
      <c r="DY121" s="834"/>
      <c r="DZ121" s="835"/>
    </row>
    <row r="122" spans="1:130" s="246" customFormat="1" ht="26.25" customHeight="1" x14ac:dyDescent="0.15">
      <c r="A122" s="860"/>
      <c r="B122" s="861"/>
      <c r="C122" s="864" t="s">
        <v>446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v>528</v>
      </c>
      <c r="AB122" s="820"/>
      <c r="AC122" s="820"/>
      <c r="AD122" s="820"/>
      <c r="AE122" s="821"/>
      <c r="AF122" s="822" t="s">
        <v>433</v>
      </c>
      <c r="AG122" s="820"/>
      <c r="AH122" s="820"/>
      <c r="AI122" s="820"/>
      <c r="AJ122" s="821"/>
      <c r="AK122" s="822" t="s">
        <v>433</v>
      </c>
      <c r="AL122" s="820"/>
      <c r="AM122" s="820"/>
      <c r="AN122" s="820"/>
      <c r="AO122" s="821"/>
      <c r="AP122" s="867" t="s">
        <v>129</v>
      </c>
      <c r="AQ122" s="868"/>
      <c r="AR122" s="868"/>
      <c r="AS122" s="868"/>
      <c r="AT122" s="869"/>
      <c r="AU122" s="929"/>
      <c r="AV122" s="930"/>
      <c r="AW122" s="930"/>
      <c r="AX122" s="930"/>
      <c r="AY122" s="931"/>
      <c r="AZ122" s="922" t="s">
        <v>466</v>
      </c>
      <c r="BA122" s="923"/>
      <c r="BB122" s="923"/>
      <c r="BC122" s="923"/>
      <c r="BD122" s="923"/>
      <c r="BE122" s="923"/>
      <c r="BF122" s="923"/>
      <c r="BG122" s="923"/>
      <c r="BH122" s="923"/>
      <c r="BI122" s="923"/>
      <c r="BJ122" s="923"/>
      <c r="BK122" s="923"/>
      <c r="BL122" s="923"/>
      <c r="BM122" s="923"/>
      <c r="BN122" s="923"/>
      <c r="BO122" s="923"/>
      <c r="BP122" s="924"/>
      <c r="BQ122" s="925">
        <v>9724129</v>
      </c>
      <c r="BR122" s="888"/>
      <c r="BS122" s="888"/>
      <c r="BT122" s="888"/>
      <c r="BU122" s="888"/>
      <c r="BV122" s="888">
        <v>9110661</v>
      </c>
      <c r="BW122" s="888"/>
      <c r="BX122" s="888"/>
      <c r="BY122" s="888"/>
      <c r="BZ122" s="888"/>
      <c r="CA122" s="888">
        <v>8766499</v>
      </c>
      <c r="CB122" s="888"/>
      <c r="CC122" s="888"/>
      <c r="CD122" s="888"/>
      <c r="CE122" s="888"/>
      <c r="CF122" s="889">
        <v>205.8</v>
      </c>
      <c r="CG122" s="890"/>
      <c r="CH122" s="890"/>
      <c r="CI122" s="890"/>
      <c r="CJ122" s="890"/>
      <c r="CK122" s="912"/>
      <c r="CL122" s="898"/>
      <c r="CM122" s="898"/>
      <c r="CN122" s="898"/>
      <c r="CO122" s="899"/>
      <c r="CP122" s="878" t="s">
        <v>406</v>
      </c>
      <c r="CQ122" s="879"/>
      <c r="CR122" s="879"/>
      <c r="CS122" s="879"/>
      <c r="CT122" s="879"/>
      <c r="CU122" s="879"/>
      <c r="CV122" s="879"/>
      <c r="CW122" s="879"/>
      <c r="CX122" s="879"/>
      <c r="CY122" s="879"/>
      <c r="CZ122" s="879"/>
      <c r="DA122" s="879"/>
      <c r="DB122" s="879"/>
      <c r="DC122" s="879"/>
      <c r="DD122" s="879"/>
      <c r="DE122" s="879"/>
      <c r="DF122" s="880"/>
      <c r="DG122" s="856">
        <v>106761</v>
      </c>
      <c r="DH122" s="857"/>
      <c r="DI122" s="857"/>
      <c r="DJ122" s="857"/>
      <c r="DK122" s="857"/>
      <c r="DL122" s="857">
        <v>100030</v>
      </c>
      <c r="DM122" s="857"/>
      <c r="DN122" s="857"/>
      <c r="DO122" s="857"/>
      <c r="DP122" s="857"/>
      <c r="DQ122" s="857">
        <v>110517</v>
      </c>
      <c r="DR122" s="857"/>
      <c r="DS122" s="857"/>
      <c r="DT122" s="857"/>
      <c r="DU122" s="857"/>
      <c r="DV122" s="834">
        <v>2.6</v>
      </c>
      <c r="DW122" s="834"/>
      <c r="DX122" s="834"/>
      <c r="DY122" s="834"/>
      <c r="DZ122" s="835"/>
    </row>
    <row r="123" spans="1:130" s="246" customFormat="1" ht="26.25" customHeight="1" x14ac:dyDescent="0.15">
      <c r="A123" s="860"/>
      <c r="B123" s="861"/>
      <c r="C123" s="864" t="s">
        <v>452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433</v>
      </c>
      <c r="AB123" s="820"/>
      <c r="AC123" s="820"/>
      <c r="AD123" s="820"/>
      <c r="AE123" s="821"/>
      <c r="AF123" s="822" t="s">
        <v>391</v>
      </c>
      <c r="AG123" s="820"/>
      <c r="AH123" s="820"/>
      <c r="AI123" s="820"/>
      <c r="AJ123" s="821"/>
      <c r="AK123" s="822" t="s">
        <v>391</v>
      </c>
      <c r="AL123" s="820"/>
      <c r="AM123" s="820"/>
      <c r="AN123" s="820"/>
      <c r="AO123" s="821"/>
      <c r="AP123" s="867" t="s">
        <v>391</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467</v>
      </c>
      <c r="BP123" s="921"/>
      <c r="BQ123" s="875">
        <v>14951146</v>
      </c>
      <c r="BR123" s="876"/>
      <c r="BS123" s="876"/>
      <c r="BT123" s="876"/>
      <c r="BU123" s="876"/>
      <c r="BV123" s="876">
        <v>14294192</v>
      </c>
      <c r="BW123" s="876"/>
      <c r="BX123" s="876"/>
      <c r="BY123" s="876"/>
      <c r="BZ123" s="876"/>
      <c r="CA123" s="876">
        <v>13323005</v>
      </c>
      <c r="CB123" s="876"/>
      <c r="CC123" s="876"/>
      <c r="CD123" s="876"/>
      <c r="CE123" s="876"/>
      <c r="CF123" s="786"/>
      <c r="CG123" s="787"/>
      <c r="CH123" s="787"/>
      <c r="CI123" s="787"/>
      <c r="CJ123" s="877"/>
      <c r="CK123" s="912"/>
      <c r="CL123" s="898"/>
      <c r="CM123" s="898"/>
      <c r="CN123" s="898"/>
      <c r="CO123" s="899"/>
      <c r="CP123" s="878" t="s">
        <v>468</v>
      </c>
      <c r="CQ123" s="879"/>
      <c r="CR123" s="879"/>
      <c r="CS123" s="879"/>
      <c r="CT123" s="879"/>
      <c r="CU123" s="879"/>
      <c r="CV123" s="879"/>
      <c r="CW123" s="879"/>
      <c r="CX123" s="879"/>
      <c r="CY123" s="879"/>
      <c r="CZ123" s="879"/>
      <c r="DA123" s="879"/>
      <c r="DB123" s="879"/>
      <c r="DC123" s="879"/>
      <c r="DD123" s="879"/>
      <c r="DE123" s="879"/>
      <c r="DF123" s="880"/>
      <c r="DG123" s="819">
        <v>97447</v>
      </c>
      <c r="DH123" s="820"/>
      <c r="DI123" s="820"/>
      <c r="DJ123" s="820"/>
      <c r="DK123" s="821"/>
      <c r="DL123" s="822">
        <v>64016</v>
      </c>
      <c r="DM123" s="820"/>
      <c r="DN123" s="820"/>
      <c r="DO123" s="820"/>
      <c r="DP123" s="821"/>
      <c r="DQ123" s="822">
        <v>29576</v>
      </c>
      <c r="DR123" s="820"/>
      <c r="DS123" s="820"/>
      <c r="DT123" s="820"/>
      <c r="DU123" s="821"/>
      <c r="DV123" s="867">
        <v>0.7</v>
      </c>
      <c r="DW123" s="868"/>
      <c r="DX123" s="868"/>
      <c r="DY123" s="868"/>
      <c r="DZ123" s="869"/>
    </row>
    <row r="124" spans="1:130" s="246" customFormat="1" ht="26.25" customHeight="1" thickBot="1" x14ac:dyDescent="0.2">
      <c r="A124" s="860"/>
      <c r="B124" s="861"/>
      <c r="C124" s="864" t="s">
        <v>455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129</v>
      </c>
      <c r="AB124" s="820"/>
      <c r="AC124" s="820"/>
      <c r="AD124" s="820"/>
      <c r="AE124" s="821"/>
      <c r="AF124" s="822" t="s">
        <v>129</v>
      </c>
      <c r="AG124" s="820"/>
      <c r="AH124" s="820"/>
      <c r="AI124" s="820"/>
      <c r="AJ124" s="821"/>
      <c r="AK124" s="822" t="s">
        <v>391</v>
      </c>
      <c r="AL124" s="820"/>
      <c r="AM124" s="820"/>
      <c r="AN124" s="820"/>
      <c r="AO124" s="821"/>
      <c r="AP124" s="867" t="s">
        <v>433</v>
      </c>
      <c r="AQ124" s="868"/>
      <c r="AR124" s="868"/>
      <c r="AS124" s="868"/>
      <c r="AT124" s="869"/>
      <c r="AU124" s="870" t="s">
        <v>469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129</v>
      </c>
      <c r="BR124" s="874"/>
      <c r="BS124" s="874"/>
      <c r="BT124" s="874"/>
      <c r="BU124" s="874"/>
      <c r="BV124" s="874" t="s">
        <v>391</v>
      </c>
      <c r="BW124" s="874"/>
      <c r="BX124" s="874"/>
      <c r="BY124" s="874"/>
      <c r="BZ124" s="874"/>
      <c r="CA124" s="874">
        <v>5.8</v>
      </c>
      <c r="CB124" s="874"/>
      <c r="CC124" s="874"/>
      <c r="CD124" s="874"/>
      <c r="CE124" s="874"/>
      <c r="CF124" s="764"/>
      <c r="CG124" s="765"/>
      <c r="CH124" s="765"/>
      <c r="CI124" s="765"/>
      <c r="CJ124" s="905"/>
      <c r="CK124" s="913"/>
      <c r="CL124" s="913"/>
      <c r="CM124" s="913"/>
      <c r="CN124" s="913"/>
      <c r="CO124" s="914"/>
      <c r="CP124" s="878" t="s">
        <v>470</v>
      </c>
      <c r="CQ124" s="879"/>
      <c r="CR124" s="879"/>
      <c r="CS124" s="879"/>
      <c r="CT124" s="879"/>
      <c r="CU124" s="879"/>
      <c r="CV124" s="879"/>
      <c r="CW124" s="879"/>
      <c r="CX124" s="879"/>
      <c r="CY124" s="879"/>
      <c r="CZ124" s="879"/>
      <c r="DA124" s="879"/>
      <c r="DB124" s="879"/>
      <c r="DC124" s="879"/>
      <c r="DD124" s="879"/>
      <c r="DE124" s="879"/>
      <c r="DF124" s="880"/>
      <c r="DG124" s="802" t="s">
        <v>433</v>
      </c>
      <c r="DH124" s="803"/>
      <c r="DI124" s="803"/>
      <c r="DJ124" s="803"/>
      <c r="DK124" s="804"/>
      <c r="DL124" s="805" t="s">
        <v>433</v>
      </c>
      <c r="DM124" s="803"/>
      <c r="DN124" s="803"/>
      <c r="DO124" s="803"/>
      <c r="DP124" s="804"/>
      <c r="DQ124" s="805" t="s">
        <v>433</v>
      </c>
      <c r="DR124" s="803"/>
      <c r="DS124" s="803"/>
      <c r="DT124" s="803"/>
      <c r="DU124" s="804"/>
      <c r="DV124" s="891" t="s">
        <v>433</v>
      </c>
      <c r="DW124" s="892"/>
      <c r="DX124" s="892"/>
      <c r="DY124" s="892"/>
      <c r="DZ124" s="893"/>
    </row>
    <row r="125" spans="1:130" s="246" customFormat="1" ht="26.25" customHeight="1" x14ac:dyDescent="0.15">
      <c r="A125" s="860"/>
      <c r="B125" s="861"/>
      <c r="C125" s="864" t="s">
        <v>457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129</v>
      </c>
      <c r="AB125" s="820"/>
      <c r="AC125" s="820"/>
      <c r="AD125" s="820"/>
      <c r="AE125" s="821"/>
      <c r="AF125" s="822" t="s">
        <v>433</v>
      </c>
      <c r="AG125" s="820"/>
      <c r="AH125" s="820"/>
      <c r="AI125" s="820"/>
      <c r="AJ125" s="821"/>
      <c r="AK125" s="822" t="s">
        <v>433</v>
      </c>
      <c r="AL125" s="820"/>
      <c r="AM125" s="820"/>
      <c r="AN125" s="820"/>
      <c r="AO125" s="821"/>
      <c r="AP125" s="867" t="s">
        <v>433</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471</v>
      </c>
      <c r="CL125" s="895"/>
      <c r="CM125" s="895"/>
      <c r="CN125" s="895"/>
      <c r="CO125" s="896"/>
      <c r="CP125" s="903" t="s">
        <v>472</v>
      </c>
      <c r="CQ125" s="848"/>
      <c r="CR125" s="848"/>
      <c r="CS125" s="848"/>
      <c r="CT125" s="848"/>
      <c r="CU125" s="848"/>
      <c r="CV125" s="848"/>
      <c r="CW125" s="848"/>
      <c r="CX125" s="848"/>
      <c r="CY125" s="848"/>
      <c r="CZ125" s="848"/>
      <c r="DA125" s="848"/>
      <c r="DB125" s="848"/>
      <c r="DC125" s="848"/>
      <c r="DD125" s="848"/>
      <c r="DE125" s="848"/>
      <c r="DF125" s="849"/>
      <c r="DG125" s="904" t="s">
        <v>433</v>
      </c>
      <c r="DH125" s="885"/>
      <c r="DI125" s="885"/>
      <c r="DJ125" s="885"/>
      <c r="DK125" s="885"/>
      <c r="DL125" s="885" t="s">
        <v>433</v>
      </c>
      <c r="DM125" s="885"/>
      <c r="DN125" s="885"/>
      <c r="DO125" s="885"/>
      <c r="DP125" s="885"/>
      <c r="DQ125" s="885" t="s">
        <v>129</v>
      </c>
      <c r="DR125" s="885"/>
      <c r="DS125" s="885"/>
      <c r="DT125" s="885"/>
      <c r="DU125" s="885"/>
      <c r="DV125" s="886" t="s">
        <v>129</v>
      </c>
      <c r="DW125" s="886"/>
      <c r="DX125" s="886"/>
      <c r="DY125" s="886"/>
      <c r="DZ125" s="887"/>
    </row>
    <row r="126" spans="1:130" s="246" customFormat="1" ht="26.25" customHeight="1" thickBot="1" x14ac:dyDescent="0.2">
      <c r="A126" s="860"/>
      <c r="B126" s="861"/>
      <c r="C126" s="864" t="s">
        <v>459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129</v>
      </c>
      <c r="AB126" s="820"/>
      <c r="AC126" s="820"/>
      <c r="AD126" s="820"/>
      <c r="AE126" s="821"/>
      <c r="AF126" s="822" t="s">
        <v>433</v>
      </c>
      <c r="AG126" s="820"/>
      <c r="AH126" s="820"/>
      <c r="AI126" s="820"/>
      <c r="AJ126" s="821"/>
      <c r="AK126" s="822">
        <v>2</v>
      </c>
      <c r="AL126" s="820"/>
      <c r="AM126" s="820"/>
      <c r="AN126" s="820"/>
      <c r="AO126" s="821"/>
      <c r="AP126" s="867">
        <v>0</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473</v>
      </c>
      <c r="CQ126" s="790"/>
      <c r="CR126" s="790"/>
      <c r="CS126" s="790"/>
      <c r="CT126" s="790"/>
      <c r="CU126" s="790"/>
      <c r="CV126" s="790"/>
      <c r="CW126" s="790"/>
      <c r="CX126" s="790"/>
      <c r="CY126" s="790"/>
      <c r="CZ126" s="790"/>
      <c r="DA126" s="790"/>
      <c r="DB126" s="790"/>
      <c r="DC126" s="790"/>
      <c r="DD126" s="790"/>
      <c r="DE126" s="790"/>
      <c r="DF126" s="791"/>
      <c r="DG126" s="856" t="s">
        <v>433</v>
      </c>
      <c r="DH126" s="857"/>
      <c r="DI126" s="857"/>
      <c r="DJ126" s="857"/>
      <c r="DK126" s="857"/>
      <c r="DL126" s="857" t="s">
        <v>433</v>
      </c>
      <c r="DM126" s="857"/>
      <c r="DN126" s="857"/>
      <c r="DO126" s="857"/>
      <c r="DP126" s="857"/>
      <c r="DQ126" s="857" t="s">
        <v>129</v>
      </c>
      <c r="DR126" s="857"/>
      <c r="DS126" s="857"/>
      <c r="DT126" s="857"/>
      <c r="DU126" s="857"/>
      <c r="DV126" s="834" t="s">
        <v>433</v>
      </c>
      <c r="DW126" s="834"/>
      <c r="DX126" s="834"/>
      <c r="DY126" s="834"/>
      <c r="DZ126" s="835"/>
    </row>
    <row r="127" spans="1:130" s="246" customFormat="1" ht="26.25" customHeight="1" x14ac:dyDescent="0.15">
      <c r="A127" s="862"/>
      <c r="B127" s="863"/>
      <c r="C127" s="881" t="s">
        <v>474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3926</v>
      </c>
      <c r="AB127" s="820"/>
      <c r="AC127" s="820"/>
      <c r="AD127" s="820"/>
      <c r="AE127" s="821"/>
      <c r="AF127" s="822">
        <v>4214</v>
      </c>
      <c r="AG127" s="820"/>
      <c r="AH127" s="820"/>
      <c r="AI127" s="820"/>
      <c r="AJ127" s="821"/>
      <c r="AK127" s="822">
        <v>3912</v>
      </c>
      <c r="AL127" s="820"/>
      <c r="AM127" s="820"/>
      <c r="AN127" s="820"/>
      <c r="AO127" s="821"/>
      <c r="AP127" s="867">
        <v>0.1</v>
      </c>
      <c r="AQ127" s="868"/>
      <c r="AR127" s="868"/>
      <c r="AS127" s="868"/>
      <c r="AT127" s="869"/>
      <c r="AU127" s="282"/>
      <c r="AV127" s="282"/>
      <c r="AW127" s="282"/>
      <c r="AX127" s="884" t="s">
        <v>475</v>
      </c>
      <c r="AY127" s="852"/>
      <c r="AZ127" s="852"/>
      <c r="BA127" s="852"/>
      <c r="BB127" s="852"/>
      <c r="BC127" s="852"/>
      <c r="BD127" s="852"/>
      <c r="BE127" s="853"/>
      <c r="BF127" s="851" t="s">
        <v>476</v>
      </c>
      <c r="BG127" s="852"/>
      <c r="BH127" s="852"/>
      <c r="BI127" s="852"/>
      <c r="BJ127" s="852"/>
      <c r="BK127" s="852"/>
      <c r="BL127" s="853"/>
      <c r="BM127" s="851" t="s">
        <v>477</v>
      </c>
      <c r="BN127" s="852"/>
      <c r="BO127" s="852"/>
      <c r="BP127" s="852"/>
      <c r="BQ127" s="852"/>
      <c r="BR127" s="852"/>
      <c r="BS127" s="853"/>
      <c r="BT127" s="851" t="s">
        <v>478</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479</v>
      </c>
      <c r="CQ127" s="790"/>
      <c r="CR127" s="790"/>
      <c r="CS127" s="790"/>
      <c r="CT127" s="790"/>
      <c r="CU127" s="790"/>
      <c r="CV127" s="790"/>
      <c r="CW127" s="790"/>
      <c r="CX127" s="790"/>
      <c r="CY127" s="790"/>
      <c r="CZ127" s="790"/>
      <c r="DA127" s="790"/>
      <c r="DB127" s="790"/>
      <c r="DC127" s="790"/>
      <c r="DD127" s="790"/>
      <c r="DE127" s="790"/>
      <c r="DF127" s="791"/>
      <c r="DG127" s="856" t="s">
        <v>129</v>
      </c>
      <c r="DH127" s="857"/>
      <c r="DI127" s="857"/>
      <c r="DJ127" s="857"/>
      <c r="DK127" s="857"/>
      <c r="DL127" s="857" t="s">
        <v>129</v>
      </c>
      <c r="DM127" s="857"/>
      <c r="DN127" s="857"/>
      <c r="DO127" s="857"/>
      <c r="DP127" s="857"/>
      <c r="DQ127" s="857" t="s">
        <v>129</v>
      </c>
      <c r="DR127" s="857"/>
      <c r="DS127" s="857"/>
      <c r="DT127" s="857"/>
      <c r="DU127" s="857"/>
      <c r="DV127" s="834" t="s">
        <v>129</v>
      </c>
      <c r="DW127" s="834"/>
      <c r="DX127" s="834"/>
      <c r="DY127" s="834"/>
      <c r="DZ127" s="835"/>
    </row>
    <row r="128" spans="1:130" s="246" customFormat="1" ht="26.25" customHeight="1" thickBot="1" x14ac:dyDescent="0.2">
      <c r="A128" s="836" t="s">
        <v>480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481</v>
      </c>
      <c r="X128" s="838"/>
      <c r="Y128" s="838"/>
      <c r="Z128" s="839"/>
      <c r="AA128" s="840">
        <v>94369</v>
      </c>
      <c r="AB128" s="841"/>
      <c r="AC128" s="841"/>
      <c r="AD128" s="841"/>
      <c r="AE128" s="842"/>
      <c r="AF128" s="843">
        <v>79775</v>
      </c>
      <c r="AG128" s="841"/>
      <c r="AH128" s="841"/>
      <c r="AI128" s="841"/>
      <c r="AJ128" s="842"/>
      <c r="AK128" s="843">
        <v>63281</v>
      </c>
      <c r="AL128" s="841"/>
      <c r="AM128" s="841"/>
      <c r="AN128" s="841"/>
      <c r="AO128" s="842"/>
      <c r="AP128" s="844"/>
      <c r="AQ128" s="845"/>
      <c r="AR128" s="845"/>
      <c r="AS128" s="845"/>
      <c r="AT128" s="846"/>
      <c r="AU128" s="282"/>
      <c r="AV128" s="282"/>
      <c r="AW128" s="282"/>
      <c r="AX128" s="847" t="s">
        <v>482</v>
      </c>
      <c r="AY128" s="848"/>
      <c r="AZ128" s="848"/>
      <c r="BA128" s="848"/>
      <c r="BB128" s="848"/>
      <c r="BC128" s="848"/>
      <c r="BD128" s="848"/>
      <c r="BE128" s="849"/>
      <c r="BF128" s="826" t="s">
        <v>129</v>
      </c>
      <c r="BG128" s="827"/>
      <c r="BH128" s="827"/>
      <c r="BI128" s="827"/>
      <c r="BJ128" s="827"/>
      <c r="BK128" s="827"/>
      <c r="BL128" s="850"/>
      <c r="BM128" s="826">
        <v>14.82</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483</v>
      </c>
      <c r="CQ128" s="768"/>
      <c r="CR128" s="768"/>
      <c r="CS128" s="768"/>
      <c r="CT128" s="768"/>
      <c r="CU128" s="768"/>
      <c r="CV128" s="768"/>
      <c r="CW128" s="768"/>
      <c r="CX128" s="768"/>
      <c r="CY128" s="768"/>
      <c r="CZ128" s="768"/>
      <c r="DA128" s="768"/>
      <c r="DB128" s="768"/>
      <c r="DC128" s="768"/>
      <c r="DD128" s="768"/>
      <c r="DE128" s="768"/>
      <c r="DF128" s="769"/>
      <c r="DG128" s="830" t="s">
        <v>129</v>
      </c>
      <c r="DH128" s="831"/>
      <c r="DI128" s="831"/>
      <c r="DJ128" s="831"/>
      <c r="DK128" s="831"/>
      <c r="DL128" s="831" t="s">
        <v>484</v>
      </c>
      <c r="DM128" s="831"/>
      <c r="DN128" s="831"/>
      <c r="DO128" s="831"/>
      <c r="DP128" s="831"/>
      <c r="DQ128" s="831" t="s">
        <v>129</v>
      </c>
      <c r="DR128" s="831"/>
      <c r="DS128" s="831"/>
      <c r="DT128" s="831"/>
      <c r="DU128" s="831"/>
      <c r="DV128" s="832" t="s">
        <v>129</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485</v>
      </c>
      <c r="X129" s="817"/>
      <c r="Y129" s="817"/>
      <c r="Z129" s="818"/>
      <c r="AA129" s="819">
        <v>5706929</v>
      </c>
      <c r="AB129" s="820"/>
      <c r="AC129" s="820"/>
      <c r="AD129" s="820"/>
      <c r="AE129" s="821"/>
      <c r="AF129" s="822">
        <v>5487797</v>
      </c>
      <c r="AG129" s="820"/>
      <c r="AH129" s="820"/>
      <c r="AI129" s="820"/>
      <c r="AJ129" s="821"/>
      <c r="AK129" s="822">
        <v>5280926</v>
      </c>
      <c r="AL129" s="820"/>
      <c r="AM129" s="820"/>
      <c r="AN129" s="820"/>
      <c r="AO129" s="821"/>
      <c r="AP129" s="823"/>
      <c r="AQ129" s="824"/>
      <c r="AR129" s="824"/>
      <c r="AS129" s="824"/>
      <c r="AT129" s="825"/>
      <c r="AU129" s="284"/>
      <c r="AV129" s="284"/>
      <c r="AW129" s="284"/>
      <c r="AX129" s="789" t="s">
        <v>486</v>
      </c>
      <c r="AY129" s="790"/>
      <c r="AZ129" s="790"/>
      <c r="BA129" s="790"/>
      <c r="BB129" s="790"/>
      <c r="BC129" s="790"/>
      <c r="BD129" s="790"/>
      <c r="BE129" s="791"/>
      <c r="BF129" s="809" t="s">
        <v>129</v>
      </c>
      <c r="BG129" s="810"/>
      <c r="BH129" s="810"/>
      <c r="BI129" s="810"/>
      <c r="BJ129" s="810"/>
      <c r="BK129" s="810"/>
      <c r="BL129" s="811"/>
      <c r="BM129" s="809">
        <v>19.82</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487</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488</v>
      </c>
      <c r="X130" s="817"/>
      <c r="Y130" s="817"/>
      <c r="Z130" s="818"/>
      <c r="AA130" s="819">
        <v>1184594</v>
      </c>
      <c r="AB130" s="820"/>
      <c r="AC130" s="820"/>
      <c r="AD130" s="820"/>
      <c r="AE130" s="821"/>
      <c r="AF130" s="822">
        <v>1115592</v>
      </c>
      <c r="AG130" s="820"/>
      <c r="AH130" s="820"/>
      <c r="AI130" s="820"/>
      <c r="AJ130" s="821"/>
      <c r="AK130" s="822">
        <v>1020715</v>
      </c>
      <c r="AL130" s="820"/>
      <c r="AM130" s="820"/>
      <c r="AN130" s="820"/>
      <c r="AO130" s="821"/>
      <c r="AP130" s="823"/>
      <c r="AQ130" s="824"/>
      <c r="AR130" s="824"/>
      <c r="AS130" s="824"/>
      <c r="AT130" s="825"/>
      <c r="AU130" s="284"/>
      <c r="AV130" s="284"/>
      <c r="AW130" s="284"/>
      <c r="AX130" s="789" t="s">
        <v>489</v>
      </c>
      <c r="AY130" s="790"/>
      <c r="AZ130" s="790"/>
      <c r="BA130" s="790"/>
      <c r="BB130" s="790"/>
      <c r="BC130" s="790"/>
      <c r="BD130" s="790"/>
      <c r="BE130" s="791"/>
      <c r="BF130" s="792">
        <v>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490</v>
      </c>
      <c r="X131" s="800"/>
      <c r="Y131" s="800"/>
      <c r="Z131" s="801"/>
      <c r="AA131" s="802">
        <v>4522335</v>
      </c>
      <c r="AB131" s="803"/>
      <c r="AC131" s="803"/>
      <c r="AD131" s="803"/>
      <c r="AE131" s="804"/>
      <c r="AF131" s="805">
        <v>4372205</v>
      </c>
      <c r="AG131" s="803"/>
      <c r="AH131" s="803"/>
      <c r="AI131" s="803"/>
      <c r="AJ131" s="804"/>
      <c r="AK131" s="805">
        <v>4260211</v>
      </c>
      <c r="AL131" s="803"/>
      <c r="AM131" s="803"/>
      <c r="AN131" s="803"/>
      <c r="AO131" s="804"/>
      <c r="AP131" s="806"/>
      <c r="AQ131" s="807"/>
      <c r="AR131" s="807"/>
      <c r="AS131" s="807"/>
      <c r="AT131" s="808"/>
      <c r="AU131" s="284"/>
      <c r="AV131" s="284"/>
      <c r="AW131" s="284"/>
      <c r="AX131" s="767" t="s">
        <v>491</v>
      </c>
      <c r="AY131" s="768"/>
      <c r="AZ131" s="768"/>
      <c r="BA131" s="768"/>
      <c r="BB131" s="768"/>
      <c r="BC131" s="768"/>
      <c r="BD131" s="768"/>
      <c r="BE131" s="769"/>
      <c r="BF131" s="770">
        <v>5.8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492</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493</v>
      </c>
      <c r="W132" s="780"/>
      <c r="X132" s="780"/>
      <c r="Y132" s="780"/>
      <c r="Z132" s="781"/>
      <c r="AA132" s="782">
        <v>8.7503026639999995</v>
      </c>
      <c r="AB132" s="783"/>
      <c r="AC132" s="783"/>
      <c r="AD132" s="783"/>
      <c r="AE132" s="784"/>
      <c r="AF132" s="785">
        <v>9.2561991030000002</v>
      </c>
      <c r="AG132" s="783"/>
      <c r="AH132" s="783"/>
      <c r="AI132" s="783"/>
      <c r="AJ132" s="784"/>
      <c r="AK132" s="785">
        <v>9.140040247</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494</v>
      </c>
      <c r="W133" s="759"/>
      <c r="X133" s="759"/>
      <c r="Y133" s="759"/>
      <c r="Z133" s="760"/>
      <c r="AA133" s="761">
        <v>10.4</v>
      </c>
      <c r="AB133" s="762"/>
      <c r="AC133" s="762"/>
      <c r="AD133" s="762"/>
      <c r="AE133" s="763"/>
      <c r="AF133" s="761">
        <v>9.1999999999999993</v>
      </c>
      <c r="AG133" s="762"/>
      <c r="AH133" s="762"/>
      <c r="AI133" s="762"/>
      <c r="AJ133" s="763"/>
      <c r="AK133" s="761">
        <v>9</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y0zA+Xat2Gel3UDZP9F1XXpjwIQp66QhmI6j9rboBYjFQEIWTmXIkVqnu5dUb0Z3jXaEekejDquL4r9K1qOGig==" saltValue="qFLar4a/5K9dnFe0PiRZG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UsmlWILl2DUqaoG44jQVFt5xZQvUBV3Tqq3gewiT4PiHI+F6IbpZfsRt552qmddsq88hHDgrnThssYQhyS0Mg==" saltValue="MBogjuKUCqFnm/dYK+It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K1IZJe4VGA7FGF8DRSsuLH/HNh6fI7+d/jv7Tco6hL44NU7fXxNk5kK9f40fwI19yYVNXJOTIKXEniAqb/tkg==" saltValue="sqhnjnJQXc8IaLao2PCK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503</v>
      </c>
      <c r="AL9" s="1189"/>
      <c r="AM9" s="1189"/>
      <c r="AN9" s="1190"/>
      <c r="AO9" s="312">
        <v>1384273</v>
      </c>
      <c r="AP9" s="312">
        <v>170351</v>
      </c>
      <c r="AQ9" s="313">
        <v>137457</v>
      </c>
      <c r="AR9" s="314">
        <v>23.9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504</v>
      </c>
      <c r="AL10" s="1189"/>
      <c r="AM10" s="1189"/>
      <c r="AN10" s="1190"/>
      <c r="AO10" s="315">
        <v>49152</v>
      </c>
      <c r="AP10" s="315">
        <v>6049</v>
      </c>
      <c r="AQ10" s="316">
        <v>16552</v>
      </c>
      <c r="AR10" s="317">
        <v>-63.5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505</v>
      </c>
      <c r="AL11" s="1189"/>
      <c r="AM11" s="1189"/>
      <c r="AN11" s="1190"/>
      <c r="AO11" s="315">
        <v>378142</v>
      </c>
      <c r="AP11" s="315">
        <v>46535</v>
      </c>
      <c r="AQ11" s="316">
        <v>23820</v>
      </c>
      <c r="AR11" s="317">
        <v>95.4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506</v>
      </c>
      <c r="AL12" s="1189"/>
      <c r="AM12" s="1189"/>
      <c r="AN12" s="1190"/>
      <c r="AO12" s="315" t="s">
        <v>507</v>
      </c>
      <c r="AP12" s="315" t="s">
        <v>507</v>
      </c>
      <c r="AQ12" s="316">
        <v>3889</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508</v>
      </c>
      <c r="AL13" s="1189"/>
      <c r="AM13" s="1189"/>
      <c r="AN13" s="1190"/>
      <c r="AO13" s="315" t="s">
        <v>507</v>
      </c>
      <c r="AP13" s="315" t="s">
        <v>507</v>
      </c>
      <c r="AQ13" s="316" t="s">
        <v>507</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509</v>
      </c>
      <c r="AL14" s="1189"/>
      <c r="AM14" s="1189"/>
      <c r="AN14" s="1190"/>
      <c r="AO14" s="315">
        <v>30296</v>
      </c>
      <c r="AP14" s="315">
        <v>3728</v>
      </c>
      <c r="AQ14" s="316">
        <v>6581</v>
      </c>
      <c r="AR14" s="317">
        <v>-43.4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510</v>
      </c>
      <c r="AL15" s="1189"/>
      <c r="AM15" s="1189"/>
      <c r="AN15" s="1190"/>
      <c r="AO15" s="315">
        <v>9266</v>
      </c>
      <c r="AP15" s="315">
        <v>1140</v>
      </c>
      <c r="AQ15" s="316">
        <v>3467</v>
      </c>
      <c r="AR15" s="317">
        <v>-67.099999999999994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511</v>
      </c>
      <c r="AL16" s="1192"/>
      <c r="AM16" s="1192"/>
      <c r="AN16" s="1193"/>
      <c r="AO16" s="315">
        <v>-109480</v>
      </c>
      <c r="AP16" s="315">
        <v>-13473</v>
      </c>
      <c r="AQ16" s="316">
        <v>-13853</v>
      </c>
      <c r="AR16" s="317">
        <v>-2.7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188</v>
      </c>
      <c r="AL17" s="1192"/>
      <c r="AM17" s="1192"/>
      <c r="AN17" s="1193"/>
      <c r="AO17" s="315">
        <v>1741649</v>
      </c>
      <c r="AP17" s="315">
        <v>214330</v>
      </c>
      <c r="AQ17" s="316">
        <v>177914</v>
      </c>
      <c r="AR17" s="317">
        <v>20.5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516</v>
      </c>
      <c r="AL21" s="1186"/>
      <c r="AM21" s="1186"/>
      <c r="AN21" s="1187"/>
      <c r="AO21" s="327">
        <v>16.98</v>
      </c>
      <c r="AP21" s="328">
        <v>15.77</v>
      </c>
      <c r="AQ21" s="329">
        <v>1.21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517</v>
      </c>
      <c r="AL22" s="1186"/>
      <c r="AM22" s="1186"/>
      <c r="AN22" s="1187"/>
      <c r="AO22" s="332">
        <v>98.5</v>
      </c>
      <c r="AP22" s="333">
        <v>96</v>
      </c>
      <c r="AQ22" s="334">
        <v>2.5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521</v>
      </c>
      <c r="AL32" s="1177"/>
      <c r="AM32" s="1177"/>
      <c r="AN32" s="1178"/>
      <c r="AO32" s="342">
        <v>1202989</v>
      </c>
      <c r="AP32" s="342">
        <v>148042</v>
      </c>
      <c r="AQ32" s="343">
        <v>107318</v>
      </c>
      <c r="AR32" s="344">
        <v>37.9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522</v>
      </c>
      <c r="AL33" s="1177"/>
      <c r="AM33" s="1177"/>
      <c r="AN33" s="1178"/>
      <c r="AO33" s="342" t="s">
        <v>507</v>
      </c>
      <c r="AP33" s="342" t="s">
        <v>507</v>
      </c>
      <c r="AQ33" s="343">
        <v>192</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523</v>
      </c>
      <c r="AL34" s="1177"/>
      <c r="AM34" s="1177"/>
      <c r="AN34" s="1178"/>
      <c r="AO34" s="342" t="s">
        <v>507</v>
      </c>
      <c r="AP34" s="342" t="s">
        <v>507</v>
      </c>
      <c r="AQ34" s="343">
        <v>281</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524</v>
      </c>
      <c r="AL35" s="1177"/>
      <c r="AM35" s="1177"/>
      <c r="AN35" s="1178"/>
      <c r="AO35" s="342">
        <v>231476</v>
      </c>
      <c r="AP35" s="342">
        <v>28486</v>
      </c>
      <c r="AQ35" s="343">
        <v>22732</v>
      </c>
      <c r="AR35" s="344">
        <v>25.3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525</v>
      </c>
      <c r="AL36" s="1177"/>
      <c r="AM36" s="1177"/>
      <c r="AN36" s="1178"/>
      <c r="AO36" s="342">
        <v>34965</v>
      </c>
      <c r="AP36" s="342">
        <v>4303</v>
      </c>
      <c r="AQ36" s="343">
        <v>3735</v>
      </c>
      <c r="AR36" s="344">
        <v>15.2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526</v>
      </c>
      <c r="AL37" s="1177"/>
      <c r="AM37" s="1177"/>
      <c r="AN37" s="1178"/>
      <c r="AO37" s="342">
        <v>3914</v>
      </c>
      <c r="AP37" s="342">
        <v>482</v>
      </c>
      <c r="AQ37" s="343">
        <v>1596</v>
      </c>
      <c r="AR37" s="344">
        <v>-69.8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527</v>
      </c>
      <c r="AL38" s="1180"/>
      <c r="AM38" s="1180"/>
      <c r="AN38" s="1181"/>
      <c r="AO38" s="345">
        <v>37</v>
      </c>
      <c r="AP38" s="345">
        <v>5</v>
      </c>
      <c r="AQ38" s="346">
        <v>19</v>
      </c>
      <c r="AR38" s="334">
        <v>-73.7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528</v>
      </c>
      <c r="AL39" s="1180"/>
      <c r="AM39" s="1180"/>
      <c r="AN39" s="1181"/>
      <c r="AO39" s="342">
        <v>-63281</v>
      </c>
      <c r="AP39" s="342">
        <v>-7787</v>
      </c>
      <c r="AQ39" s="343">
        <v>-5126</v>
      </c>
      <c r="AR39" s="344">
        <v>51.9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529</v>
      </c>
      <c r="AL40" s="1177"/>
      <c r="AM40" s="1177"/>
      <c r="AN40" s="1178"/>
      <c r="AO40" s="342">
        <v>-1020715</v>
      </c>
      <c r="AP40" s="342">
        <v>-125611</v>
      </c>
      <c r="AQ40" s="343">
        <v>-92432</v>
      </c>
      <c r="AR40" s="344">
        <v>35.9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303</v>
      </c>
      <c r="AL41" s="1183"/>
      <c r="AM41" s="1183"/>
      <c r="AN41" s="1184"/>
      <c r="AO41" s="342">
        <v>389385</v>
      </c>
      <c r="AP41" s="342">
        <v>47918</v>
      </c>
      <c r="AQ41" s="343">
        <v>38314</v>
      </c>
      <c r="AR41" s="344">
        <v>25.1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498</v>
      </c>
      <c r="AN49" s="1171" t="s">
        <v>533</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1336392</v>
      </c>
      <c r="AN51" s="364">
        <v>148538</v>
      </c>
      <c r="AO51" s="365">
        <v>-16.2</v>
      </c>
      <c r="AP51" s="366">
        <v>175675</v>
      </c>
      <c r="AQ51" s="367">
        <v>0.6</v>
      </c>
      <c r="AR51" s="368">
        <v>-16.8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503478</v>
      </c>
      <c r="AN52" s="372">
        <v>55961</v>
      </c>
      <c r="AO52" s="373">
        <v>19.899999999999999</v>
      </c>
      <c r="AP52" s="374">
        <v>87698</v>
      </c>
      <c r="AQ52" s="375">
        <v>10</v>
      </c>
      <c r="AR52" s="376">
        <v>9.9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1851727</v>
      </c>
      <c r="AN53" s="364">
        <v>212184</v>
      </c>
      <c r="AO53" s="365">
        <v>42.8</v>
      </c>
      <c r="AP53" s="366">
        <v>162193</v>
      </c>
      <c r="AQ53" s="367">
        <v>-7.7</v>
      </c>
      <c r="AR53" s="368">
        <v>50.5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286770</v>
      </c>
      <c r="AN54" s="372">
        <v>32860</v>
      </c>
      <c r="AO54" s="373">
        <v>-41.3</v>
      </c>
      <c r="AP54" s="374">
        <v>79985</v>
      </c>
      <c r="AQ54" s="375">
        <v>-8.8000000000000007</v>
      </c>
      <c r="AR54" s="376">
        <v>-32.5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2356471</v>
      </c>
      <c r="AN55" s="364">
        <v>275160</v>
      </c>
      <c r="AO55" s="365">
        <v>29.7</v>
      </c>
      <c r="AP55" s="366">
        <v>168868</v>
      </c>
      <c r="AQ55" s="367">
        <v>4.0999999999999996</v>
      </c>
      <c r="AR55" s="368">
        <v>25.6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461318</v>
      </c>
      <c r="AN56" s="372">
        <v>53867</v>
      </c>
      <c r="AO56" s="373">
        <v>63.9</v>
      </c>
      <c r="AP56" s="374">
        <v>79360</v>
      </c>
      <c r="AQ56" s="375">
        <v>-0.8</v>
      </c>
      <c r="AR56" s="376">
        <v>64.7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1034564</v>
      </c>
      <c r="AN57" s="364">
        <v>123486</v>
      </c>
      <c r="AO57" s="365">
        <v>-55.1</v>
      </c>
      <c r="AP57" s="366">
        <v>202870</v>
      </c>
      <c r="AQ57" s="367">
        <v>20.100000000000001</v>
      </c>
      <c r="AR57" s="368">
        <v>-75.2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550689</v>
      </c>
      <c r="AN58" s="372">
        <v>65730</v>
      </c>
      <c r="AO58" s="373">
        <v>22</v>
      </c>
      <c r="AP58" s="374">
        <v>79735</v>
      </c>
      <c r="AQ58" s="375">
        <v>0.5</v>
      </c>
      <c r="AR58" s="376">
        <v>21.5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1389926</v>
      </c>
      <c r="AN59" s="364">
        <v>171047</v>
      </c>
      <c r="AO59" s="365">
        <v>38.5</v>
      </c>
      <c r="AP59" s="366">
        <v>167497</v>
      </c>
      <c r="AQ59" s="367">
        <v>-17.399999999999999</v>
      </c>
      <c r="AR59" s="368">
        <v>55.9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643052</v>
      </c>
      <c r="AN60" s="372">
        <v>79135</v>
      </c>
      <c r="AO60" s="373">
        <v>20.399999999999999</v>
      </c>
      <c r="AP60" s="374">
        <v>82571</v>
      </c>
      <c r="AQ60" s="375">
        <v>3.6</v>
      </c>
      <c r="AR60" s="376">
        <v>16.8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1593816</v>
      </c>
      <c r="AN61" s="379">
        <v>186083</v>
      </c>
      <c r="AO61" s="380">
        <v>7.9</v>
      </c>
      <c r="AP61" s="381">
        <v>175421</v>
      </c>
      <c r="AQ61" s="382">
        <v>-0.1</v>
      </c>
      <c r="AR61" s="368">
        <v>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489061</v>
      </c>
      <c r="AN62" s="372">
        <v>57511</v>
      </c>
      <c r="AO62" s="373">
        <v>17</v>
      </c>
      <c r="AP62" s="374">
        <v>81870</v>
      </c>
      <c r="AQ62" s="375">
        <v>0.9</v>
      </c>
      <c r="AR62" s="376">
        <v>16.100000000000001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OOpthm8NafbswopndNISuu+tGaKR7HVKv5xzVLraVTjPGNAZsZLYA5LXgvolJyAl29UfHx3J2WHb75gdECjy2g==" saltValue="Xy3EB1PjBhbVLU/6wChCW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SUJo95FtAdoHSH6iCSUXglOY3KEB36aQ/qd5B9V6igEgRr8qz7M0H8Ksn3RDA2hhEa6iLcH961bVZrJv6c8xw==" saltValue="PYQH2mS706YVc7fBsZaH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AWWMBaGG0uCgkXE4JnCGeKlxjI2uN35N0rR6OFNNihW/69M/wF94+zeekI6T2Nx17AocRHX6cFxxBzXrqfaYQ==" saltValue="ZsXUiBviKsgajBtafiLa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94" t="s">
        <v>3</v>
      </c>
      <c r="D47" s="1194"/>
      <c r="E47" s="1195"/>
      <c r="F47" s="11">
        <v>25.42</v>
      </c>
      <c r="G47" s="12">
        <v>30.48</v>
      </c>
      <c r="H47" s="12">
        <v>24.81</v>
      </c>
      <c r="I47" s="12">
        <v>27.34</v>
      </c>
      <c r="J47" s="13">
        <v>12.98</v>
      </c>
    </row>
    <row r="48" spans="2:10" ht="57.75" customHeight="1" x14ac:dyDescent="0.15">
      <c r="B48" s="14"/>
      <c r="C48" s="1196" t="s">
        <v>4</v>
      </c>
      <c r="D48" s="1196"/>
      <c r="E48" s="1197"/>
      <c r="F48" s="15">
        <v>3.48</v>
      </c>
      <c r="G48" s="16">
        <v>2.96</v>
      </c>
      <c r="H48" s="16">
        <v>2.74</v>
      </c>
      <c r="I48" s="16">
        <v>2.5099999999999998</v>
      </c>
      <c r="J48" s="17">
        <v>2.84</v>
      </c>
    </row>
    <row r="49" spans="2:10" ht="57.75" customHeight="1" thickBot="1" x14ac:dyDescent="0.2">
      <c r="B49" s="18"/>
      <c r="C49" s="1198" t="s">
        <v>5</v>
      </c>
      <c r="D49" s="1198"/>
      <c r="E49" s="1199"/>
      <c r="F49" s="19">
        <v>4.5</v>
      </c>
      <c r="G49" s="20">
        <v>2.82</v>
      </c>
      <c r="H49" s="20" t="s">
        <v>554</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IfM0LtpZmS9GlwIV0Th/iGhxCMMNQbzStwin1OF7j66UpUHhaLKuAAnoLmxRY40FbRjERGORu21pTZtWRBfCQ==" saltValue="NkAqvhMryqLUuFu1eA+a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2020-03-18T08:42:04Z</cp:lastPrinted>
  <dcterms:created xsi:type="dcterms:W3CDTF">2020-02-10T02:08:53Z</dcterms:created>
  <dcterms:modified xsi:type="dcterms:W3CDTF">2020-09-30T06:34:37Z</dcterms:modified>
  <cp:category/>
</cp:coreProperties>
</file>