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6680" yWindow="30" windowWidth="12120" windowHeight="12780"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<sst xmlns="http://schemas.openxmlformats.org/spreadsheetml/2006/main" count="1056" uniqueCount="587">
  <si>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</si>
  <si>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</si>
  <si>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</si>
  <si>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</si>
  <si>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</si>
  <si>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</si>
  <si>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</si>
  <si>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</si>
  <si>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</si>
  <si>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</si>
  <si>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</si>
  <si>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</si>
  <si>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</si>
  <si>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</si>
  <si>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</si>
  <si>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</si>
  <si>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</si>
  <si>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</si>
  <si>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</si>
  <si>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</si>
  <si>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</si>
  <si>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</si>
  <si>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</si>
  <si>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</si>
  <si>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</si>
  <si>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</si>
  <si>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</si>
  <si>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</si>
  <si>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</si>
  <si>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</si>
  <si>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</si>
  <si>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</si>
  <si>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</si>
  <si>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</si>
  <si>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</si>
  <si>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</si>
  <si>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</si>
  <si>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</si>
  <si>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</si>
  <si>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</si>
  <si>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</si>
  <si>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</si>
  <si>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</si>
  <si>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</si>
  <si>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</si>
  <si>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</si>
  <si>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</si>
  <si>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</si>
  <si>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</si>
  <si>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</si>
  <si>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</si>
  <si>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</si>
  <si>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</si>
  <si>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</si>
  <si>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</si>
  <si>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</si>
  <si>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</si>
  <si>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</si>
  <si>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</si>
  <si>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</si>
  <si>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</si>
  <si>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</si>
  <si>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</si>
  <si>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</si>
  <si>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</si>
  <si>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</si>
  <si>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</si>
  <si>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</si>
  <si>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</si>
  <si>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</si>
  <si>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</si>
  <si>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</si>
  <si>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</si>
  <si>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</si>
  <si>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</si>
  <si>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</si>
  <si>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</si>
  <si>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</si>
  <si>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</si>
  <si>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</si>
  <si>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</si>
  <si>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</si>
  <si>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</si>
  <si>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</si>
  <si>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</si>
  <si>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</si>
  <si>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</si>
  <si>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</si>
  <si>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</si>
  <si>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</si>
  <si>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</si>
  <si>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</si>
  <si>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</si>
  <si>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</si>
  <si>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</si>
  <si>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</si>
  <si>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</si>
  <si>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</si>
  <si>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むかわ町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</si>
  <si>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</si>
  <si>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</si>
  <si>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</si>
  <si>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</si>
  <si>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</si>
  <si>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</si>
  <si>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</si>
  <si>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</si>
  <si>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</si>
  <si>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</si>
  <si>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</si>
  <si>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</si>
  <si>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</si>
  <si>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</si>
  <si>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</si>
  <si>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</si>
  <si>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</si>
  <si>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</si>
  <si>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</si>
  <si>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</si>
  <si>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</si>
  <si>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</si>
  <si>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</si>
  <si>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</si>
  <si>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</si>
  <si>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</si>
  <si>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</si>
  <si>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</si>
  <si>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</si>
  <si>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</si>
  <si>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</si>
  <si>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</si>
  <si>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</si>
  <si>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</si>
  <si>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</si>
  <si>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</si>
  <si>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</si>
  <si>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</si>
  <si>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</si>
  <si>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</si>
  <si>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</si>
  <si>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</si>
  <si>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</si>
  <si>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</si>
  <si>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</si>
  <si>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</si>
  <si>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</si>
  <si>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</si>
  <si>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</si>
  <si>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</si>
  <si>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</si>
  <si>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</si>
  <si>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</si>
  <si>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</si>
  <si>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</si>
  <si>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</si>
  <si>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</si>
  <si>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</si>
  <si>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</si>
  <si>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</si>
  <si>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</si>
  <si>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</si>
  <si>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</si>
  <si>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</si>
  <si>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</si>
  <si>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</si>
  <si>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</si>
  <si>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</si>
  <si>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</si>
  <si>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</si>
  <si>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</si>
  <si>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</si>
  <si>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</si>
  <si>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</si>
  <si>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</si>
  <si>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</si>
  <si>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</si>
  <si>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</si>
  <si>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</si>
  <si>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</si>
  <si>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</si>
  <si>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</si>
  <si>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</si>
  <si>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</si>
  <si>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</si>
  <si>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</si>
  <si>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</si>
  <si>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</si>
  <si>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</si>
  <si>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</si>
  <si>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</si>
  <si>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</si>
  <si>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</si>
  <si>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</si>
  <si>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</si>
  <si>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</si>
  <si>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</si>
  <si>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</si>
  <si>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</si>
  <si>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</si>
  <si>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</si>
  <si>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</si>
  <si>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</si>
  <si>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</si>
  <si>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</si>
  <si>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</si>
  <si>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</si>
  <si>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</si>
  <si>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</si>
  <si>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</si>
  <si>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</si>
  <si>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</si>
  <si>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</si>
  <si>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</si>
  <si>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</si>
  <si>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北海道むかわ町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</si>
  <si>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</si>
  <si>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</si>
  <si>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</si>
  <si>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</si>
  <si>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</si>
  <si>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</si>
  <si>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</si>
  <si>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</si>
  <si>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</si>
  <si>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</si>
  <si>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</si>
  <si>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</si>
  <si>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</si>
  <si>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</si>
  <si>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</si>
  <si>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</si>
  <si>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</si>
  <si>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</si>
  <si>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</si>
  <si>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</si>
  <si>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</si>
  <si>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</si>
  <si>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</si>
  <si>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</si>
  <si>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</si>
  <si>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</si>
  <si>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</si>
  <si>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</si>
  <si>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</si>
  <si>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</si>
  <si>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</si>
  <si>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</si>
  <si>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</si>
  <si>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</si>
  <si>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</si>
  <si>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</si>
  <si>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</si>
  <si>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</si>
  <si>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</si>
  <si>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</si>
  <si>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</si>
  <si>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</si>
  <si>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</si>
  <si>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</si>
  <si>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</si>
  <si>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</si>
  <si>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</si>
  <si>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</si>
  <si>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</si>
  <si>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</si>
  <si>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</si>
  <si>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</si>
  <si>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</si>
  <si>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</si>
  <si>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</si>
  <si>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</si>
  <si>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</si>
  <si>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</si>
  <si>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</si>
  <si>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</si>
  <si>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</si>
  <si>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</si>
  <si>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</si>
  <si>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</si>
  <si>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</si>
  <si>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</si>
  <si>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</si>
  <si>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</si>
  <si>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</si>
  <si>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</si>
  <si>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</si>
  <si>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</si>
  <si>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</si>
  <si>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</si>
  <si>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</si>
  <si>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</si>
  <si>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</si>
  <si>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</si>
  <si>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</si>
  <si>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</si>
  <si>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</si>
  <si>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</si>
  <si>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</si>
  <si>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</si>
  <si>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</si>
  <si>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</si>
  <si>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</si>
  <si>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</si>
  <si>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</si>
  <si>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</si>
  <si>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</si>
  <si>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</si>
  <si>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</si>
  <si>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</si>
  <si>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</si>
  <si>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</si>
  <si>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</si>
  <si>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</si>
  <si>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</si>
  <si>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</si>
  <si>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</si>
  <si>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</si>
  <si>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</si>
  <si>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</si>
  <si>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</si>
  <si>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</si>
  <si>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</si>
  <si>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</si>
  <si>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</si>
  <si>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</si>
  <si>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</si>
  <si>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</si>
  <si>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</si>
  <si>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</si>
  <si>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</si>
  <si>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</si>
  <si>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</si>
  <si>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</si>
  <si>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</si>
  <si>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</si>
  <si>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</si>
  <si>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</si>
  <si>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</si>
  <si>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</si>
  <si>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</si>
  <si>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</si>
  <si>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</si>
  <si>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</si>
  <si>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</si>
  <si>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</si>
  <si>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</si>
  <si>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</si>
  <si>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</si>
  <si>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</si>
  <si>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</si>
  <si>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</si>
  <si>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</si>
  <si>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</si>
  <si>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</si>
  <si>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</si>
  <si>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</si>
  <si>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</si>
  <si>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</si>
  <si>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</si>
  <si>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</si>
  <si>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</si>
  <si>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</si>
  <si>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</si>
  <si>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</si>
  <si>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</si>
  <si>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</si>
  <si>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</si>
  <si>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北海道むかわ町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</si>
  <si>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</si>
  <si>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</si>
  <si>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</si>
  <si>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</si>
  <si>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</si>
  <si>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</si>
  <si>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</si>
  <si>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</si>
  <si>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</si>
  <si>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</si>
  <si>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</si>
  <si>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</si>
  <si>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</si>
  <si>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</si>
  <si>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</si>
  <si>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</si>
  <si>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</si>
  <si>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</si>
  <si>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</si>
  <si>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</si>
  <si>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</si>
  <si>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</si>
  <si>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</si>
  <si>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</si>
  <si>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</si>
  <si>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</si>
  <si>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</si>
  <si>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</si>
  <si>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</si>
  <si>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</si>
  <si>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</si>
  <si>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</si>
  <si>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</si>
  <si>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</si>
  <si>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</si>
  <si>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国民健康保険特別会計（直診勘定）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</si>
  <si>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</si>
  <si>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</si>
  <si>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</si>
  <si>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</si>
  <si>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</si>
  <si>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</si>
  <si>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</si>
  <si>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</si>
  <si>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</si>
  <si>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</si>
  <si>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</si>
  <si>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</si>
  <si>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</si>
  <si>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</si>
  <si>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</si>
  <si>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</si>
  <si>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</si>
  <si>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</si>
  <si>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</si>
  <si>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</si>
  <si>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</si>
  <si>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</si>
  <si>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</si>
  <si>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</si>
  <si>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</si>
  <si>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</si>
  <si>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</si>
  <si>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</si>
  <si>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</si>
  <si>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</si>
  <si>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</si>
  <si>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</si>
  <si>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</si>
  <si>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</si>
  <si>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</si>
  <si>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</si>
  <si>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</si>
  <si>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</si>
  <si>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</si>
  <si>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</si>
  <si>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</si>
  <si>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</si>
  <si>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</si>
  <si>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</si>
  <si>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</si>
  <si>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</si>
  <si>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</si>
  <si>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</si>
  <si>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</si>
  <si>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</si>
  <si>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</si>
  <si>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</si>
  <si>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</si>
  <si>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</si>
  <si>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</si>
  <si>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</si>
  <si>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</si>
  <si>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</si>
  <si>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</si>
  <si>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</si>
  <si>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</si>
  <si>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</si>
  <si>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</si>
  <si>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</si>
  <si>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</si>
  <si>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</si>
  <si>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</si>
  <si>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</si>
  <si>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</si>
  <si>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</si>
  <si>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</si>
  <si>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</si>
  <si>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</si>
  <si>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</si>
  <si>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</si>
  <si>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</si>
  <si>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</si>
  <si>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</si>
  <si>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</si>
  <si>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</si>
  <si>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</si>
  <si>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</si>
  <si>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</si>
  <si>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</si>
  <si>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</si>
  <si>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</si>
  <si>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</si>
  <si>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</si>
  <si>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</si>
  <si>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</si>
  <si>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</si>
  <si>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</si>
  <si>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</si>
  <si>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</si>
  <si>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</si>
  <si>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</si>
  <si>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</si>
  <si>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</si>
  <si>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</si>
  <si>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</si>
  <si>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</si>
  <si>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</si>
  <si>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</si>
  <si>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</si>
  <si>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</si>
  <si>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</si>
  <si>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</si>
  <si>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</si>
  <si>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</si>
  <si>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</si>
  <si>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</si>
  <si>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</si>
  <si>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</si>
  <si>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</si>
  <si>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</si>
  <si>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</si>
  <si>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</si>
  <si>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</si>
  <si>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</si>
  <si>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</si>
  <si>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</si>
  <si>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</si>
  <si>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</si>
  <si>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</si>
  <si>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</si>
  <si>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</si>
  <si>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</si>
  <si>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</si>
  <si>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</si>
  <si>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</si>
  <si>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</si>
  <si>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</si>
  <si>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</si>
  <si>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</si>
  <si>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</si>
  <si>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</si>
  <si>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</si>
  <si>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</si>
  <si>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</si>
  <si>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</si>
  <si>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</si>
  <si>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</si>
  <si>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</si>
  <si>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</si>
  <si>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</si>
  <si>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</si>
  <si>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</si>
  <si>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</si>
  <si>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</si>
  <si>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</si>
  <si>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9.03</t>
  </si>
  <si>
    <t>▲ 0.25</t>
  </si>
  <si>
    <t>▲ 16.53</t>
  </si>
  <si>
    <t>一般会計</t>
  </si>
  <si>
    <t>上水道事業会計</t>
  </si>
  <si>
    <t>病院事業会計</t>
  </si>
  <si>
    <t>下水道事業会計</t>
  </si>
  <si>
    <t>国民健康保険特別会計（保険事業勘定）</t>
  </si>
  <si>
    <t>介護保険特別会計</t>
  </si>
  <si>
    <t>国民健康保険特別会計（直診勘定）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</si>
  <si>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</si>
  <si>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</si>
  <si>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</si>
  <si>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</si>
  <si>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</si>
  <si>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</si>
  <si>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</si>
  <si>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</si>
  <si>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平取町外2町衛生施設組合</t>
    <rPh sb="0" eb="3">
      <t>ビラトリチョウ</t>
    </rPh>
    <rPh sb="3" eb="4">
      <t>ホカ</t>
    </rPh>
    <rPh sb="5" eb="6">
      <t>チョウ</t>
    </rPh>
    <rPh sb="6" eb="8">
      <t>エイセイ</t>
    </rPh>
    <rPh sb="8" eb="10">
      <t>シセツ</t>
    </rPh>
    <rPh sb="10" eb="12">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</si>
  <si>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</si>
  <si>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</si>
  <si>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果夢工房</t>
    <rPh sb="0" eb="1">
      <t>ハテ</t>
    </rPh>
    <rPh sb="1" eb="2">
      <t>ユメ</t>
    </rPh>
    <rPh sb="2" eb="4">
      <t>コウボウ</t>
    </rPh>
    <phoneticPr fontId="2"/>
  </si>
  <si>
    <t>地域振興基金(H30年度末現在)</t>
    <rPh sb="0" eb="2">
      <t>チイキ</t>
    </rPh>
    <rPh sb="2" eb="4">
      <t>シンコウ</t>
    </rPh>
    <rPh sb="4" eb="6">
      <t>キキン</t>
    </rPh>
    <phoneticPr fontId="2"/>
  </si>
  <si>
    <t>公共施設長寿命化推進基金(H30年度末現在)</t>
    <rPh sb="0" eb="2">
      <t>コウキョウ</t>
    </rPh>
    <rPh sb="2" eb="4">
      <t>シセツ</t>
    </rPh>
    <rPh sb="4" eb="8">
      <t>チョウジュミョウカ</t>
    </rPh>
    <rPh sb="8" eb="10">
      <t>スイシン</t>
    </rPh>
    <rPh sb="10" eb="12">
      <t>キキン</t>
    </rPh>
    <phoneticPr fontId="2"/>
  </si>
  <si>
    <t>農業基盤整備事業基金(H30年度末現在)</t>
    <rPh sb="0" eb="2">
      <t>ノウギョウ</t>
    </rPh>
    <rPh sb="2" eb="4">
      <t>キバン</t>
    </rPh>
    <rPh sb="4" eb="6">
      <t>セイビ</t>
    </rPh>
    <rPh sb="6" eb="8">
      <t>ジギョウ</t>
    </rPh>
    <rPh sb="8" eb="10">
      <t>キキン</t>
    </rPh>
    <phoneticPr fontId="2"/>
  </si>
  <si>
    <t>胆振東部地震対策基金(H30年度末現在)</t>
    <rPh sb="0" eb="2">
      <t>イブリ</t>
    </rPh>
    <rPh sb="2" eb="4">
      <t>トウブ</t>
    </rPh>
    <rPh sb="4" eb="6">
      <t>ジシン</t>
    </rPh>
    <rPh sb="6" eb="8">
      <t>タイサク</t>
    </rPh>
    <rPh sb="8" eb="10">
      <t>キキン</t>
    </rPh>
    <phoneticPr fontId="2"/>
  </si>
  <si>
    <t>バス運行事業基金(H30年度末現在)</t>
    <rPh sb="2" eb="4">
      <t>ウンコウ</t>
    </rPh>
    <rPh sb="4" eb="6">
      <t>ジギョウ</t>
    </rPh>
    <rPh sb="6" eb="8">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</si>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</sst>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06D7-4609-AF22-121532AE34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148538</c:v>
                </c:pt>
                <c:pt idx="1">
                  <c:v>212184</c:v>
                </c:pt>
                <c:pt idx="2">
                  <c:v>275160</c:v>
                </c:pt>
                <c:pt idx="3">
                  <c:v>123486</c:v>
                </c:pt>
                <c:pt idx="4">
                  <c:v>171047</c:v>
                </c:pt>
              </c:numCache>
            </c:numRef>
          </c:val>
          <c:smooth val="0"/>
          <c:extLst xmlns:c16r2="http://schemas.microsoft.com/office/drawing/2015/06/chart">
            <c:ext xmlns:c16="http://schemas.microsoft.com/office/drawing/2014/chart" uri="{C3380CC4-5D6E-409C-BE32-E72D297353CC}">
              <c16:uniqueId val="{00000001-06D7-4609-AF22-121532AE3493}"/>
            </c:ext>
          </c:extLst>
        </c:ser>
        <c:dLbls>
          <c:showLegendKey val="0"/>
          <c:showVal val="0"/>
          <c:showCatName val="0"/>
          <c:showSerName val="0"/>
          <c:showPercent val="0"/>
          <c:showBubbleSize val="0"/>
        </c:dLbls>
        <c:marker val="1"/>
        <c:smooth val="0"/>
        <c:axId val="102286848"/>
        <c:axId val="102288768"/>
      </c:lineChart>
      <c:catAx>
        <c:axId val="10228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88768"/>
        <c:crosses val="autoZero"/>
        <c:auto val="1"/>
        <c:lblAlgn val="ctr"/>
        <c:lblOffset val="100"/>
        <c:tickLblSkip val="1"/>
        <c:tickMarkSkip val="1"/>
        <c:noMultiLvlLbl val="0"/>
      </c:catAx>
      <c:valAx>
        <c:axId val="1022887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8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3.48</c:v>
                </c:pt>
                <c:pt idx="1">
                  <c:v>2.96</c:v>
                </c:pt>
                <c:pt idx="2">
                  <c:v>2.74</c:v>
                </c:pt>
                <c:pt idx="3">
                  <c:v>2.5099999999999998</c:v>
                </c:pt>
                <c:pt idx="4">
                  <c:v>2.84</c:v>
                </c:pt>
              </c:numCache>
            </c:numRef>
          </c:val>
          <c:extLst xmlns:c16r2="http://schemas.microsoft.com/office/drawing/2015/06/chart">
            <c:ext xmlns:c16="http://schemas.microsoft.com/office/drawing/2014/chart" uri="{C3380CC4-5D6E-409C-BE32-E72D297353CC}">
              <c16:uniqueId val="{00000000-3E8B-49F9-BD41-2F5BA1773D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25.42</c:v>
                </c:pt>
                <c:pt idx="1">
                  <c:v>30.48</c:v>
                </c:pt>
                <c:pt idx="2">
                  <c:v>24.81</c:v>
                </c:pt>
                <c:pt idx="3">
                  <c:v>27.34</c:v>
                </c:pt>
                <c:pt idx="4">
                  <c:v>12.98</c:v>
                </c:pt>
              </c:numCache>
            </c:numRef>
          </c:val>
          <c:extLst xmlns:c16r2="http://schemas.microsoft.com/office/drawing/2015/06/chart">
            <c:ext xmlns:c16="http://schemas.microsoft.com/office/drawing/2014/chart" uri="{C3380CC4-5D6E-409C-BE32-E72D297353CC}">
              <c16:uniqueId val="{00000001-3E8B-49F9-BD41-2F5BA1773DC6}"/>
            </c:ext>
          </c:extLst>
        </c:ser>
        <c:dLbls>
          <c:showLegendKey val="0"/>
          <c:showVal val="0"/>
          <c:showCatName val="0"/>
          <c:showSerName val="0"/>
          <c:showPercent val="0"/>
          <c:showBubbleSize val="0"/>
        </c:dLbls>
        <c:gapWidth val="250"/>
        <c:overlap val="100"/>
        <c:axId val="65124224"/>
        <c:axId val="6513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c:v>
                </c:pt>
                <c:pt idx="1">
                  <c:v>2.82</c:v>
                </c:pt>
                <c:pt idx="2">
                  <c:v>-9.0299999999999994</c:v>
                </c:pt>
                <c:pt idx="3">
                  <c:v>-0.25</c:v>
                </c:pt>
                <c:pt idx="4">
                  <c:v>-16.53</c:v>
                </c:pt>
              </c:numCache>
            </c:numRef>
          </c:val>
          <c:smooth val="0"/>
          <c:extLst xmlns:c16r2="http://schemas.microsoft.com/office/drawing/2015/06/chart">
            <c:ext xmlns:c16="http://schemas.microsoft.com/office/drawing/2014/chart" uri="{C3380CC4-5D6E-409C-BE32-E72D297353CC}">
              <c16:uniqueId val="{00000002-3E8B-49F9-BD41-2F5BA1773DC6}"/>
            </c:ext>
          </c:extLst>
        </c:ser>
        <c:dLbls>
          <c:showLegendKey val="0"/>
          <c:showVal val="0"/>
          <c:showCatName val="0"/>
          <c:showSerName val="0"/>
          <c:showPercent val="0"/>
          <c:showBubbleSize val="0"/>
        </c:dLbls>
        <c:marker val="1"/>
        <c:smooth val="0"/>
        <c:axId val="65124224"/>
        <c:axId val="65130496"/>
      </c:lineChart>
      <c:catAx>
        <c:axId val="651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130496"/>
        <c:crosses val="autoZero"/>
        <c:auto val="1"/>
        <c:lblAlgn val="ctr"/>
        <c:lblOffset val="100"/>
        <c:tickLblSkip val="1"/>
        <c:tickMarkSkip val="1"/>
        <c:noMultiLvlLbl val="0"/>
      </c:catAx>
      <c:valAx>
        <c:axId val="6513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1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F92-4C36-8040-56A31620BE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92-4C36-8040-56A31620BE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0.86</c:v>
                </c:pt>
                <c:pt idx="8">
                  <c:v>#N/A</c:v>
                </c:pt>
                <c:pt idx="9">
                  <c:v>0</c:v>
                </c:pt>
              </c:numCache>
            </c:numRef>
          </c:val>
          <c:extLst xmlns:c16r2="http://schemas.microsoft.com/office/drawing/2015/06/chart">
            <c:ext xmlns:c16="http://schemas.microsoft.com/office/drawing/2014/chart" uri="{C3380CC4-5D6E-409C-BE32-E72D297353CC}">
              <c16:uniqueId val="{00000002-2F92-4C36-8040-56A31620BE06}"/>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2F92-4C36-8040-56A31620BE0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0.6</c:v>
                </c:pt>
                <c:pt idx="4">
                  <c:v>#N/A</c:v>
                </c:pt>
                <c:pt idx="5">
                  <c:v>0.36</c:v>
                </c:pt>
                <c:pt idx="6">
                  <c:v>#N/A</c:v>
                </c:pt>
                <c:pt idx="7">
                  <c:v>0.01</c:v>
                </c:pt>
                <c:pt idx="8">
                  <c:v>#N/A</c:v>
                </c:pt>
                <c:pt idx="9">
                  <c:v>0.49</c:v>
                </c:pt>
              </c:numCache>
            </c:numRef>
          </c:val>
          <c:extLst xmlns:c16r2="http://schemas.microsoft.com/office/drawing/2015/06/chart">
            <c:ext xmlns:c16="http://schemas.microsoft.com/office/drawing/2014/chart" uri="{C3380CC4-5D6E-409C-BE32-E72D297353CC}">
              <c16:uniqueId val="{00000004-2F92-4C36-8040-56A31620BE06}"/>
            </c:ext>
          </c:extLst>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1.49</c:v>
                </c:pt>
                <c:pt idx="4">
                  <c:v>#N/A</c:v>
                </c:pt>
                <c:pt idx="5">
                  <c:v>0.56999999999999995</c:v>
                </c:pt>
                <c:pt idx="6">
                  <c:v>#N/A</c:v>
                </c:pt>
                <c:pt idx="7">
                  <c:v>0.96</c:v>
                </c:pt>
                <c:pt idx="8">
                  <c:v>#N/A</c:v>
                </c:pt>
                <c:pt idx="9">
                  <c:v>0.5</c:v>
                </c:pt>
              </c:numCache>
            </c:numRef>
          </c:val>
          <c:extLst xmlns:c16r2="http://schemas.microsoft.com/office/drawing/2015/06/chart">
            <c:ext xmlns:c16="http://schemas.microsoft.com/office/drawing/2014/chart" uri="{C3380CC4-5D6E-409C-BE32-E72D297353CC}">
              <c16:uniqueId val="{00000005-2F92-4C36-8040-56A31620BE0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1.1299999999999999</c:v>
                </c:pt>
                <c:pt idx="4">
                  <c:v>#N/A</c:v>
                </c:pt>
                <c:pt idx="5">
                  <c:v>1.36</c:v>
                </c:pt>
                <c:pt idx="6">
                  <c:v>#N/A</c:v>
                </c:pt>
                <c:pt idx="7">
                  <c:v>1.31</c:v>
                </c:pt>
                <c:pt idx="8">
                  <c:v>#N/A</c:v>
                </c:pt>
                <c:pt idx="9">
                  <c:v>0.8</c:v>
                </c:pt>
              </c:numCache>
            </c:numRef>
          </c:val>
          <c:extLst xmlns:c16r2="http://schemas.microsoft.com/office/drawing/2015/06/chart">
            <c:ext xmlns:c16="http://schemas.microsoft.com/office/drawing/2014/chart" uri="{C3380CC4-5D6E-409C-BE32-E72D297353CC}">
              <c16:uniqueId val="{00000006-2F92-4C36-8040-56A31620BE0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2.48</c:v>
                </c:pt>
                <c:pt idx="2">
                  <c:v>#N/A</c:v>
                </c:pt>
                <c:pt idx="3">
                  <c:v>2.1800000000000002</c:v>
                </c:pt>
                <c:pt idx="4">
                  <c:v>#N/A</c:v>
                </c:pt>
                <c:pt idx="5">
                  <c:v>1.99</c:v>
                </c:pt>
                <c:pt idx="6">
                  <c:v>#N/A</c:v>
                </c:pt>
                <c:pt idx="7">
                  <c:v>1.76</c:v>
                </c:pt>
                <c:pt idx="8">
                  <c:v>#N/A</c:v>
                </c:pt>
                <c:pt idx="9">
                  <c:v>0.96</c:v>
                </c:pt>
              </c:numCache>
            </c:numRef>
          </c:val>
          <c:extLst xmlns:c16r2="http://schemas.microsoft.com/office/drawing/2015/06/chart">
            <c:ext xmlns:c16="http://schemas.microsoft.com/office/drawing/2014/chart" uri="{C3380CC4-5D6E-409C-BE32-E72D297353CC}">
              <c16:uniqueId val="{00000007-2F92-4C36-8040-56A31620BE0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c:v>
                </c:pt>
                <c:pt idx="2">
                  <c:v>#N/A</c:v>
                </c:pt>
                <c:pt idx="3">
                  <c:v>2.0699999999999998</c:v>
                </c:pt>
                <c:pt idx="4">
                  <c:v>#N/A</c:v>
                </c:pt>
                <c:pt idx="5">
                  <c:v>2.02</c:v>
                </c:pt>
                <c:pt idx="6">
                  <c:v>#N/A</c:v>
                </c:pt>
                <c:pt idx="7">
                  <c:v>2.35</c:v>
                </c:pt>
                <c:pt idx="8">
                  <c:v>#N/A</c:v>
                </c:pt>
                <c:pt idx="9">
                  <c:v>2.78</c:v>
                </c:pt>
              </c:numCache>
            </c:numRef>
          </c:val>
          <c:extLst xmlns:c16r2="http://schemas.microsoft.com/office/drawing/2015/06/chart">
            <c:ext xmlns:c16="http://schemas.microsoft.com/office/drawing/2014/chart" uri="{C3380CC4-5D6E-409C-BE32-E72D297353CC}">
              <c16:uniqueId val="{00000008-2F92-4C36-8040-56A31620BE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3.48</c:v>
                </c:pt>
                <c:pt idx="2">
                  <c:v>#N/A</c:v>
                </c:pt>
                <c:pt idx="3">
                  <c:v>2.96</c:v>
                </c:pt>
                <c:pt idx="4">
                  <c:v>#N/A</c:v>
                </c:pt>
                <c:pt idx="5">
                  <c:v>2.73</c:v>
                </c:pt>
                <c:pt idx="6">
                  <c:v>#N/A</c:v>
                </c:pt>
                <c:pt idx="7">
                  <c:v>2.5099999999999998</c:v>
                </c:pt>
                <c:pt idx="8">
                  <c:v>#N/A</c:v>
                </c:pt>
                <c:pt idx="9">
                  <c:v>2.83</c:v>
                </c:pt>
              </c:numCache>
            </c:numRef>
          </c:val>
          <c:extLst xmlns:c16r2="http://schemas.microsoft.com/office/drawing/2015/06/chart">
            <c:ext xmlns:c16="http://schemas.microsoft.com/office/drawing/2014/chart" uri="{C3380CC4-5D6E-409C-BE32-E72D297353CC}">
              <c16:uniqueId val="{00000009-2F92-4C36-8040-56A31620BE06}"/>
            </c:ext>
          </c:extLst>
        </c:ser>
        <c:dLbls>
          <c:showLegendKey val="0"/>
          <c:showVal val="0"/>
          <c:showCatName val="0"/>
          <c:showSerName val="0"/>
          <c:showPercent val="0"/>
          <c:showBubbleSize val="0"/>
        </c:dLbls>
        <c:gapWidth val="150"/>
        <c:overlap val="100"/>
        <c:axId val="114974720"/>
        <c:axId val="114976256"/>
      </c:barChart>
      <c:catAx>
        <c:axId val="1149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76256"/>
        <c:crosses val="autoZero"/>
        <c:auto val="1"/>
        <c:lblAlgn val="ctr"/>
        <c:lblOffset val="100"/>
        <c:tickLblSkip val="1"/>
        <c:tickMarkSkip val="1"/>
        <c:noMultiLvlLbl val="0"/>
      </c:catAx>
      <c:valAx>
        <c:axId val="11497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7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1292</c:v>
                </c:pt>
                <c:pt idx="5">
                  <c:v>1303</c:v>
                </c:pt>
                <c:pt idx="8">
                  <c:v>1279</c:v>
                </c:pt>
                <c:pt idx="11">
                  <c:v>1196</c:v>
                </c:pt>
                <c:pt idx="14">
                  <c:v>1084</c:v>
                </c:pt>
              </c:numCache>
            </c:numRef>
          </c:val>
          <c:extLst xmlns:c16r2="http://schemas.microsoft.com/office/drawing/2015/06/chart">
            <c:ext xmlns:c16="http://schemas.microsoft.com/office/drawing/2014/chart" uri="{C3380CC4-5D6E-409C-BE32-E72D297353CC}">
              <c16:uniqueId val="{00000000-ED9C-4B2D-9EB9-D771AF5627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D9C-4B2D-9EB9-D771AF5627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4</c:v>
                </c:pt>
                <c:pt idx="9">
                  <c:v>4</c:v>
                </c:pt>
                <c:pt idx="12">
                  <c:v>4</c:v>
                </c:pt>
              </c:numCache>
            </c:numRef>
          </c:val>
          <c:extLst xmlns:c16r2="http://schemas.microsoft.com/office/drawing/2015/06/chart">
            <c:ext xmlns:c16="http://schemas.microsoft.com/office/drawing/2014/chart" uri="{C3380CC4-5D6E-409C-BE32-E72D297353CC}">
              <c16:uniqueId val="{00000002-ED9C-4B2D-9EB9-D771AF5627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51</c:v>
                </c:pt>
                <c:pt idx="6">
                  <c:v>44</c:v>
                </c:pt>
                <c:pt idx="9">
                  <c:v>35</c:v>
                </c:pt>
                <c:pt idx="12">
                  <c:v>35</c:v>
                </c:pt>
              </c:numCache>
            </c:numRef>
          </c:val>
          <c:extLst xmlns:c16r2="http://schemas.microsoft.com/office/drawing/2015/06/chart">
            <c:ext xmlns:c16="http://schemas.microsoft.com/office/drawing/2014/chart" uri="{C3380CC4-5D6E-409C-BE32-E72D297353CC}">
              <c16:uniqueId val="{00000003-ED9C-4B2D-9EB9-D771AF5627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299</c:v>
                </c:pt>
                <c:pt idx="3">
                  <c:v>300</c:v>
                </c:pt>
                <c:pt idx="6">
                  <c:v>283</c:v>
                </c:pt>
                <c:pt idx="9">
                  <c:v>262</c:v>
                </c:pt>
                <c:pt idx="12">
                  <c:v>231</c:v>
                </c:pt>
              </c:numCache>
            </c:numRef>
          </c:val>
          <c:extLst xmlns:c16r2="http://schemas.microsoft.com/office/drawing/2015/06/chart">
            <c:ext xmlns:c16="http://schemas.microsoft.com/office/drawing/2014/chart" uri="{C3380CC4-5D6E-409C-BE32-E72D297353CC}">
              <c16:uniqueId val="{00000004-ED9C-4B2D-9EB9-D771AF5627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9C-4B2D-9EB9-D771AF5627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D9C-4B2D-9EB9-D771AF5627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1556</c:v>
                </c:pt>
                <c:pt idx="3">
                  <c:v>1400</c:v>
                </c:pt>
                <c:pt idx="6">
                  <c:v>1343</c:v>
                </c:pt>
                <c:pt idx="9">
                  <c:v>1299</c:v>
                </c:pt>
                <c:pt idx="12">
                  <c:v>1203</c:v>
                </c:pt>
              </c:numCache>
            </c:numRef>
          </c:val>
          <c:extLst xmlns:c16r2="http://schemas.microsoft.com/office/drawing/2015/06/chart">
            <c:ext xmlns:c16="http://schemas.microsoft.com/office/drawing/2014/chart" uri="{C3380CC4-5D6E-409C-BE32-E72D297353CC}">
              <c16:uniqueId val="{00000007-ED9C-4B2D-9EB9-D771AF562775}"/>
            </c:ext>
          </c:extLst>
        </c:ser>
        <c:dLbls>
          <c:showLegendKey val="0"/>
          <c:showVal val="0"/>
          <c:showCatName val="0"/>
          <c:showSerName val="0"/>
          <c:showPercent val="0"/>
          <c:showBubbleSize val="0"/>
        </c:dLbls>
        <c:gapWidth val="100"/>
        <c:overlap val="100"/>
        <c:axId val="101180160"/>
        <c:axId val="1011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613</c:v>
                </c:pt>
                <c:pt idx="2">
                  <c:v>#N/A</c:v>
                </c:pt>
                <c:pt idx="3">
                  <c:v>#N/A</c:v>
                </c:pt>
                <c:pt idx="4">
                  <c:v>455</c:v>
                </c:pt>
                <c:pt idx="5">
                  <c:v>#N/A</c:v>
                </c:pt>
                <c:pt idx="6">
                  <c:v>#N/A</c:v>
                </c:pt>
                <c:pt idx="7">
                  <c:v>395</c:v>
                </c:pt>
                <c:pt idx="8">
                  <c:v>#N/A</c:v>
                </c:pt>
                <c:pt idx="9">
                  <c:v>#N/A</c:v>
                </c:pt>
                <c:pt idx="10">
                  <c:v>404</c:v>
                </c:pt>
                <c:pt idx="11">
                  <c:v>#N/A</c:v>
                </c:pt>
                <c:pt idx="12">
                  <c:v>#N/A</c:v>
                </c:pt>
                <c:pt idx="13">
                  <c:v>389</c:v>
                </c:pt>
                <c:pt idx="14">
                  <c:v>#N/A</c:v>
                </c:pt>
              </c:numCache>
            </c:numRef>
          </c:val>
          <c:smooth val="0"/>
          <c:extLst xmlns:c16r2="http://schemas.microsoft.com/office/drawing/2015/06/chart">
            <c:ext xmlns:c16="http://schemas.microsoft.com/office/drawing/2014/chart" uri="{C3380CC4-5D6E-409C-BE32-E72D297353CC}">
              <c16:uniqueId val="{00000008-ED9C-4B2D-9EB9-D771AF562775}"/>
            </c:ext>
          </c:extLst>
        </c:ser>
        <c:dLbls>
          <c:showLegendKey val="0"/>
          <c:showVal val="0"/>
          <c:showCatName val="0"/>
          <c:showSerName val="0"/>
          <c:showPercent val="0"/>
          <c:showBubbleSize val="0"/>
        </c:dLbls>
        <c:marker val="1"/>
        <c:smooth val="0"/>
        <c:axId val="101180160"/>
        <c:axId val="101182080"/>
      </c:lineChart>
      <c:catAx>
        <c:axId val="1011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82080"/>
        <c:crosses val="autoZero"/>
        <c:auto val="1"/>
        <c:lblAlgn val="ctr"/>
        <c:lblOffset val="100"/>
        <c:tickLblSkip val="1"/>
        <c:tickMarkSkip val="1"/>
        <c:noMultiLvlLbl val="0"/>
      </c:catAx>
      <c:valAx>
        <c:axId val="1011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10061</c:v>
                </c:pt>
                <c:pt idx="5">
                  <c:v>9801</c:v>
                </c:pt>
                <c:pt idx="8">
                  <c:v>9724</c:v>
                </c:pt>
                <c:pt idx="11">
                  <c:v>9111</c:v>
                </c:pt>
                <c:pt idx="14">
                  <c:v>8766</c:v>
                </c:pt>
              </c:numCache>
            </c:numRef>
          </c:val>
          <c:extLst xmlns:c16r2="http://schemas.microsoft.com/office/drawing/2015/06/chart">
            <c:ext xmlns:c16="http://schemas.microsoft.com/office/drawing/2014/chart" uri="{C3380CC4-5D6E-409C-BE32-E72D297353CC}">
              <c16:uniqueId val="{00000000-0728-4F4E-95CA-FE95DD83BA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702</c:v>
                </c:pt>
                <c:pt idx="5">
                  <c:v>705</c:v>
                </c:pt>
                <c:pt idx="8">
                  <c:v>622</c:v>
                </c:pt>
                <c:pt idx="11">
                  <c:v>536</c:v>
                </c:pt>
                <c:pt idx="14">
                  <c:v>415</c:v>
                </c:pt>
              </c:numCache>
            </c:numRef>
          </c:val>
          <c:extLst xmlns:c16r2="http://schemas.microsoft.com/office/drawing/2015/06/chart">
            <c:ext xmlns:c16="http://schemas.microsoft.com/office/drawing/2014/chart" uri="{C3380CC4-5D6E-409C-BE32-E72D297353CC}">
              <c16:uniqueId val="{00000001-0728-4F4E-95CA-FE95DD83BA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4615</c:v>
                </c:pt>
                <c:pt idx="5">
                  <c:v>5042</c:v>
                </c:pt>
                <c:pt idx="8">
                  <c:v>4605</c:v>
                </c:pt>
                <c:pt idx="11">
                  <c:v>4648</c:v>
                </c:pt>
                <c:pt idx="14">
                  <c:v>4141</c:v>
                </c:pt>
              </c:numCache>
            </c:numRef>
          </c:val>
          <c:extLst xmlns:c16r2="http://schemas.microsoft.com/office/drawing/2015/06/chart">
            <c:ext xmlns:c16="http://schemas.microsoft.com/office/drawing/2014/chart" uri="{C3380CC4-5D6E-409C-BE32-E72D297353CC}">
              <c16:uniqueId val="{00000002-0728-4F4E-95CA-FE95DD83BA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28-4F4E-95CA-FE95DD83BA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28-4F4E-95CA-FE95DD83BA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28-4F4E-95CA-FE95DD83BA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1893</c:v>
                </c:pt>
                <c:pt idx="3">
                  <c:v>1734</c:v>
                </c:pt>
                <c:pt idx="6">
                  <c:v>1842</c:v>
                </c:pt>
                <c:pt idx="9">
                  <c:v>1691</c:v>
                </c:pt>
                <c:pt idx="12">
                  <c:v>1630</c:v>
                </c:pt>
              </c:numCache>
            </c:numRef>
          </c:val>
          <c:extLst xmlns:c16r2="http://schemas.microsoft.com/office/drawing/2015/06/chart">
            <c:ext xmlns:c16="http://schemas.microsoft.com/office/drawing/2014/chart" uri="{C3380CC4-5D6E-409C-BE32-E72D297353CC}">
              <c16:uniqueId val="{00000006-0728-4F4E-95CA-FE95DD83BA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294</c:v>
                </c:pt>
                <c:pt idx="6">
                  <c:v>250</c:v>
                </c:pt>
                <c:pt idx="9">
                  <c:v>303</c:v>
                </c:pt>
                <c:pt idx="12">
                  <c:v>368</c:v>
                </c:pt>
              </c:numCache>
            </c:numRef>
          </c:val>
          <c:extLst xmlns:c16r2="http://schemas.microsoft.com/office/drawing/2015/06/chart">
            <c:ext xmlns:c16="http://schemas.microsoft.com/office/drawing/2014/chart" uri="{C3380CC4-5D6E-409C-BE32-E72D297353CC}">
              <c16:uniqueId val="{00000007-0728-4F4E-95CA-FE95DD83BA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2705</c:v>
                </c:pt>
                <c:pt idx="3">
                  <c:v>2384</c:v>
                </c:pt>
                <c:pt idx="6">
                  <c:v>2172</c:v>
                </c:pt>
                <c:pt idx="9">
                  <c:v>1959</c:v>
                </c:pt>
                <c:pt idx="12">
                  <c:v>1885</c:v>
                </c:pt>
              </c:numCache>
            </c:numRef>
          </c:val>
          <c:extLst xmlns:c16r2="http://schemas.microsoft.com/office/drawing/2015/06/chart">
            <c:ext xmlns:c16="http://schemas.microsoft.com/office/drawing/2014/chart" uri="{C3380CC4-5D6E-409C-BE32-E72D297353CC}">
              <c16:uniqueId val="{00000008-0728-4F4E-95CA-FE95DD83BA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54</c:v>
                </c:pt>
                <c:pt idx="3">
                  <c:v>42</c:v>
                </c:pt>
                <c:pt idx="6">
                  <c:v>26</c:v>
                </c:pt>
                <c:pt idx="9">
                  <c:v>19</c:v>
                </c:pt>
                <c:pt idx="12">
                  <c:v>37</c:v>
                </c:pt>
              </c:numCache>
            </c:numRef>
          </c:val>
          <c:extLst xmlns:c16r2="http://schemas.microsoft.com/office/drawing/2015/06/chart">
            <c:ext xmlns:c16="http://schemas.microsoft.com/office/drawing/2014/chart" uri="{C3380CC4-5D6E-409C-BE32-E72D297353CC}">
              <c16:uniqueId val="{00000009-0728-4F4E-95CA-FE95DD83BA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10746</c:v>
                </c:pt>
                <c:pt idx="3">
                  <c:v>10556</c:v>
                </c:pt>
                <c:pt idx="6">
                  <c:v>10552</c:v>
                </c:pt>
                <c:pt idx="9">
                  <c:v>9990</c:v>
                </c:pt>
                <c:pt idx="12">
                  <c:v>9651</c:v>
                </c:pt>
              </c:numCache>
            </c:numRef>
          </c:val>
          <c:extLst xmlns:c16r2="http://schemas.microsoft.com/office/drawing/2015/06/chart">
            <c:ext xmlns:c16="http://schemas.microsoft.com/office/drawing/2014/chart" uri="{C3380CC4-5D6E-409C-BE32-E72D297353CC}">
              <c16:uniqueId val="{0000000A-0728-4F4E-95CA-FE95DD83BA4B}"/>
            </c:ext>
          </c:extLst>
        </c:ser>
        <c:dLbls>
          <c:showLegendKey val="0"/>
          <c:showVal val="0"/>
          <c:showCatName val="0"/>
          <c:showSerName val="0"/>
          <c:showPercent val="0"/>
          <c:showBubbleSize val="0"/>
        </c:dLbls>
        <c:gapWidth val="100"/>
        <c:overlap val="100"/>
        <c:axId val="107616128"/>
        <c:axId val="10761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327</c:v>
                </c:pt>
                <c:pt idx="2">
                  <c:v>#N/A</c:v>
                </c:pt>
                <c:pt idx="3">
                  <c:v>#N/A</c:v>
                </c:pt>
                <c:pt idx="4">
                  <c:v>0</c:v>
                </c:pt>
                <c:pt idx="5">
                  <c:v>#N/A</c:v>
                </c:pt>
                <c:pt idx="6">
                  <c:v>#N/A</c:v>
                </c:pt>
                <c:pt idx="7">
                  <c:v>0</c:v>
                </c:pt>
                <c:pt idx="8">
                  <c:v>#N/A</c:v>
                </c:pt>
                <c:pt idx="9">
                  <c:v>#N/A</c:v>
                </c:pt>
                <c:pt idx="10">
                  <c:v>0</c:v>
                </c:pt>
                <c:pt idx="11">
                  <c:v>#N/A</c:v>
                </c:pt>
                <c:pt idx="12">
                  <c:v>#N/A</c:v>
                </c:pt>
                <c:pt idx="13">
                  <c:v>248</c:v>
                </c:pt>
                <c:pt idx="14">
                  <c:v>#N/A</c:v>
                </c:pt>
              </c:numCache>
            </c:numRef>
          </c:val>
          <c:smooth val="0"/>
          <c:extLst xmlns:c16r2="http://schemas.microsoft.com/office/drawing/2015/06/chart">
            <c:ext xmlns:c16="http://schemas.microsoft.com/office/drawing/2014/chart" uri="{C3380CC4-5D6E-409C-BE32-E72D297353CC}">
              <c16:uniqueId val="{0000000B-0728-4F4E-95CA-FE95DD83BA4B}"/>
            </c:ext>
          </c:extLst>
        </c:ser>
        <c:dLbls>
          <c:showLegendKey val="0"/>
          <c:showVal val="0"/>
          <c:showCatName val="0"/>
          <c:showSerName val="0"/>
          <c:showPercent val="0"/>
          <c:showBubbleSize val="0"/>
        </c:dLbls>
        <c:marker val="1"/>
        <c:smooth val="0"/>
        <c:axId val="107616128"/>
        <c:axId val="107618304"/>
      </c:lineChart>
      <c:catAx>
        <c:axId val="1076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618304"/>
        <c:crosses val="autoZero"/>
        <c:auto val="1"/>
        <c:lblAlgn val="ctr"/>
        <c:lblOffset val="100"/>
        <c:tickLblSkip val="1"/>
        <c:tickMarkSkip val="1"/>
        <c:noMultiLvlLbl val="0"/>
      </c:catAx>
      <c:valAx>
        <c:axId val="10761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1416</c:v>
                </c:pt>
                <c:pt idx="1">
                  <c:v>1501</c:v>
                </c:pt>
                <c:pt idx="2">
                  <c:v>685</c:v>
                </c:pt>
              </c:numCache>
            </c:numRef>
          </c:val>
          <c:extLst xmlns:c16r2="http://schemas.microsoft.com/office/drawing/2015/06/chart">
            <c:ext xmlns:c16="http://schemas.microsoft.com/office/drawing/2014/chart" uri="{C3380CC4-5D6E-409C-BE32-E72D297353CC}">
              <c16:uniqueId val="{00000000-2204-4866-960D-3FA9047D86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699</c:v>
                </c:pt>
                <c:pt idx="1">
                  <c:v>701</c:v>
                </c:pt>
                <c:pt idx="2">
                  <c:v>703</c:v>
                </c:pt>
              </c:numCache>
            </c:numRef>
          </c:val>
          <c:extLst xmlns:c16r2="http://schemas.microsoft.com/office/drawing/2015/06/chart">
            <c:ext xmlns:c16="http://schemas.microsoft.com/office/drawing/2014/chart" uri="{C3380CC4-5D6E-409C-BE32-E72D297353CC}">
              <c16:uniqueId val="{00000001-2204-4866-960D-3FA9047D86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3307</c:v>
                </c:pt>
                <c:pt idx="1">
                  <c:v>3227</c:v>
                </c:pt>
                <c:pt idx="2">
                  <c:v>3430</c:v>
                </c:pt>
              </c:numCache>
            </c:numRef>
          </c:val>
          <c:extLst xmlns:c16r2="http://schemas.microsoft.com/office/drawing/2015/06/chart">
            <c:ext xmlns:c16="http://schemas.microsoft.com/office/drawing/2014/chart" uri="{C3380CC4-5D6E-409C-BE32-E72D297353CC}">
              <c16:uniqueId val="{00000002-2204-4866-960D-3FA9047D86FA}"/>
            </c:ext>
          </c:extLst>
        </c:ser>
        <c:dLbls>
          <c:showLegendKey val="0"/>
          <c:showVal val="0"/>
          <c:showCatName val="0"/>
          <c:showSerName val="0"/>
          <c:showPercent val="0"/>
          <c:showBubbleSize val="0"/>
        </c:dLbls>
        <c:gapWidth val="120"/>
        <c:overlap val="100"/>
        <c:axId val="115096576"/>
        <c:axId val="115102464"/>
      </c:barChart>
      <c:catAx>
        <c:axId val="1150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102464"/>
        <c:crosses val="autoZero"/>
        <c:auto val="1"/>
        <c:lblAlgn val="ctr"/>
        <c:lblOffset val="100"/>
        <c:tickLblSkip val="1"/>
        <c:tickMarkSkip val="1"/>
        <c:noMultiLvlLbl val="0"/>
      </c:catAx>
      <c:valAx>
        <c:axId val="11510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0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中長期財政運営指針に基づく新規町債発行の抑制により、元利償還金が減少したが、同時に交付税算入公債費等も減少したことから、実質公債費比率の分子は前年度からほぼ横ばいとなっている。</a:t>
          </a:r>
        </a:p>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今後も中長期財政運営指針に基づく町債発行の適正管理、また、事業実施に伴う新規町債発行の際には、交付税算入率の高い町債の有効活用の継続に努める。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満期一括償還地方債は起債していない。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充当可能基金をはじめとした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等額が減少した一方、</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新たな債務負担行為が生じたことや組合等の新規地方債発行により将来負担額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年度将来負担比率の分子は、前年度より</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581</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大型建設事業や災害復旧事業の実施による新規町債発行額の増加や、事業目的による基金支消などにより、今後は一定程度の将来負担比率となることが見込まれることから、充当可能財源とのバランスを考慮し、将来負担の適正管理を図る。</a:t>
          </a:r>
          <a:endPar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endPar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北海道むかわ町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その他特定目的金を寄附金をはじめとした収入をもとに積み増した一方、北海道胆振東部地震復旧関連費用に必要な一般財源を補填するために財政調整基金を大きく取崩したことにより、基金保有総額が大きく減少した要因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合併特例期間の終了による地方交付税の縮減や天災による不測の事態の際にも、財政の弾力性を維持し、発展的な町政を推進できるよう、保有額の確保に努める。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・地域振興基金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町民連帯の強化及び地域振興に資する事業の推進</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・公共施設長寿命化推進基金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公共施設の大規模な改修等による長寿命化又は施設機能の充実</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・農業基盤整備事業基金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農業基盤整備事業を円滑に実施による活力ある農業・農村形成の推進</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・胆振東部地震対策基金</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復旧及び創造的復興に要する事業並びに災害に強い安全なまちづくりを実現するための事業の推進</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・バス運行事業基金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住民の生活に必要な交通の確保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・胆振東部地震対策基金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北海道胆振東部地震により被災した本町に対する寄附者の意向を受け、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復旧及び創造的復興に要する事業並びに災害に強い安全なまち</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づくりを実現するための事業の推進</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に向け、平成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311</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百万円を積立て、基金を創設したことから皆増したものである。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人口減少や持続可能な財政運営が課題となる中においても、震災からの創造的復興、地方創生、地元力耕上（こうじょう）や安心・安全な</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まちづくりなどの事業を減速させることなく実施するため、それぞれの基金設置目的にそって、効果的・効率的に運用あるいは支消し活用を</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北海道胆振東部地震復旧関連費用に必要な一般財源を補填するために財政調整基金を大きく取崩したこと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主な減少要因である。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町債借入額の抑制を図るための大型事業実施の際の調整弁や、災害対策事業の迅速な対応といった重要な役割を担うことから、保有額の確保に努める。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基金利子の積立てが増加要因である。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地方交付税の合併特例措置期間の終了を目前に控えていることから、各指標を注視しつつ、財政運営の硬直を招かないよう弾力的な活用方法を考慮しながら、中長期財政運営指針に基づき一定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本町は広大な行政面積を有し、維持・管理を要する施設が多いことから、多額の財政需要が生じているものの、それに対する税収等の歳入は類似団体に比べ低い状況にある。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今後も人口減少などにより町税等は限られたものとなることから、行政サービスを精査し、脆弱な財政状況の中においても持続可能な行財政運営に努める。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7" name="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町債発行抑制などにより、経常経費の一部に減少はあったものの、経常一般財源の大半を占める普通交付税額及び臨時財政対策債発行可能額の減少が、それを上回り、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1.9</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ポイント減少した。</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限りある歳入の中で、行政サービス水準の維持を念頭に、経常経費の一層の抑制に努める。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39370</xdr:rowOff>
    </xdr:to>
    <xdr:cxnSp macro="">
      <xdr:nvCxnSpPr>
        <xdr:cNvPr id="131" name="直線コネクタ 130"/>
        <xdr:cNvCxnSpPr/>
      </xdr:nvCxnSpPr>
      <xdr:spPr>
        <a:xfrm>
          <a:off x="4114800" y="1092047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119126</xdr:rowOff>
    </xdr:to>
    <xdr:cxnSp macro="">
      <xdr:nvCxnSpPr>
        <xdr:cNvPr id="134" name="直線コネクタ 133"/>
        <xdr:cNvCxnSpPr/>
      </xdr:nvCxnSpPr>
      <xdr:spPr>
        <a:xfrm>
          <a:off x="3225800" y="1070330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73406</xdr:rowOff>
    </xdr:to>
    <xdr:cxnSp macro="">
      <xdr:nvCxnSpPr>
        <xdr:cNvPr id="137" name="直線コネクタ 136"/>
        <xdr:cNvCxnSpPr/>
      </xdr:nvCxnSpPr>
      <xdr:spPr>
        <a:xfrm>
          <a:off x="2336800" y="105826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62</xdr:row>
      <xdr:rowOff>140970</xdr:rowOff>
    </xdr:to>
    <xdr:cxnSp macro="">
      <xdr:nvCxnSpPr>
        <xdr:cNvPr id="140" name="直線コネクタ 139"/>
        <xdr:cNvCxnSpPr/>
      </xdr:nvCxnSpPr>
      <xdr:spPr>
        <a:xfrm flipV="1">
          <a:off x="1447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3" name="テキスト ボックス 152"/>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4" name="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5" name="テキスト ボックス 154"/>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6" name="楕円 155"/>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7" name="テキスト ボックス 156"/>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9" name="テキスト ボックス 158"/>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一般財源の増加が見込め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ず</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、行財政経費の削減が継続した課題となっている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北海道胆振東部地震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関連費用も重なり、急激に増加した。</a:t>
          </a:r>
          <a:endPar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今後は、類似団体数値までの減少及び水準維持を目標とした行財政運営に努める。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19279</xdr:rowOff>
    </xdr:from>
    <xdr:to>
      <xdr:col>23</xdr:col>
      <xdr:colOff>133350</xdr:colOff>
      <xdr:row>86</xdr:row>
      <xdr:rowOff>46977</xdr:rowOff>
    </xdr:to>
    <xdr:cxnSp macro="">
      <xdr:nvCxnSpPr>
        <xdr:cNvPr id="194" name="直線コネクタ 193"/>
        <xdr:cNvCxnSpPr/>
      </xdr:nvCxnSpPr>
      <xdr:spPr>
        <a:xfrm>
          <a:off x="4114800" y="14592529"/>
          <a:ext cx="838200" cy="19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110223</xdr:rowOff>
    </xdr:from>
    <xdr:to>
      <xdr:col>19</xdr:col>
      <xdr:colOff>133350</xdr:colOff>
      <xdr:row>85</xdr:row>
      <xdr:rowOff>19279</xdr:rowOff>
    </xdr:to>
    <xdr:cxnSp macro="">
      <xdr:nvCxnSpPr>
        <xdr:cNvPr id="197" name="直線コネクタ 196"/>
        <xdr:cNvCxnSpPr/>
      </xdr:nvCxnSpPr>
      <xdr:spPr>
        <a:xfrm>
          <a:off x="3225800" y="14512023"/>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55604</xdr:rowOff>
    </xdr:from>
    <xdr:to>
      <xdr:col>15</xdr:col>
      <xdr:colOff>82550</xdr:colOff>
      <xdr:row>84</xdr:row>
      <xdr:rowOff>110223</xdr:rowOff>
    </xdr:to>
    <xdr:cxnSp macro="">
      <xdr:nvCxnSpPr>
        <xdr:cNvPr id="200" name="直線コネクタ 199"/>
        <xdr:cNvCxnSpPr/>
      </xdr:nvCxnSpPr>
      <xdr:spPr>
        <a:xfrm>
          <a:off x="2336800" y="14457404"/>
          <a:ext cx="889000" cy="5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31004</xdr:rowOff>
    </xdr:from>
    <xdr:to>
      <xdr:col>11</xdr:col>
      <xdr:colOff>31750</xdr:colOff>
      <xdr:row>84</xdr:row>
      <xdr:rowOff>55604</xdr:rowOff>
    </xdr:to>
    <xdr:cxnSp macro="">
      <xdr:nvCxnSpPr>
        <xdr:cNvPr id="203" name="直線コネクタ 202"/>
        <xdr:cNvCxnSpPr/>
      </xdr:nvCxnSpPr>
      <xdr:spPr>
        <a:xfrm>
          <a:off x="1447800" y="14432804"/>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167627</xdr:rowOff>
    </xdr:from>
    <xdr:to>
      <xdr:col>23</xdr:col>
      <xdr:colOff>184150</xdr:colOff>
      <xdr:row>86</xdr:row>
      <xdr:rowOff>97777</xdr:rowOff>
    </xdr:to>
    <xdr:sp macro="" textlink="">
      <xdr:nvSpPr>
        <xdr:cNvPr id="213" name="楕円 212"/>
        <xdr:cNvSpPr/>
      </xdr:nvSpPr>
      <xdr:spPr>
        <a:xfrm>
          <a:off x="4902200" y="147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139704</xdr:rowOff>
    </xdr:from>
    <xdr:ext cx="762000" cy="259045"/>
    <xdr:sp macro="" textlink="">
      <xdr:nvSpPr>
        <xdr:cNvPr id="214" name="人件費・物件費等の状況該当値テキスト"/>
        <xdr:cNvSpPr txBox="1"/>
      </xdr:nvSpPr>
      <xdr:spPr>
        <a:xfrm>
          <a:off x="5041900" y="1471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139929</xdr:rowOff>
    </xdr:from>
    <xdr:to>
      <xdr:col>19</xdr:col>
      <xdr:colOff>184150</xdr:colOff>
      <xdr:row>85</xdr:row>
      <xdr:rowOff>70079</xdr:rowOff>
    </xdr:to>
    <xdr:sp macro="" textlink="">
      <xdr:nvSpPr>
        <xdr:cNvPr id="215" name="楕円 214"/>
        <xdr:cNvSpPr/>
      </xdr:nvSpPr>
      <xdr:spPr>
        <a:xfrm>
          <a:off x="4064000" y="14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54856</xdr:rowOff>
    </xdr:from>
    <xdr:ext cx="736600" cy="259045"/>
    <xdr:sp macro="" textlink="">
      <xdr:nvSpPr>
        <xdr:cNvPr id="216" name="テキスト ボックス 215"/>
        <xdr:cNvSpPr txBox="1"/>
      </xdr:nvSpPr>
      <xdr:spPr>
        <a:xfrm>
          <a:off x="3733800" y="1462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59423</xdr:rowOff>
    </xdr:from>
    <xdr:to>
      <xdr:col>15</xdr:col>
      <xdr:colOff>133350</xdr:colOff>
      <xdr:row>84</xdr:row>
      <xdr:rowOff>161023</xdr:rowOff>
    </xdr:to>
    <xdr:sp macro="" textlink="">
      <xdr:nvSpPr>
        <xdr:cNvPr id="217" name="楕円 216"/>
        <xdr:cNvSpPr/>
      </xdr:nvSpPr>
      <xdr:spPr>
        <a:xfrm>
          <a:off x="3175000" y="14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145800</xdr:rowOff>
    </xdr:from>
    <xdr:ext cx="762000" cy="259045"/>
    <xdr:sp macro="" textlink="">
      <xdr:nvSpPr>
        <xdr:cNvPr id="218" name="テキスト ボックス 217"/>
        <xdr:cNvSpPr txBox="1"/>
      </xdr:nvSpPr>
      <xdr:spPr>
        <a:xfrm>
          <a:off x="2844800" y="1454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4804</xdr:rowOff>
    </xdr:from>
    <xdr:to>
      <xdr:col>11</xdr:col>
      <xdr:colOff>82550</xdr:colOff>
      <xdr:row>84</xdr:row>
      <xdr:rowOff>106404</xdr:rowOff>
    </xdr:to>
    <xdr:sp macro="" textlink="">
      <xdr:nvSpPr>
        <xdr:cNvPr id="219" name="楕円 218"/>
        <xdr:cNvSpPr/>
      </xdr:nvSpPr>
      <xdr:spPr>
        <a:xfrm>
          <a:off x="2286000" y="14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91181</xdr:rowOff>
    </xdr:from>
    <xdr:ext cx="762000" cy="259045"/>
    <xdr:sp macro="" textlink="">
      <xdr:nvSpPr>
        <xdr:cNvPr id="220" name="テキスト ボックス 219"/>
        <xdr:cNvSpPr txBox="1"/>
      </xdr:nvSpPr>
      <xdr:spPr>
        <a:xfrm>
          <a:off x="1955800" y="144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151654</xdr:rowOff>
    </xdr:from>
    <xdr:to>
      <xdr:col>7</xdr:col>
      <xdr:colOff>31750</xdr:colOff>
      <xdr:row>84</xdr:row>
      <xdr:rowOff>81804</xdr:rowOff>
    </xdr:to>
    <xdr:sp macro="" textlink="">
      <xdr:nvSpPr>
        <xdr:cNvPr id="221" name="楕円 220"/>
        <xdr:cNvSpPr/>
      </xdr:nvSpPr>
      <xdr:spPr>
        <a:xfrm>
          <a:off x="1397000" y="143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91981</xdr:rowOff>
    </xdr:from>
    <xdr:ext cx="762000" cy="259045"/>
    <xdr:sp macro="" textlink="">
      <xdr:nvSpPr>
        <xdr:cNvPr id="222" name="テキスト ボックス 221"/>
        <xdr:cNvSpPr txBox="1"/>
      </xdr:nvSpPr>
      <xdr:spPr>
        <a:xfrm>
          <a:off x="1066800" y="1415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経験者採用や早期退職者の増加による給与階層バランスの変動により、類似団体平均を上回った状態が続いている。</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国の制度に準じ、今後も引き続き給与水準の適正化に努める。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141816</xdr:rowOff>
    </xdr:to>
    <xdr:cxnSp macro="">
      <xdr:nvCxnSpPr>
        <xdr:cNvPr id="256" name="直線コネクタ 255"/>
        <xdr:cNvCxnSpPr/>
      </xdr:nvCxnSpPr>
      <xdr:spPr>
        <a:xfrm>
          <a:off x="16179800" y="148543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109643</xdr:rowOff>
    </xdr:to>
    <xdr:cxnSp macro="">
      <xdr:nvCxnSpPr>
        <xdr:cNvPr id="259" name="直線コネクタ 258"/>
        <xdr:cNvCxnSpPr/>
      </xdr:nvCxnSpPr>
      <xdr:spPr>
        <a:xfrm>
          <a:off x="15290800" y="147819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101600</xdr:rowOff>
    </xdr:to>
    <xdr:cxnSp macro="">
      <xdr:nvCxnSpPr>
        <xdr:cNvPr id="262" name="直線コネクタ 261"/>
        <xdr:cNvCxnSpPr/>
      </xdr:nvCxnSpPr>
      <xdr:spPr>
        <a:xfrm flipV="1">
          <a:off x="14401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109643</xdr:rowOff>
    </xdr:to>
    <xdr:cxnSp macro="">
      <xdr:nvCxnSpPr>
        <xdr:cNvPr id="265" name="直線コネクタ 264"/>
        <xdr:cNvCxnSpPr/>
      </xdr:nvCxnSpPr>
      <xdr:spPr>
        <a:xfrm flipV="1">
          <a:off x="13512800" y="148463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7" name="楕円 276"/>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8" name="テキスト ボックス 277"/>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9" name="楕円 278"/>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80" name="テキスト ボックス 279"/>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3" name="楕円 282"/>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4" name="テキスト ボックス 283"/>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定年退職者補充に加え、多様化する行政サービスに対応するため、職員採用をバランスよく行った結果、類似団体平均を上回った。</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今後も行政サービス水準の維持を念頭に、適正な定員管理に努める。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69269</xdr:rowOff>
    </xdr:from>
    <xdr:to>
      <xdr:col>81</xdr:col>
      <xdr:colOff>44450</xdr:colOff>
      <xdr:row>62</xdr:row>
      <xdr:rowOff>129249</xdr:rowOff>
    </xdr:to>
    <xdr:cxnSp macro="">
      <xdr:nvCxnSpPr>
        <xdr:cNvPr id="321" name="直線コネクタ 320"/>
        <xdr:cNvCxnSpPr/>
      </xdr:nvCxnSpPr>
      <xdr:spPr>
        <a:xfrm>
          <a:off x="16179800" y="10699169"/>
          <a:ext cx="83820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45139</xdr:rowOff>
    </xdr:from>
    <xdr:to>
      <xdr:col>77</xdr:col>
      <xdr:colOff>44450</xdr:colOff>
      <xdr:row>62</xdr:row>
      <xdr:rowOff>69269</xdr:rowOff>
    </xdr:to>
    <xdr:cxnSp macro="">
      <xdr:nvCxnSpPr>
        <xdr:cNvPr id="324" name="直線コネクタ 323"/>
        <xdr:cNvCxnSpPr/>
      </xdr:nvCxnSpPr>
      <xdr:spPr>
        <a:xfrm>
          <a:off x="15290800" y="1067503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32730</xdr:rowOff>
    </xdr:from>
    <xdr:to>
      <xdr:col>72</xdr:col>
      <xdr:colOff>203200</xdr:colOff>
      <xdr:row>62</xdr:row>
      <xdr:rowOff>45139</xdr:rowOff>
    </xdr:to>
    <xdr:cxnSp macro="">
      <xdr:nvCxnSpPr>
        <xdr:cNvPr id="327" name="直線コネクタ 326"/>
        <xdr:cNvCxnSpPr/>
      </xdr:nvCxnSpPr>
      <xdr:spPr>
        <a:xfrm>
          <a:off x="14401800" y="1066263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141442</xdr:rowOff>
    </xdr:from>
    <xdr:to>
      <xdr:col>68</xdr:col>
      <xdr:colOff>152400</xdr:colOff>
      <xdr:row>62</xdr:row>
      <xdr:rowOff>32730</xdr:rowOff>
    </xdr:to>
    <xdr:cxnSp macro="">
      <xdr:nvCxnSpPr>
        <xdr:cNvPr id="330" name="直線コネクタ 329"/>
        <xdr:cNvCxnSpPr/>
      </xdr:nvCxnSpPr>
      <xdr:spPr>
        <a:xfrm>
          <a:off x="13512800" y="105998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78449</xdr:rowOff>
    </xdr:from>
    <xdr:to>
      <xdr:col>81</xdr:col>
      <xdr:colOff>95250</xdr:colOff>
      <xdr:row>63</xdr:row>
      <xdr:rowOff>8599</xdr:rowOff>
    </xdr:to>
    <xdr:sp macro="" textlink="">
      <xdr:nvSpPr>
        <xdr:cNvPr id="340" name="楕円 339"/>
        <xdr:cNvSpPr/>
      </xdr:nvSpPr>
      <xdr:spPr>
        <a:xfrm>
          <a:off x="169672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50526</xdr:rowOff>
    </xdr:from>
    <xdr:ext cx="762000" cy="259045"/>
    <xdr:sp macro="" textlink="">
      <xdr:nvSpPr>
        <xdr:cNvPr id="341" name="定員管理の状況該当値テキスト"/>
        <xdr:cNvSpPr txBox="1"/>
      </xdr:nvSpPr>
      <xdr:spPr>
        <a:xfrm>
          <a:off x="17106900" y="1068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18469</xdr:rowOff>
    </xdr:from>
    <xdr:to>
      <xdr:col>77</xdr:col>
      <xdr:colOff>95250</xdr:colOff>
      <xdr:row>62</xdr:row>
      <xdr:rowOff>120069</xdr:rowOff>
    </xdr:to>
    <xdr:sp macro="" textlink="">
      <xdr:nvSpPr>
        <xdr:cNvPr id="342" name="楕円 341"/>
        <xdr:cNvSpPr/>
      </xdr:nvSpPr>
      <xdr:spPr>
        <a:xfrm>
          <a:off x="16129000" y="106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104846</xdr:rowOff>
    </xdr:from>
    <xdr:ext cx="736600" cy="259045"/>
    <xdr:sp macro="" textlink="">
      <xdr:nvSpPr>
        <xdr:cNvPr id="343" name="テキスト ボックス 342"/>
        <xdr:cNvSpPr txBox="1"/>
      </xdr:nvSpPr>
      <xdr:spPr>
        <a:xfrm>
          <a:off x="15798800" y="1073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165789</xdr:rowOff>
    </xdr:from>
    <xdr:to>
      <xdr:col>73</xdr:col>
      <xdr:colOff>44450</xdr:colOff>
      <xdr:row>62</xdr:row>
      <xdr:rowOff>95939</xdr:rowOff>
    </xdr:to>
    <xdr:sp macro="" textlink="">
      <xdr:nvSpPr>
        <xdr:cNvPr id="344" name="楕円 343"/>
        <xdr:cNvSpPr/>
      </xdr:nvSpPr>
      <xdr:spPr>
        <a:xfrm>
          <a:off x="152400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80716</xdr:rowOff>
    </xdr:from>
    <xdr:ext cx="762000" cy="259045"/>
    <xdr:sp macro="" textlink="">
      <xdr:nvSpPr>
        <xdr:cNvPr id="345" name="テキスト ボックス 344"/>
        <xdr:cNvSpPr txBox="1"/>
      </xdr:nvSpPr>
      <xdr:spPr>
        <a:xfrm>
          <a:off x="14909800" y="107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153380</xdr:rowOff>
    </xdr:from>
    <xdr:to>
      <xdr:col>68</xdr:col>
      <xdr:colOff>203200</xdr:colOff>
      <xdr:row>62</xdr:row>
      <xdr:rowOff>83530</xdr:rowOff>
    </xdr:to>
    <xdr:sp macro="" textlink="">
      <xdr:nvSpPr>
        <xdr:cNvPr id="346" name="楕円 345"/>
        <xdr:cNvSpPr/>
      </xdr:nvSpPr>
      <xdr:spPr>
        <a:xfrm>
          <a:off x="14351000" y="106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68307</xdr:rowOff>
    </xdr:from>
    <xdr:ext cx="762000" cy="259045"/>
    <xdr:sp macro="" textlink="">
      <xdr:nvSpPr>
        <xdr:cNvPr id="347" name="テキスト ボックス 346"/>
        <xdr:cNvSpPr txBox="1"/>
      </xdr:nvSpPr>
      <xdr:spPr>
        <a:xfrm>
          <a:off x="14020800" y="106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90642</xdr:rowOff>
    </xdr:from>
    <xdr:to>
      <xdr:col>64</xdr:col>
      <xdr:colOff>152400</xdr:colOff>
      <xdr:row>62</xdr:row>
      <xdr:rowOff>20792</xdr:rowOff>
    </xdr:to>
    <xdr:sp macro="" textlink="">
      <xdr:nvSpPr>
        <xdr:cNvPr id="348" name="楕円 347"/>
        <xdr:cNvSpPr/>
      </xdr:nvSpPr>
      <xdr:spPr>
        <a:xfrm>
          <a:off x="13462000" y="105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30969</xdr:rowOff>
    </xdr:from>
    <xdr:ext cx="762000" cy="259045"/>
    <xdr:sp macro="" textlink="">
      <xdr:nvSpPr>
        <xdr:cNvPr id="349" name="テキスト ボックス 348"/>
        <xdr:cNvSpPr txBox="1"/>
      </xdr:nvSpPr>
      <xdr:spPr>
        <a:xfrm>
          <a:off x="13131800" y="103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引き続き一般財源の減少が見込まれる中、大型建設事業に加え、災害復旧事業に係る元金償還が開始することから、今後も引き続き、交付税算入率の高い町債の有効活用や町債発行の適正管理に努める。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0" name="直線コネクタ 379"/>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44704</xdr:rowOff>
    </xdr:to>
    <xdr:cxnSp macro="">
      <xdr:nvCxnSpPr>
        <xdr:cNvPr id="383" name="直線コネクタ 382"/>
        <xdr:cNvCxnSpPr/>
      </xdr:nvCxnSpPr>
      <xdr:spPr>
        <a:xfrm flipV="1">
          <a:off x="15290800" y="71876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97790</xdr:rowOff>
    </xdr:to>
    <xdr:cxnSp macro="">
      <xdr:nvCxnSpPr>
        <xdr:cNvPr id="386" name="直線コネクタ 385"/>
        <xdr:cNvCxnSpPr/>
      </xdr:nvCxnSpPr>
      <xdr:spPr>
        <a:xfrm flipV="1">
          <a:off x="14401800" y="72456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155702</xdr:rowOff>
    </xdr:to>
    <xdr:cxnSp macro="">
      <xdr:nvCxnSpPr>
        <xdr:cNvPr id="389" name="直線コネクタ 388"/>
        <xdr:cNvCxnSpPr/>
      </xdr:nvCxnSpPr>
      <xdr:spPr>
        <a:xfrm flipV="1">
          <a:off x="13512800" y="72986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3" name="楕円 402"/>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4" name="テキスト ボックス 403"/>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7" name="楕円 406"/>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8" name="テキスト ボックス 407"/>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既往債の償還終了や新規町債発行の抑制により地方債残高は減少したものの、北海道胆振東部地震の復旧関連費用に必要な一般財源の補填として、財政調整基金を取崩したことに伴い、平成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年度は比率が生じた。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今後の政策及び復興事業を停滞させることのないよう、将来負担を注視したバランスの良い行財政運営に努める。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55" name="楕円 454"/>
        <xdr:cNvSpPr/>
      </xdr:nvSpPr>
      <xdr:spPr>
        <a:xfrm>
          <a:off x="16967200" y="24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28059</xdr:rowOff>
    </xdr:from>
    <xdr:ext cx="762000" cy="259045"/>
    <xdr:sp macro="" textlink="">
      <xdr:nvSpPr>
        <xdr:cNvPr id="456" name="将来負担の状況該当値テキスト"/>
        <xdr:cNvSpPr txBox="1"/>
      </xdr:nvSpPr>
      <xdr:spPr>
        <a:xfrm>
          <a:off x="17106900" y="242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65634</xdr:rowOff>
    </xdr:from>
    <xdr:to>
      <xdr:col>64</xdr:col>
      <xdr:colOff>152400</xdr:colOff>
      <xdr:row>14</xdr:row>
      <xdr:rowOff>167234</xdr:rowOff>
    </xdr:to>
    <xdr:sp macro="" textlink="">
      <xdr:nvSpPr>
        <xdr:cNvPr id="457" name="楕円 456"/>
        <xdr:cNvSpPr/>
      </xdr:nvSpPr>
      <xdr:spPr>
        <a:xfrm>
          <a:off x="13462000" y="2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152011</xdr:rowOff>
    </xdr:from>
    <xdr:ext cx="762000" cy="259045"/>
    <xdr:sp macro="" textlink="">
      <xdr:nvSpPr>
        <xdr:cNvPr id="458" name="テキスト ボックス 457"/>
        <xdr:cNvSpPr txBox="1"/>
      </xdr:nvSpPr>
      <xdr:spPr>
        <a:xfrm>
          <a:off x="13131800" y="255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退職者補充に伴う職員採用において、経験者採用人数の割合が増加しており、人件費総額は増加傾向にある。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類似団体平均を下回っているものの、義務的経費及び経常収支比率を押し上げる要因の一つとなっていることから、今後も中長期財政運営指針で示す範囲内での運営に努める。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154432</xdr:rowOff>
    </xdr:to>
    <xdr:cxnSp macro="">
      <xdr:nvCxnSpPr>
        <xdr:cNvPr id="64" name="直線コネクタ 63"/>
        <xdr:cNvCxnSpPr/>
      </xdr:nvCxnSpPr>
      <xdr:spPr>
        <a:xfrm>
          <a:off x="3987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113284</xdr:rowOff>
    </xdr:to>
    <xdr:cxnSp macro="">
      <xdr:nvCxnSpPr>
        <xdr:cNvPr id="67" name="直線コネクタ 66"/>
        <xdr:cNvCxnSpPr/>
      </xdr:nvCxnSpPr>
      <xdr:spPr>
        <a:xfrm>
          <a:off x="3098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76708</xdr:rowOff>
    </xdr:to>
    <xdr:cxnSp macro="">
      <xdr:nvCxnSpPr>
        <xdr:cNvPr id="70" name="直線コネクタ 69"/>
        <xdr:cNvCxnSpPr/>
      </xdr:nvCxnSpPr>
      <xdr:spPr>
        <a:xfrm>
          <a:off x="2209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99568</xdr:rowOff>
    </xdr:to>
    <xdr:cxnSp macro="">
      <xdr:nvCxnSpPr>
        <xdr:cNvPr id="73" name="直線コネクタ 72"/>
        <xdr:cNvCxnSpPr/>
      </xdr:nvCxnSpPr>
      <xdr:spPr>
        <a:xfrm flipV="1">
          <a:off x="1320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類似団体平均と同等水準を維持しているが、施設管理委託料の増加や、学校給食が年度当初からの供用となったことにより、前年度より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0.4</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ポイント増加している。</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今後も同水準維持となるよう、各事務事業ごとに</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PDCA</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サイクルの取り組みなどの徹底を図る。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33274</xdr:rowOff>
    </xdr:to>
    <xdr:cxnSp macro="">
      <xdr:nvCxnSpPr>
        <xdr:cNvPr id="122" name="直線コネクタ 121"/>
        <xdr:cNvCxnSpPr/>
      </xdr:nvCxnSpPr>
      <xdr:spPr>
        <a:xfrm>
          <a:off x="15671800" y="2929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14986</xdr:rowOff>
    </xdr:to>
    <xdr:cxnSp macro="">
      <xdr:nvCxnSpPr>
        <xdr:cNvPr id="125" name="直線コネクタ 124"/>
        <xdr:cNvCxnSpPr/>
      </xdr:nvCxnSpPr>
      <xdr:spPr>
        <a:xfrm>
          <a:off x="14782800" y="2819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76708</xdr:rowOff>
    </xdr:to>
    <xdr:cxnSp macro="">
      <xdr:nvCxnSpPr>
        <xdr:cNvPr id="128" name="直線コネクタ 127"/>
        <xdr:cNvCxnSpPr/>
      </xdr:nvCxnSpPr>
      <xdr:spPr>
        <a:xfrm>
          <a:off x="13893800" y="2769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26416</xdr:rowOff>
    </xdr:to>
    <xdr:cxnSp macro="">
      <xdr:nvCxnSpPr>
        <xdr:cNvPr id="131" name="直線コネクタ 130"/>
        <xdr:cNvCxnSpPr/>
      </xdr:nvCxnSpPr>
      <xdr:spPr>
        <a:xfrm>
          <a:off x="13004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類似団体平均を大きく下回っているものの、長期的な増加傾向が見られることから、今後も制度改正に的確に対応し、財政を圧迫することのないよう適正な資格審査等の実施に努める。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88900</xdr:rowOff>
    </xdr:to>
    <xdr:cxnSp macro="">
      <xdr:nvCxnSpPr>
        <xdr:cNvPr id="183" name="直線コネクタ 182"/>
        <xdr:cNvCxnSpPr/>
      </xdr:nvCxnSpPr>
      <xdr:spPr>
        <a:xfrm flipV="1">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86" name="直線コネクタ 185"/>
        <xdr:cNvCxnSpPr/>
      </xdr:nvCxnSpPr>
      <xdr:spPr>
        <a:xfrm>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50800</xdr:rowOff>
    </xdr:to>
    <xdr:cxnSp macro="">
      <xdr:nvCxnSpPr>
        <xdr:cNvPr id="189" name="直線コネクタ 188"/>
        <xdr:cNvCxnSpPr/>
      </xdr:nvCxnSpPr>
      <xdr:spPr>
        <a:xfrm>
          <a:off x="2209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53</xdr:row>
      <xdr:rowOff>12700</xdr:rowOff>
    </xdr:to>
    <xdr:cxnSp macro="">
      <xdr:nvCxnSpPr>
        <xdr:cNvPr id="192" name="直線コネクタ 191"/>
        <xdr:cNvCxnSpPr/>
      </xdr:nvCxnSpPr>
      <xdr:spPr>
        <a:xfrm>
          <a:off x="1320800" y="902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2" name="楕円 20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3"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4" name="楕円 203"/>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5" name="テキスト ボックス 204"/>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6" name="楕円 205"/>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7" name="テキスト ボックス 206"/>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8" name="楕円 207"/>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09" name="テキスト ボックス 208"/>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0" name="楕円 209"/>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1" name="テキスト ボックス 210"/>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類似団体平均と比べ低い水準を維持しており、引き続き公営企業の健全運営に取り組み、普通会計の負担軽減に努める。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97282</xdr:rowOff>
    </xdr:to>
    <xdr:cxnSp macro="">
      <xdr:nvCxnSpPr>
        <xdr:cNvPr id="241" name="直線コネクタ 240"/>
        <xdr:cNvCxnSpPr/>
      </xdr:nvCxnSpPr>
      <xdr:spPr>
        <a:xfrm>
          <a:off x="15671800" y="9504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51562</xdr:rowOff>
    </xdr:from>
    <xdr:to>
      <xdr:col>78</xdr:col>
      <xdr:colOff>69850</xdr:colOff>
      <xdr:row>55</xdr:row>
      <xdr:rowOff>74422</xdr:rowOff>
    </xdr:to>
    <xdr:cxnSp macro="">
      <xdr:nvCxnSpPr>
        <xdr:cNvPr id="244" name="直線コネクタ 243"/>
        <xdr:cNvCxnSpPr/>
      </xdr:nvCxnSpPr>
      <xdr:spPr>
        <a:xfrm>
          <a:off x="14782800" y="9481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28702</xdr:rowOff>
    </xdr:from>
    <xdr:to>
      <xdr:col>73</xdr:col>
      <xdr:colOff>180975</xdr:colOff>
      <xdr:row>55</xdr:row>
      <xdr:rowOff>51562</xdr:rowOff>
    </xdr:to>
    <xdr:cxnSp macro="">
      <xdr:nvCxnSpPr>
        <xdr:cNvPr id="247" name="直線コネクタ 246"/>
        <xdr:cNvCxnSpPr/>
      </xdr:nvCxnSpPr>
      <xdr:spPr>
        <a:xfrm>
          <a:off x="13893800" y="9458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37846</xdr:rowOff>
    </xdr:to>
    <xdr:cxnSp macro="">
      <xdr:nvCxnSpPr>
        <xdr:cNvPr id="250" name="直線コネクタ 249"/>
        <xdr:cNvCxnSpPr/>
      </xdr:nvCxnSpPr>
      <xdr:spPr>
        <a:xfrm flipV="1">
          <a:off x="13004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46482</xdr:rowOff>
    </xdr:from>
    <xdr:to>
      <xdr:col>82</xdr:col>
      <xdr:colOff>158750</xdr:colOff>
      <xdr:row>55</xdr:row>
      <xdr:rowOff>148082</xdr:rowOff>
    </xdr:to>
    <xdr:sp macro="" textlink="">
      <xdr:nvSpPr>
        <xdr:cNvPr id="260" name="楕円 259"/>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63009</xdr:rowOff>
    </xdr:from>
    <xdr:ext cx="762000" cy="259045"/>
    <xdr:sp macro="" textlink="">
      <xdr:nvSpPr>
        <xdr:cNvPr id="261" name="その他該当値テキスト"/>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2" name="楕円 261"/>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3" name="テキスト ボックス 262"/>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xdr:rowOff>
    </xdr:from>
    <xdr:to>
      <xdr:col>74</xdr:col>
      <xdr:colOff>31750</xdr:colOff>
      <xdr:row>55</xdr:row>
      <xdr:rowOff>102362</xdr:rowOff>
    </xdr:to>
    <xdr:sp macro="" textlink="">
      <xdr:nvSpPr>
        <xdr:cNvPr id="264" name="楕円 263"/>
        <xdr:cNvSpPr/>
      </xdr:nvSpPr>
      <xdr:spPr>
        <a:xfrm>
          <a:off x="14732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112539</xdr:rowOff>
    </xdr:from>
    <xdr:ext cx="762000" cy="259045"/>
    <xdr:sp macro="" textlink="">
      <xdr:nvSpPr>
        <xdr:cNvPr id="265" name="テキスト ボックス 264"/>
        <xdr:cNvSpPr txBox="1"/>
      </xdr:nvSpPr>
      <xdr:spPr>
        <a:xfrm>
          <a:off x="14401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66" name="楕円 265"/>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67" name="テキスト ボックス 266"/>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68" name="楕円 267"/>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69" name="テキスト ボックス 268"/>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合併による効果が生じにくい一部事務組合等に対しても、節減可能な経常費用の洗い出しなどを行い、効率的な行政サービスを一体的に推進するほか、前例踏襲型の運営費補助についても、その有効性などを見極め、今後も圧縮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136144</xdr:rowOff>
    </xdr:to>
    <xdr:cxnSp macro="">
      <xdr:nvCxnSpPr>
        <xdr:cNvPr id="299" name="直線コネクタ 298"/>
        <xdr:cNvCxnSpPr/>
      </xdr:nvCxnSpPr>
      <xdr:spPr>
        <a:xfrm>
          <a:off x="15671800" y="6614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99568</xdr:rowOff>
    </xdr:to>
    <xdr:cxnSp macro="">
      <xdr:nvCxnSpPr>
        <xdr:cNvPr id="302" name="直線コネクタ 301"/>
        <xdr:cNvCxnSpPr/>
      </xdr:nvCxnSpPr>
      <xdr:spPr>
        <a:xfrm>
          <a:off x="14782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85852</xdr:rowOff>
    </xdr:to>
    <xdr:cxnSp macro="">
      <xdr:nvCxnSpPr>
        <xdr:cNvPr id="305" name="直線コネクタ 304"/>
        <xdr:cNvCxnSpPr/>
      </xdr:nvCxnSpPr>
      <xdr:spPr>
        <a:xfrm>
          <a:off x="13893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127000</xdr:rowOff>
    </xdr:to>
    <xdr:cxnSp macro="">
      <xdr:nvCxnSpPr>
        <xdr:cNvPr id="308" name="直線コネクタ 307"/>
        <xdr:cNvCxnSpPr/>
      </xdr:nvCxnSpPr>
      <xdr:spPr>
        <a:xfrm flipV="1">
          <a:off x="13004800" y="6587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18" name="楕円 317"/>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19"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0" name="楕円 319"/>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1" name="テキスト ボックス 320"/>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2" name="楕円 321"/>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3" name="テキスト ボックス 322"/>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4" name="楕円 32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5" name="テキスト ボックス 32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6" name="楕円 32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27" name="テキスト ボックス 32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地方債の元利償還金は町債発行抑制の効果により概ね横ばいで推移しているが、類似団体平均と比較すると依然高い水準にある。</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今後は、大型事業に係る元金償還据置期間が終了することや、北海道胆振東部地震復旧事業に係る町債償還の影響も見込まれることから、公債費が占める割合を意識しながら、適正管理に努める。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149861</xdr:rowOff>
    </xdr:to>
    <xdr:cxnSp macro="">
      <xdr:nvCxnSpPr>
        <xdr:cNvPr id="359" name="直線コネクタ 358"/>
        <xdr:cNvCxnSpPr/>
      </xdr:nvCxnSpPr>
      <xdr:spPr>
        <a:xfrm flipV="1">
          <a:off x="3987800" y="13328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149861</xdr:rowOff>
    </xdr:to>
    <xdr:cxnSp macro="">
      <xdr:nvCxnSpPr>
        <xdr:cNvPr id="362" name="直線コネクタ 361"/>
        <xdr:cNvCxnSpPr/>
      </xdr:nvCxnSpPr>
      <xdr:spPr>
        <a:xfrm>
          <a:off x="3098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142239</xdr:rowOff>
    </xdr:to>
    <xdr:cxnSp macro="">
      <xdr:nvCxnSpPr>
        <xdr:cNvPr id="365" name="直線コネクタ 364"/>
        <xdr:cNvCxnSpPr/>
      </xdr:nvCxnSpPr>
      <xdr:spPr>
        <a:xfrm flipV="1">
          <a:off x="2209800" y="13340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142239</xdr:rowOff>
    </xdr:from>
    <xdr:to>
      <xdr:col>11</xdr:col>
      <xdr:colOff>9525</xdr:colOff>
      <xdr:row>78</xdr:row>
      <xdr:rowOff>69850</xdr:rowOff>
    </xdr:to>
    <xdr:cxnSp macro="">
      <xdr:nvCxnSpPr>
        <xdr:cNvPr id="368" name="直線コネクタ 367"/>
        <xdr:cNvCxnSpPr/>
      </xdr:nvCxnSpPr>
      <xdr:spPr>
        <a:xfrm flipV="1">
          <a:off x="1320800" y="133438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8" name="楕円 377"/>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79"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0" name="楕円 379"/>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1" name="テキスト ボックス 380"/>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2" name="楕円 38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3" name="テキスト ボックス 38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4" name="楕円 383"/>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5" name="テキスト ボックス 384"/>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86" name="楕円 385"/>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87" name="テキスト ボックス 386"/>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類似団体平均と比べ低い水準を維持しているものの、扶助費、物件費の増加に伴い、近年比率上昇が顕著になってきている。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今後も中長期財政運営指針に基づき、水準維持を念頭に、適正な行政運営に努める。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102507</xdr:rowOff>
    </xdr:from>
    <xdr:to>
      <xdr:col>82</xdr:col>
      <xdr:colOff>107950</xdr:colOff>
      <xdr:row>76</xdr:row>
      <xdr:rowOff>12700</xdr:rowOff>
    </xdr:to>
    <xdr:cxnSp macro="">
      <xdr:nvCxnSpPr>
        <xdr:cNvPr id="422" name="直線コネクタ 421"/>
        <xdr:cNvCxnSpPr/>
      </xdr:nvCxnSpPr>
      <xdr:spPr>
        <a:xfrm>
          <a:off x="15671800" y="12961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136797</xdr:rowOff>
    </xdr:from>
    <xdr:to>
      <xdr:col>78</xdr:col>
      <xdr:colOff>69850</xdr:colOff>
      <xdr:row>75</xdr:row>
      <xdr:rowOff>102507</xdr:rowOff>
    </xdr:to>
    <xdr:cxnSp macro="">
      <xdr:nvCxnSpPr>
        <xdr:cNvPr id="425" name="直線コネクタ 424"/>
        <xdr:cNvCxnSpPr/>
      </xdr:nvCxnSpPr>
      <xdr:spPr>
        <a:xfrm>
          <a:off x="14782800" y="1282409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51888</xdr:rowOff>
    </xdr:from>
    <xdr:to>
      <xdr:col>73</xdr:col>
      <xdr:colOff>180975</xdr:colOff>
      <xdr:row>74</xdr:row>
      <xdr:rowOff>136797</xdr:rowOff>
    </xdr:to>
    <xdr:cxnSp macro="">
      <xdr:nvCxnSpPr>
        <xdr:cNvPr id="428" name="直線コネクタ 427"/>
        <xdr:cNvCxnSpPr/>
      </xdr:nvCxnSpPr>
      <xdr:spPr>
        <a:xfrm>
          <a:off x="13893800" y="127391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51888</xdr:rowOff>
    </xdr:from>
    <xdr:to>
      <xdr:col>69</xdr:col>
      <xdr:colOff>92075</xdr:colOff>
      <xdr:row>74</xdr:row>
      <xdr:rowOff>94343</xdr:rowOff>
    </xdr:to>
    <xdr:cxnSp macro="">
      <xdr:nvCxnSpPr>
        <xdr:cNvPr id="431" name="直線コネクタ 430"/>
        <xdr:cNvCxnSpPr/>
      </xdr:nvCxnSpPr>
      <xdr:spPr>
        <a:xfrm flipV="1">
          <a:off x="13004800" y="12739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1" name="楕円 440"/>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2"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51707</xdr:rowOff>
    </xdr:from>
    <xdr:to>
      <xdr:col>78</xdr:col>
      <xdr:colOff>120650</xdr:colOff>
      <xdr:row>75</xdr:row>
      <xdr:rowOff>153307</xdr:rowOff>
    </xdr:to>
    <xdr:sp macro="" textlink="">
      <xdr:nvSpPr>
        <xdr:cNvPr id="443" name="楕円 442"/>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163484</xdr:rowOff>
    </xdr:from>
    <xdr:ext cx="736600" cy="259045"/>
    <xdr:sp macro="" textlink="">
      <xdr:nvSpPr>
        <xdr:cNvPr id="444" name="テキスト ボックス 443"/>
        <xdr:cNvSpPr txBox="1"/>
      </xdr:nvSpPr>
      <xdr:spPr>
        <a:xfrm>
          <a:off x="15290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85997</xdr:rowOff>
    </xdr:from>
    <xdr:to>
      <xdr:col>74</xdr:col>
      <xdr:colOff>31750</xdr:colOff>
      <xdr:row>75</xdr:row>
      <xdr:rowOff>16147</xdr:rowOff>
    </xdr:to>
    <xdr:sp macro="" textlink="">
      <xdr:nvSpPr>
        <xdr:cNvPr id="445" name="楕円 444"/>
        <xdr:cNvSpPr/>
      </xdr:nvSpPr>
      <xdr:spPr>
        <a:xfrm>
          <a:off x="14732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26324</xdr:rowOff>
    </xdr:from>
    <xdr:ext cx="762000" cy="259045"/>
    <xdr:sp macro="" textlink="">
      <xdr:nvSpPr>
        <xdr:cNvPr id="446" name="テキスト ボックス 445"/>
        <xdr:cNvSpPr txBox="1"/>
      </xdr:nvSpPr>
      <xdr:spPr>
        <a:xfrm>
          <a:off x="14401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xdr:rowOff>
    </xdr:from>
    <xdr:to>
      <xdr:col>69</xdr:col>
      <xdr:colOff>142875</xdr:colOff>
      <xdr:row>74</xdr:row>
      <xdr:rowOff>102688</xdr:rowOff>
    </xdr:to>
    <xdr:sp macro="" textlink="">
      <xdr:nvSpPr>
        <xdr:cNvPr id="447" name="楕円 446"/>
        <xdr:cNvSpPr/>
      </xdr:nvSpPr>
      <xdr:spPr>
        <a:xfrm>
          <a:off x="13843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112865</xdr:rowOff>
    </xdr:from>
    <xdr:ext cx="762000" cy="259045"/>
    <xdr:sp macro="" textlink="">
      <xdr:nvSpPr>
        <xdr:cNvPr id="448" name="テキスト ボックス 447"/>
        <xdr:cNvSpPr txBox="1"/>
      </xdr:nvSpPr>
      <xdr:spPr>
        <a:xfrm>
          <a:off x="13512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49" name="楕円 448"/>
        <xdr:cNvSpPr/>
      </xdr:nvSpPr>
      <xdr:spPr>
        <a:xfrm>
          <a:off x="12954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155320</xdr:rowOff>
    </xdr:from>
    <xdr:ext cx="762000" cy="259045"/>
    <xdr:sp macro="" textlink="">
      <xdr:nvSpPr>
        <xdr:cNvPr id="450" name="テキスト ボックス 449"/>
        <xdr:cNvSpPr txBox="1"/>
      </xdr:nvSpPr>
      <xdr:spPr>
        <a:xfrm>
          <a:off x="12623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92729</xdr:rowOff>
    </xdr:from>
    <xdr:to>
      <xdr:col>29</xdr:col>
      <xdr:colOff>127000</xdr:colOff>
      <xdr:row>16</xdr:row>
      <xdr:rowOff>6495</xdr:rowOff>
    </xdr:to>
    <xdr:cxnSp macro="">
      <xdr:nvCxnSpPr>
        <xdr:cNvPr id="46" name="直線コネクタ 45"/>
        <xdr:cNvCxnSpPr/>
      </xdr:nvCxnSpPr>
      <xdr:spPr bwMode="auto">
        <a:xfrm flipV="1">
          <a:off x="5003800" y="2712104"/>
          <a:ext cx="647700" cy="85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6495</xdr:rowOff>
    </xdr:from>
    <xdr:to>
      <xdr:col>26</xdr:col>
      <xdr:colOff>50800</xdr:colOff>
      <xdr:row>16</xdr:row>
      <xdr:rowOff>28052</xdr:rowOff>
    </xdr:to>
    <xdr:cxnSp macro="">
      <xdr:nvCxnSpPr>
        <xdr:cNvPr id="49" name="直線コネクタ 48"/>
        <xdr:cNvCxnSpPr/>
      </xdr:nvCxnSpPr>
      <xdr:spPr bwMode="auto">
        <a:xfrm flipV="1">
          <a:off x="4305300" y="2797320"/>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28052</xdr:rowOff>
    </xdr:from>
    <xdr:to>
      <xdr:col>22</xdr:col>
      <xdr:colOff>114300</xdr:colOff>
      <xdr:row>16</xdr:row>
      <xdr:rowOff>40260</xdr:rowOff>
    </xdr:to>
    <xdr:cxnSp macro="">
      <xdr:nvCxnSpPr>
        <xdr:cNvPr id="52" name="直線コネクタ 51"/>
        <xdr:cNvCxnSpPr/>
      </xdr:nvCxnSpPr>
      <xdr:spPr bwMode="auto">
        <a:xfrm flipV="1">
          <a:off x="3606800" y="2818877"/>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40260</xdr:rowOff>
    </xdr:from>
    <xdr:to>
      <xdr:col>18</xdr:col>
      <xdr:colOff>177800</xdr:colOff>
      <xdr:row>16</xdr:row>
      <xdr:rowOff>85448</xdr:rowOff>
    </xdr:to>
    <xdr:cxnSp macro="">
      <xdr:nvCxnSpPr>
        <xdr:cNvPr id="55" name="直線コネクタ 54"/>
        <xdr:cNvCxnSpPr/>
      </xdr:nvCxnSpPr>
      <xdr:spPr bwMode="auto">
        <a:xfrm flipV="1">
          <a:off x="2908300" y="2831085"/>
          <a:ext cx="698500" cy="4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41929</xdr:rowOff>
    </xdr:from>
    <xdr:to>
      <xdr:col>29</xdr:col>
      <xdr:colOff>177800</xdr:colOff>
      <xdr:row>15</xdr:row>
      <xdr:rowOff>143529</xdr:rowOff>
    </xdr:to>
    <xdr:sp macro="" textlink="">
      <xdr:nvSpPr>
        <xdr:cNvPr id="65" name="楕円 64"/>
        <xdr:cNvSpPr/>
      </xdr:nvSpPr>
      <xdr:spPr bwMode="auto">
        <a:xfrm>
          <a:off x="5600700" y="266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58456</xdr:rowOff>
    </xdr:from>
    <xdr:ext cx="762000" cy="259045"/>
    <xdr:sp macro="" textlink="">
      <xdr:nvSpPr>
        <xdr:cNvPr id="66" name="人口1人当たり決算額の推移該当値テキスト130"/>
        <xdr:cNvSpPr txBox="1"/>
      </xdr:nvSpPr>
      <xdr:spPr>
        <a:xfrm>
          <a:off x="5740400" y="25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127145</xdr:rowOff>
    </xdr:from>
    <xdr:to>
      <xdr:col>26</xdr:col>
      <xdr:colOff>101600</xdr:colOff>
      <xdr:row>16</xdr:row>
      <xdr:rowOff>57295</xdr:rowOff>
    </xdr:to>
    <xdr:sp macro="" textlink="">
      <xdr:nvSpPr>
        <xdr:cNvPr id="67" name="楕円 66"/>
        <xdr:cNvSpPr/>
      </xdr:nvSpPr>
      <xdr:spPr bwMode="auto">
        <a:xfrm>
          <a:off x="4953000" y="274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67472</xdr:rowOff>
    </xdr:from>
    <xdr:ext cx="736600" cy="259045"/>
    <xdr:sp macro="" textlink="">
      <xdr:nvSpPr>
        <xdr:cNvPr id="68" name="テキスト ボックス 67"/>
        <xdr:cNvSpPr txBox="1"/>
      </xdr:nvSpPr>
      <xdr:spPr>
        <a:xfrm>
          <a:off x="4622800" y="25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148702</xdr:rowOff>
    </xdr:from>
    <xdr:to>
      <xdr:col>22</xdr:col>
      <xdr:colOff>165100</xdr:colOff>
      <xdr:row>16</xdr:row>
      <xdr:rowOff>78852</xdr:rowOff>
    </xdr:to>
    <xdr:sp macro="" textlink="">
      <xdr:nvSpPr>
        <xdr:cNvPr id="69" name="楕円 68"/>
        <xdr:cNvSpPr/>
      </xdr:nvSpPr>
      <xdr:spPr bwMode="auto">
        <a:xfrm>
          <a:off x="4254500" y="276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89029</xdr:rowOff>
    </xdr:from>
    <xdr:ext cx="762000" cy="259045"/>
    <xdr:sp macro="" textlink="">
      <xdr:nvSpPr>
        <xdr:cNvPr id="70" name="テキスト ボックス 69"/>
        <xdr:cNvSpPr txBox="1"/>
      </xdr:nvSpPr>
      <xdr:spPr>
        <a:xfrm>
          <a:off x="3924300" y="253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160910</xdr:rowOff>
    </xdr:from>
    <xdr:to>
      <xdr:col>19</xdr:col>
      <xdr:colOff>38100</xdr:colOff>
      <xdr:row>16</xdr:row>
      <xdr:rowOff>91060</xdr:rowOff>
    </xdr:to>
    <xdr:sp macro="" textlink="">
      <xdr:nvSpPr>
        <xdr:cNvPr id="71" name="楕円 70"/>
        <xdr:cNvSpPr/>
      </xdr:nvSpPr>
      <xdr:spPr bwMode="auto">
        <a:xfrm>
          <a:off x="3556000" y="278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101237</xdr:rowOff>
    </xdr:from>
    <xdr:ext cx="762000" cy="259045"/>
    <xdr:sp macro="" textlink="">
      <xdr:nvSpPr>
        <xdr:cNvPr id="72" name="テキスト ボックス 71"/>
        <xdr:cNvSpPr txBox="1"/>
      </xdr:nvSpPr>
      <xdr:spPr>
        <a:xfrm>
          <a:off x="3225800" y="25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34648</xdr:rowOff>
    </xdr:from>
    <xdr:to>
      <xdr:col>15</xdr:col>
      <xdr:colOff>101600</xdr:colOff>
      <xdr:row>16</xdr:row>
      <xdr:rowOff>136248</xdr:rowOff>
    </xdr:to>
    <xdr:sp macro="" textlink="">
      <xdr:nvSpPr>
        <xdr:cNvPr id="73" name="楕円 72"/>
        <xdr:cNvSpPr/>
      </xdr:nvSpPr>
      <xdr:spPr bwMode="auto">
        <a:xfrm>
          <a:off x="2857500" y="282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146425</xdr:rowOff>
    </xdr:from>
    <xdr:ext cx="762000" cy="259045"/>
    <xdr:sp macro="" textlink="">
      <xdr:nvSpPr>
        <xdr:cNvPr id="74" name="テキスト ボックス 73"/>
        <xdr:cNvSpPr txBox="1"/>
      </xdr:nvSpPr>
      <xdr:spPr>
        <a:xfrm>
          <a:off x="2527300" y="259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164501</xdr:rowOff>
    </xdr:from>
    <xdr:to>
      <xdr:col>29</xdr:col>
      <xdr:colOff>127000</xdr:colOff>
      <xdr:row>34</xdr:row>
      <xdr:rowOff>168714</xdr:rowOff>
    </xdr:to>
    <xdr:cxnSp macro="">
      <xdr:nvCxnSpPr>
        <xdr:cNvPr id="108" name="直線コネクタ 107"/>
        <xdr:cNvCxnSpPr/>
      </xdr:nvCxnSpPr>
      <xdr:spPr bwMode="auto">
        <a:xfrm>
          <a:off x="5003800" y="6431951"/>
          <a:ext cx="6477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164501</xdr:rowOff>
    </xdr:from>
    <xdr:to>
      <xdr:col>26</xdr:col>
      <xdr:colOff>50800</xdr:colOff>
      <xdr:row>34</xdr:row>
      <xdr:rowOff>187339</xdr:rowOff>
    </xdr:to>
    <xdr:cxnSp macro="">
      <xdr:nvCxnSpPr>
        <xdr:cNvPr id="111" name="直線コネクタ 110"/>
        <xdr:cNvCxnSpPr/>
      </xdr:nvCxnSpPr>
      <xdr:spPr bwMode="auto">
        <a:xfrm flipV="1">
          <a:off x="4305300" y="6431951"/>
          <a:ext cx="698500" cy="2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118945</xdr:rowOff>
    </xdr:from>
    <xdr:to>
      <xdr:col>22</xdr:col>
      <xdr:colOff>114300</xdr:colOff>
      <xdr:row>34</xdr:row>
      <xdr:rowOff>187339</xdr:rowOff>
    </xdr:to>
    <xdr:cxnSp macro="">
      <xdr:nvCxnSpPr>
        <xdr:cNvPr id="114" name="直線コネクタ 113"/>
        <xdr:cNvCxnSpPr/>
      </xdr:nvCxnSpPr>
      <xdr:spPr bwMode="auto">
        <a:xfrm>
          <a:off x="3606800" y="6386395"/>
          <a:ext cx="698500" cy="6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291908</xdr:rowOff>
    </xdr:from>
    <xdr:to>
      <xdr:col>18</xdr:col>
      <xdr:colOff>177800</xdr:colOff>
      <xdr:row>34</xdr:row>
      <xdr:rowOff>118945</xdr:rowOff>
    </xdr:to>
    <xdr:cxnSp macro="">
      <xdr:nvCxnSpPr>
        <xdr:cNvPr id="117" name="直線コネクタ 116"/>
        <xdr:cNvCxnSpPr/>
      </xdr:nvCxnSpPr>
      <xdr:spPr bwMode="auto">
        <a:xfrm>
          <a:off x="2908300" y="6216458"/>
          <a:ext cx="698500" cy="16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117914</xdr:rowOff>
    </xdr:from>
    <xdr:to>
      <xdr:col>29</xdr:col>
      <xdr:colOff>177800</xdr:colOff>
      <xdr:row>34</xdr:row>
      <xdr:rowOff>219514</xdr:rowOff>
    </xdr:to>
    <xdr:sp macro="" textlink="">
      <xdr:nvSpPr>
        <xdr:cNvPr id="127" name="楕円 126"/>
        <xdr:cNvSpPr/>
      </xdr:nvSpPr>
      <xdr:spPr bwMode="auto">
        <a:xfrm>
          <a:off x="5600700" y="638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305891</xdr:rowOff>
    </xdr:from>
    <xdr:ext cx="762000" cy="259045"/>
    <xdr:sp macro="" textlink="">
      <xdr:nvSpPr>
        <xdr:cNvPr id="128" name="人口1人当たり決算額の推移該当値テキスト445"/>
        <xdr:cNvSpPr txBox="1"/>
      </xdr:nvSpPr>
      <xdr:spPr>
        <a:xfrm>
          <a:off x="5740400" y="623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113701</xdr:rowOff>
    </xdr:from>
    <xdr:to>
      <xdr:col>26</xdr:col>
      <xdr:colOff>101600</xdr:colOff>
      <xdr:row>34</xdr:row>
      <xdr:rowOff>215301</xdr:rowOff>
    </xdr:to>
    <xdr:sp macro="" textlink="">
      <xdr:nvSpPr>
        <xdr:cNvPr id="129" name="楕円 128"/>
        <xdr:cNvSpPr/>
      </xdr:nvSpPr>
      <xdr:spPr bwMode="auto">
        <a:xfrm>
          <a:off x="4953000" y="638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225478</xdr:rowOff>
    </xdr:from>
    <xdr:ext cx="736600" cy="259045"/>
    <xdr:sp macro="" textlink="">
      <xdr:nvSpPr>
        <xdr:cNvPr id="130" name="テキスト ボックス 129"/>
        <xdr:cNvSpPr txBox="1"/>
      </xdr:nvSpPr>
      <xdr:spPr>
        <a:xfrm>
          <a:off x="4622800" y="615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136539</xdr:rowOff>
    </xdr:from>
    <xdr:to>
      <xdr:col>22</xdr:col>
      <xdr:colOff>165100</xdr:colOff>
      <xdr:row>34</xdr:row>
      <xdr:rowOff>238139</xdr:rowOff>
    </xdr:to>
    <xdr:sp macro="" textlink="">
      <xdr:nvSpPr>
        <xdr:cNvPr id="131" name="楕円 130"/>
        <xdr:cNvSpPr/>
      </xdr:nvSpPr>
      <xdr:spPr bwMode="auto">
        <a:xfrm>
          <a:off x="4254500" y="640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248316</xdr:rowOff>
    </xdr:from>
    <xdr:ext cx="762000" cy="259045"/>
    <xdr:sp macro="" textlink="">
      <xdr:nvSpPr>
        <xdr:cNvPr id="132" name="テキスト ボックス 131"/>
        <xdr:cNvSpPr txBox="1"/>
      </xdr:nvSpPr>
      <xdr:spPr>
        <a:xfrm>
          <a:off x="3924300" y="61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68145</xdr:rowOff>
    </xdr:from>
    <xdr:to>
      <xdr:col>19</xdr:col>
      <xdr:colOff>38100</xdr:colOff>
      <xdr:row>34</xdr:row>
      <xdr:rowOff>169745</xdr:rowOff>
    </xdr:to>
    <xdr:sp macro="" textlink="">
      <xdr:nvSpPr>
        <xdr:cNvPr id="133" name="楕円 132"/>
        <xdr:cNvSpPr/>
      </xdr:nvSpPr>
      <xdr:spPr bwMode="auto">
        <a:xfrm>
          <a:off x="3556000" y="63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179922</xdr:rowOff>
    </xdr:from>
    <xdr:ext cx="762000" cy="259045"/>
    <xdr:sp macro="" textlink="">
      <xdr:nvSpPr>
        <xdr:cNvPr id="134" name="テキスト ボックス 133"/>
        <xdr:cNvSpPr txBox="1"/>
      </xdr:nvSpPr>
      <xdr:spPr>
        <a:xfrm>
          <a:off x="3225800" y="610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241108</xdr:rowOff>
    </xdr:from>
    <xdr:to>
      <xdr:col>15</xdr:col>
      <xdr:colOff>101600</xdr:colOff>
      <xdr:row>33</xdr:row>
      <xdr:rowOff>342708</xdr:rowOff>
    </xdr:to>
    <xdr:sp macro="" textlink="">
      <xdr:nvSpPr>
        <xdr:cNvPr id="135" name="楕円 134"/>
        <xdr:cNvSpPr/>
      </xdr:nvSpPr>
      <xdr:spPr bwMode="auto">
        <a:xfrm>
          <a:off x="2857500" y="616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9985</xdr:rowOff>
    </xdr:from>
    <xdr:ext cx="762000" cy="259045"/>
    <xdr:sp macro="" textlink="">
      <xdr:nvSpPr>
        <xdr:cNvPr id="136" name="テキスト ボックス 135"/>
        <xdr:cNvSpPr txBox="1"/>
      </xdr:nvSpPr>
      <xdr:spPr>
        <a:xfrm>
          <a:off x="2527300" y="593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156075</xdr:rowOff>
    </xdr:from>
    <xdr:to>
      <xdr:col>24</xdr:col>
      <xdr:colOff>63500</xdr:colOff>
      <xdr:row>34</xdr:row>
      <xdr:rowOff>74275</xdr:rowOff>
    </xdr:to>
    <xdr:cxnSp macro="">
      <xdr:nvCxnSpPr>
        <xdr:cNvPr id="61" name="直線コネクタ 60"/>
        <xdr:cNvCxnSpPr/>
      </xdr:nvCxnSpPr>
      <xdr:spPr>
        <a:xfrm flipV="1">
          <a:off x="3797300" y="5813925"/>
          <a:ext cx="838200" cy="8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74275</xdr:rowOff>
    </xdr:from>
    <xdr:to>
      <xdr:col>19</xdr:col>
      <xdr:colOff>177800</xdr:colOff>
      <xdr:row>34</xdr:row>
      <xdr:rowOff>89713</xdr:rowOff>
    </xdr:to>
    <xdr:cxnSp macro="">
      <xdr:nvCxnSpPr>
        <xdr:cNvPr id="64" name="直線コネクタ 63"/>
        <xdr:cNvCxnSpPr/>
      </xdr:nvCxnSpPr>
      <xdr:spPr>
        <a:xfrm flipV="1">
          <a:off x="2908300" y="5903575"/>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89713</xdr:rowOff>
    </xdr:from>
    <xdr:to>
      <xdr:col>15</xdr:col>
      <xdr:colOff>50800</xdr:colOff>
      <xdr:row>34</xdr:row>
      <xdr:rowOff>97386</xdr:rowOff>
    </xdr:to>
    <xdr:cxnSp macro="">
      <xdr:nvCxnSpPr>
        <xdr:cNvPr id="67" name="直線コネクタ 66"/>
        <xdr:cNvCxnSpPr/>
      </xdr:nvCxnSpPr>
      <xdr:spPr>
        <a:xfrm flipV="1">
          <a:off x="2019300" y="591901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97386</xdr:rowOff>
    </xdr:from>
    <xdr:to>
      <xdr:col>10</xdr:col>
      <xdr:colOff>114300</xdr:colOff>
      <xdr:row>34</xdr:row>
      <xdr:rowOff>114043</xdr:rowOff>
    </xdr:to>
    <xdr:cxnSp macro="">
      <xdr:nvCxnSpPr>
        <xdr:cNvPr id="70" name="直線コネクタ 69"/>
        <xdr:cNvCxnSpPr/>
      </xdr:nvCxnSpPr>
      <xdr:spPr>
        <a:xfrm flipV="1">
          <a:off x="1130300" y="5926686"/>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105275</xdr:rowOff>
    </xdr:from>
    <xdr:to>
      <xdr:col>24</xdr:col>
      <xdr:colOff>114300</xdr:colOff>
      <xdr:row>34</xdr:row>
      <xdr:rowOff>35425</xdr:rowOff>
    </xdr:to>
    <xdr:sp macro="" textlink="">
      <xdr:nvSpPr>
        <xdr:cNvPr id="80" name="楕円 79"/>
        <xdr:cNvSpPr/>
      </xdr:nvSpPr>
      <xdr:spPr>
        <a:xfrm>
          <a:off x="4584700" y="5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128152</xdr:rowOff>
    </xdr:from>
    <xdr:ext cx="599010" cy="259045"/>
    <xdr:sp macro="" textlink="">
      <xdr:nvSpPr>
        <xdr:cNvPr id="81" name="人件費該当値テキスト"/>
        <xdr:cNvSpPr txBox="1"/>
      </xdr:nvSpPr>
      <xdr:spPr>
        <a:xfrm>
          <a:off x="4686300" y="56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23475</xdr:rowOff>
    </xdr:from>
    <xdr:to>
      <xdr:col>20</xdr:col>
      <xdr:colOff>38100</xdr:colOff>
      <xdr:row>34</xdr:row>
      <xdr:rowOff>125075</xdr:rowOff>
    </xdr:to>
    <xdr:sp macro="" textlink="">
      <xdr:nvSpPr>
        <xdr:cNvPr id="82" name="楕円 81"/>
        <xdr:cNvSpPr/>
      </xdr:nvSpPr>
      <xdr:spPr>
        <a:xfrm>
          <a:off x="3746500" y="5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141602</xdr:rowOff>
    </xdr:from>
    <xdr:ext cx="599010" cy="259045"/>
    <xdr:sp macro="" textlink="">
      <xdr:nvSpPr>
        <xdr:cNvPr id="83" name="テキスト ボックス 82"/>
        <xdr:cNvSpPr txBox="1"/>
      </xdr:nvSpPr>
      <xdr:spPr>
        <a:xfrm>
          <a:off x="3497795" y="562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38913</xdr:rowOff>
    </xdr:from>
    <xdr:to>
      <xdr:col>15</xdr:col>
      <xdr:colOff>101600</xdr:colOff>
      <xdr:row>34</xdr:row>
      <xdr:rowOff>140513</xdr:rowOff>
    </xdr:to>
    <xdr:sp macro="" textlink="">
      <xdr:nvSpPr>
        <xdr:cNvPr id="84" name="楕円 83"/>
        <xdr:cNvSpPr/>
      </xdr:nvSpPr>
      <xdr:spPr>
        <a:xfrm>
          <a:off x="2857500" y="58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157040</xdr:rowOff>
    </xdr:from>
    <xdr:ext cx="599010" cy="259045"/>
    <xdr:sp macro="" textlink="">
      <xdr:nvSpPr>
        <xdr:cNvPr id="85" name="テキスト ボックス 84"/>
        <xdr:cNvSpPr txBox="1"/>
      </xdr:nvSpPr>
      <xdr:spPr>
        <a:xfrm>
          <a:off x="2608795" y="564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46586</xdr:rowOff>
    </xdr:from>
    <xdr:to>
      <xdr:col>10</xdr:col>
      <xdr:colOff>165100</xdr:colOff>
      <xdr:row>34</xdr:row>
      <xdr:rowOff>148186</xdr:rowOff>
    </xdr:to>
    <xdr:sp macro="" textlink="">
      <xdr:nvSpPr>
        <xdr:cNvPr id="86" name="楕円 85"/>
        <xdr:cNvSpPr/>
      </xdr:nvSpPr>
      <xdr:spPr>
        <a:xfrm>
          <a:off x="1968500" y="58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164713</xdr:rowOff>
    </xdr:from>
    <xdr:ext cx="599010" cy="259045"/>
    <xdr:sp macro="" textlink="">
      <xdr:nvSpPr>
        <xdr:cNvPr id="87" name="テキスト ボックス 86"/>
        <xdr:cNvSpPr txBox="1"/>
      </xdr:nvSpPr>
      <xdr:spPr>
        <a:xfrm>
          <a:off x="1719795" y="565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63243</xdr:rowOff>
    </xdr:from>
    <xdr:to>
      <xdr:col>6</xdr:col>
      <xdr:colOff>38100</xdr:colOff>
      <xdr:row>34</xdr:row>
      <xdr:rowOff>164843</xdr:rowOff>
    </xdr:to>
    <xdr:sp macro="" textlink="">
      <xdr:nvSpPr>
        <xdr:cNvPr id="88" name="楕円 87"/>
        <xdr:cNvSpPr/>
      </xdr:nvSpPr>
      <xdr:spPr>
        <a:xfrm>
          <a:off x="1079500" y="58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9920</xdr:rowOff>
    </xdr:from>
    <xdr:ext cx="599010" cy="259045"/>
    <xdr:sp macro="" textlink="">
      <xdr:nvSpPr>
        <xdr:cNvPr id="89" name="テキスト ボックス 88"/>
        <xdr:cNvSpPr txBox="1"/>
      </xdr:nvSpPr>
      <xdr:spPr>
        <a:xfrm>
          <a:off x="830795" y="566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62808</xdr:rowOff>
    </xdr:from>
    <xdr:to>
      <xdr:col>24</xdr:col>
      <xdr:colOff>63500</xdr:colOff>
      <xdr:row>55</xdr:row>
      <xdr:rowOff>58944</xdr:rowOff>
    </xdr:to>
    <xdr:cxnSp macro="">
      <xdr:nvCxnSpPr>
        <xdr:cNvPr id="116" name="直線コネクタ 115"/>
        <xdr:cNvCxnSpPr/>
      </xdr:nvCxnSpPr>
      <xdr:spPr>
        <a:xfrm flipV="1">
          <a:off x="3797300" y="9321108"/>
          <a:ext cx="838200" cy="16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58944</xdr:rowOff>
    </xdr:from>
    <xdr:to>
      <xdr:col>19</xdr:col>
      <xdr:colOff>177800</xdr:colOff>
      <xdr:row>55</xdr:row>
      <xdr:rowOff>140244</xdr:rowOff>
    </xdr:to>
    <xdr:cxnSp macro="">
      <xdr:nvCxnSpPr>
        <xdr:cNvPr id="119" name="直線コネクタ 118"/>
        <xdr:cNvCxnSpPr/>
      </xdr:nvCxnSpPr>
      <xdr:spPr>
        <a:xfrm flipV="1">
          <a:off x="2908300" y="9488694"/>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140244</xdr:rowOff>
    </xdr:from>
    <xdr:to>
      <xdr:col>15</xdr:col>
      <xdr:colOff>50800</xdr:colOff>
      <xdr:row>56</xdr:row>
      <xdr:rowOff>9010</xdr:rowOff>
    </xdr:to>
    <xdr:cxnSp macro="">
      <xdr:nvCxnSpPr>
        <xdr:cNvPr id="122" name="直線コネクタ 121"/>
        <xdr:cNvCxnSpPr/>
      </xdr:nvCxnSpPr>
      <xdr:spPr>
        <a:xfrm flipV="1">
          <a:off x="2019300" y="9569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9010</xdr:rowOff>
    </xdr:from>
    <xdr:to>
      <xdr:col>10</xdr:col>
      <xdr:colOff>114300</xdr:colOff>
      <xdr:row>56</xdr:row>
      <xdr:rowOff>14807</xdr:rowOff>
    </xdr:to>
    <xdr:cxnSp macro="">
      <xdr:nvCxnSpPr>
        <xdr:cNvPr id="125" name="直線コネクタ 124"/>
        <xdr:cNvCxnSpPr/>
      </xdr:nvCxnSpPr>
      <xdr:spPr>
        <a:xfrm flipV="1">
          <a:off x="1130300" y="96102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12008</xdr:rowOff>
    </xdr:from>
    <xdr:to>
      <xdr:col>24</xdr:col>
      <xdr:colOff>114300</xdr:colOff>
      <xdr:row>54</xdr:row>
      <xdr:rowOff>113608</xdr:rowOff>
    </xdr:to>
    <xdr:sp macro="" textlink="">
      <xdr:nvSpPr>
        <xdr:cNvPr id="135" name="楕円 134"/>
        <xdr:cNvSpPr/>
      </xdr:nvSpPr>
      <xdr:spPr>
        <a:xfrm>
          <a:off x="4584700" y="92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34885</xdr:rowOff>
    </xdr:from>
    <xdr:ext cx="599010" cy="259045"/>
    <xdr:sp macro="" textlink="">
      <xdr:nvSpPr>
        <xdr:cNvPr id="136" name="物件費該当値テキスト"/>
        <xdr:cNvSpPr txBox="1"/>
      </xdr:nvSpPr>
      <xdr:spPr>
        <a:xfrm>
          <a:off x="4686300" y="91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8144</xdr:rowOff>
    </xdr:from>
    <xdr:to>
      <xdr:col>20</xdr:col>
      <xdr:colOff>38100</xdr:colOff>
      <xdr:row>55</xdr:row>
      <xdr:rowOff>109744</xdr:rowOff>
    </xdr:to>
    <xdr:sp macro="" textlink="">
      <xdr:nvSpPr>
        <xdr:cNvPr id="137" name="楕円 136"/>
        <xdr:cNvSpPr/>
      </xdr:nvSpPr>
      <xdr:spPr>
        <a:xfrm>
          <a:off x="3746500" y="94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100871</xdr:rowOff>
    </xdr:from>
    <xdr:ext cx="599010" cy="259045"/>
    <xdr:sp macro="" textlink="">
      <xdr:nvSpPr>
        <xdr:cNvPr id="138" name="テキスト ボックス 137"/>
        <xdr:cNvSpPr txBox="1"/>
      </xdr:nvSpPr>
      <xdr:spPr>
        <a:xfrm>
          <a:off x="3497795" y="953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89444</xdr:rowOff>
    </xdr:from>
    <xdr:to>
      <xdr:col>15</xdr:col>
      <xdr:colOff>101600</xdr:colOff>
      <xdr:row>56</xdr:row>
      <xdr:rowOff>19594</xdr:rowOff>
    </xdr:to>
    <xdr:sp macro="" textlink="">
      <xdr:nvSpPr>
        <xdr:cNvPr id="139" name="楕円 138"/>
        <xdr:cNvSpPr/>
      </xdr:nvSpPr>
      <xdr:spPr>
        <a:xfrm>
          <a:off x="2857500" y="95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10721</xdr:rowOff>
    </xdr:from>
    <xdr:ext cx="599010" cy="259045"/>
    <xdr:sp macro="" textlink="">
      <xdr:nvSpPr>
        <xdr:cNvPr id="140" name="テキスト ボックス 139"/>
        <xdr:cNvSpPr txBox="1"/>
      </xdr:nvSpPr>
      <xdr:spPr>
        <a:xfrm>
          <a:off x="2608795" y="961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129660</xdr:rowOff>
    </xdr:from>
    <xdr:to>
      <xdr:col>10</xdr:col>
      <xdr:colOff>165100</xdr:colOff>
      <xdr:row>56</xdr:row>
      <xdr:rowOff>59810</xdr:rowOff>
    </xdr:to>
    <xdr:sp macro="" textlink="">
      <xdr:nvSpPr>
        <xdr:cNvPr id="141" name="楕円 140"/>
        <xdr:cNvSpPr/>
      </xdr:nvSpPr>
      <xdr:spPr>
        <a:xfrm>
          <a:off x="1968500" y="9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50937</xdr:rowOff>
    </xdr:from>
    <xdr:ext cx="599010" cy="259045"/>
    <xdr:sp macro="" textlink="">
      <xdr:nvSpPr>
        <xdr:cNvPr id="142" name="テキスト ボックス 141"/>
        <xdr:cNvSpPr txBox="1"/>
      </xdr:nvSpPr>
      <xdr:spPr>
        <a:xfrm>
          <a:off x="1719795" y="96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135457</xdr:rowOff>
    </xdr:from>
    <xdr:to>
      <xdr:col>6</xdr:col>
      <xdr:colOff>38100</xdr:colOff>
      <xdr:row>56</xdr:row>
      <xdr:rowOff>65607</xdr:rowOff>
    </xdr:to>
    <xdr:sp macro="" textlink="">
      <xdr:nvSpPr>
        <xdr:cNvPr id="143" name="楕円 142"/>
        <xdr:cNvSpPr/>
      </xdr:nvSpPr>
      <xdr:spPr>
        <a:xfrm>
          <a:off x="1079500" y="95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56734</xdr:rowOff>
    </xdr:from>
    <xdr:ext cx="599010" cy="259045"/>
    <xdr:sp macro="" textlink="">
      <xdr:nvSpPr>
        <xdr:cNvPr id="144" name="テキスト ボックス 143"/>
        <xdr:cNvSpPr txBox="1"/>
      </xdr:nvSpPr>
      <xdr:spPr>
        <a:xfrm>
          <a:off x="830795" y="96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160708</xdr:rowOff>
    </xdr:from>
    <xdr:to>
      <xdr:col>24</xdr:col>
      <xdr:colOff>63500</xdr:colOff>
      <xdr:row>75</xdr:row>
      <xdr:rowOff>164184</xdr:rowOff>
    </xdr:to>
    <xdr:cxnSp macro="">
      <xdr:nvCxnSpPr>
        <xdr:cNvPr id="171" name="直線コネクタ 170"/>
        <xdr:cNvCxnSpPr/>
      </xdr:nvCxnSpPr>
      <xdr:spPr>
        <a:xfrm flipV="1">
          <a:off x="3797300" y="13019458"/>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154696</xdr:rowOff>
    </xdr:from>
    <xdr:to>
      <xdr:col>19</xdr:col>
      <xdr:colOff>177800</xdr:colOff>
      <xdr:row>75</xdr:row>
      <xdr:rowOff>164184</xdr:rowOff>
    </xdr:to>
    <xdr:cxnSp macro="">
      <xdr:nvCxnSpPr>
        <xdr:cNvPr id="174" name="直線コネクタ 173"/>
        <xdr:cNvCxnSpPr/>
      </xdr:nvCxnSpPr>
      <xdr:spPr>
        <a:xfrm>
          <a:off x="2908300" y="1301344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154696</xdr:rowOff>
    </xdr:from>
    <xdr:to>
      <xdr:col>15</xdr:col>
      <xdr:colOff>50800</xdr:colOff>
      <xdr:row>76</xdr:row>
      <xdr:rowOff>50569</xdr:rowOff>
    </xdr:to>
    <xdr:cxnSp macro="">
      <xdr:nvCxnSpPr>
        <xdr:cNvPr id="177" name="直線コネクタ 176"/>
        <xdr:cNvCxnSpPr/>
      </xdr:nvCxnSpPr>
      <xdr:spPr>
        <a:xfrm flipV="1">
          <a:off x="2019300" y="13013446"/>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50569</xdr:rowOff>
    </xdr:from>
    <xdr:to>
      <xdr:col>10</xdr:col>
      <xdr:colOff>114300</xdr:colOff>
      <xdr:row>76</xdr:row>
      <xdr:rowOff>91968</xdr:rowOff>
    </xdr:to>
    <xdr:cxnSp macro="">
      <xdr:nvCxnSpPr>
        <xdr:cNvPr id="180" name="直線コネクタ 179"/>
        <xdr:cNvCxnSpPr/>
      </xdr:nvCxnSpPr>
      <xdr:spPr>
        <a:xfrm flipV="1">
          <a:off x="1130300" y="13080769"/>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109908</xdr:rowOff>
    </xdr:from>
    <xdr:to>
      <xdr:col>24</xdr:col>
      <xdr:colOff>114300</xdr:colOff>
      <xdr:row>76</xdr:row>
      <xdr:rowOff>40058</xdr:rowOff>
    </xdr:to>
    <xdr:sp macro="" textlink="">
      <xdr:nvSpPr>
        <xdr:cNvPr id="190" name="楕円 189"/>
        <xdr:cNvSpPr/>
      </xdr:nvSpPr>
      <xdr:spPr>
        <a:xfrm>
          <a:off x="4584700" y="129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132785</xdr:rowOff>
    </xdr:from>
    <xdr:ext cx="534377" cy="259045"/>
    <xdr:sp macro="" textlink="">
      <xdr:nvSpPr>
        <xdr:cNvPr id="191" name="維持補修費該当値テキスト"/>
        <xdr:cNvSpPr txBox="1"/>
      </xdr:nvSpPr>
      <xdr:spPr>
        <a:xfrm>
          <a:off x="4686300" y="128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113383</xdr:rowOff>
    </xdr:from>
    <xdr:to>
      <xdr:col>20</xdr:col>
      <xdr:colOff>38100</xdr:colOff>
      <xdr:row>76</xdr:row>
      <xdr:rowOff>43532</xdr:rowOff>
    </xdr:to>
    <xdr:sp macro="" textlink="">
      <xdr:nvSpPr>
        <xdr:cNvPr id="192" name="楕円 191"/>
        <xdr:cNvSpPr/>
      </xdr:nvSpPr>
      <xdr:spPr>
        <a:xfrm>
          <a:off x="3746500" y="12972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60060</xdr:rowOff>
    </xdr:from>
    <xdr:ext cx="534377" cy="259045"/>
    <xdr:sp macro="" textlink="">
      <xdr:nvSpPr>
        <xdr:cNvPr id="193" name="テキスト ボックス 192"/>
        <xdr:cNvSpPr txBox="1"/>
      </xdr:nvSpPr>
      <xdr:spPr>
        <a:xfrm>
          <a:off x="3530111" y="1274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103896</xdr:rowOff>
    </xdr:from>
    <xdr:to>
      <xdr:col>15</xdr:col>
      <xdr:colOff>101600</xdr:colOff>
      <xdr:row>76</xdr:row>
      <xdr:rowOff>34046</xdr:rowOff>
    </xdr:to>
    <xdr:sp macro="" textlink="">
      <xdr:nvSpPr>
        <xdr:cNvPr id="194" name="楕円 193"/>
        <xdr:cNvSpPr/>
      </xdr:nvSpPr>
      <xdr:spPr>
        <a:xfrm>
          <a:off x="2857500" y="129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50573</xdr:rowOff>
    </xdr:from>
    <xdr:ext cx="534377" cy="259045"/>
    <xdr:sp macro="" textlink="">
      <xdr:nvSpPr>
        <xdr:cNvPr id="195" name="テキスト ボックス 194"/>
        <xdr:cNvSpPr txBox="1"/>
      </xdr:nvSpPr>
      <xdr:spPr>
        <a:xfrm>
          <a:off x="2641111" y="127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171219</xdr:rowOff>
    </xdr:from>
    <xdr:to>
      <xdr:col>10</xdr:col>
      <xdr:colOff>165100</xdr:colOff>
      <xdr:row>76</xdr:row>
      <xdr:rowOff>101369</xdr:rowOff>
    </xdr:to>
    <xdr:sp macro="" textlink="">
      <xdr:nvSpPr>
        <xdr:cNvPr id="196" name="楕円 195"/>
        <xdr:cNvSpPr/>
      </xdr:nvSpPr>
      <xdr:spPr>
        <a:xfrm>
          <a:off x="1968500" y="130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117896</xdr:rowOff>
    </xdr:from>
    <xdr:ext cx="534377" cy="259045"/>
    <xdr:sp macro="" textlink="">
      <xdr:nvSpPr>
        <xdr:cNvPr id="197" name="テキスト ボックス 196"/>
        <xdr:cNvSpPr txBox="1"/>
      </xdr:nvSpPr>
      <xdr:spPr>
        <a:xfrm>
          <a:off x="1752111" y="1280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41168</xdr:rowOff>
    </xdr:from>
    <xdr:to>
      <xdr:col>6</xdr:col>
      <xdr:colOff>38100</xdr:colOff>
      <xdr:row>76</xdr:row>
      <xdr:rowOff>142768</xdr:rowOff>
    </xdr:to>
    <xdr:sp macro="" textlink="">
      <xdr:nvSpPr>
        <xdr:cNvPr id="198" name="楕円 197"/>
        <xdr:cNvSpPr/>
      </xdr:nvSpPr>
      <xdr:spPr>
        <a:xfrm>
          <a:off x="1079500" y="130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159295</xdr:rowOff>
    </xdr:from>
    <xdr:ext cx="534377" cy="259045"/>
    <xdr:sp macro="" textlink="">
      <xdr:nvSpPr>
        <xdr:cNvPr id="199" name="テキスト ボックス 198"/>
        <xdr:cNvSpPr txBox="1"/>
      </xdr:nvSpPr>
      <xdr:spPr>
        <a:xfrm>
          <a:off x="863111" y="128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121853</xdr:rowOff>
    </xdr:from>
    <xdr:to>
      <xdr:col>24</xdr:col>
      <xdr:colOff>63500</xdr:colOff>
      <xdr:row>97</xdr:row>
      <xdr:rowOff>158592</xdr:rowOff>
    </xdr:to>
    <xdr:cxnSp macro="">
      <xdr:nvCxnSpPr>
        <xdr:cNvPr id="231" name="直線コネクタ 230"/>
        <xdr:cNvCxnSpPr/>
      </xdr:nvCxnSpPr>
      <xdr:spPr>
        <a:xfrm flipV="1">
          <a:off x="3797300" y="16752503"/>
          <a:ext cx="8382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71349</xdr:rowOff>
    </xdr:from>
    <xdr:to>
      <xdr:col>19</xdr:col>
      <xdr:colOff>177800</xdr:colOff>
      <xdr:row>97</xdr:row>
      <xdr:rowOff>158592</xdr:rowOff>
    </xdr:to>
    <xdr:cxnSp macro="">
      <xdr:nvCxnSpPr>
        <xdr:cNvPr id="234" name="直線コネクタ 233"/>
        <xdr:cNvCxnSpPr/>
      </xdr:nvCxnSpPr>
      <xdr:spPr>
        <a:xfrm>
          <a:off x="2908300" y="16701999"/>
          <a:ext cx="8890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71349</xdr:rowOff>
    </xdr:from>
    <xdr:to>
      <xdr:col>15</xdr:col>
      <xdr:colOff>50800</xdr:colOff>
      <xdr:row>98</xdr:row>
      <xdr:rowOff>42202</xdr:rowOff>
    </xdr:to>
    <xdr:cxnSp macro="">
      <xdr:nvCxnSpPr>
        <xdr:cNvPr id="237" name="直線コネクタ 236"/>
        <xdr:cNvCxnSpPr/>
      </xdr:nvCxnSpPr>
      <xdr:spPr>
        <a:xfrm flipV="1">
          <a:off x="2019300" y="16701999"/>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24192</xdr:rowOff>
    </xdr:from>
    <xdr:to>
      <xdr:col>10</xdr:col>
      <xdr:colOff>114300</xdr:colOff>
      <xdr:row>98</xdr:row>
      <xdr:rowOff>42202</xdr:rowOff>
    </xdr:to>
    <xdr:cxnSp macro="">
      <xdr:nvCxnSpPr>
        <xdr:cNvPr id="240" name="直線コネクタ 239"/>
        <xdr:cNvCxnSpPr/>
      </xdr:nvCxnSpPr>
      <xdr:spPr>
        <a:xfrm>
          <a:off x="1130300" y="16826292"/>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71053</xdr:rowOff>
    </xdr:from>
    <xdr:to>
      <xdr:col>24</xdr:col>
      <xdr:colOff>114300</xdr:colOff>
      <xdr:row>98</xdr:row>
      <xdr:rowOff>1203</xdr:rowOff>
    </xdr:to>
    <xdr:sp macro="" textlink="">
      <xdr:nvSpPr>
        <xdr:cNvPr id="250" name="楕円 249"/>
        <xdr:cNvSpPr/>
      </xdr:nvSpPr>
      <xdr:spPr>
        <a:xfrm>
          <a:off x="4584700" y="167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49480</xdr:rowOff>
    </xdr:from>
    <xdr:ext cx="534377" cy="259045"/>
    <xdr:sp macro="" textlink="">
      <xdr:nvSpPr>
        <xdr:cNvPr id="251" name="扶助費該当値テキスト"/>
        <xdr:cNvSpPr txBox="1"/>
      </xdr:nvSpPr>
      <xdr:spPr>
        <a:xfrm>
          <a:off x="4686300" y="1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107792</xdr:rowOff>
    </xdr:from>
    <xdr:to>
      <xdr:col>20</xdr:col>
      <xdr:colOff>38100</xdr:colOff>
      <xdr:row>98</xdr:row>
      <xdr:rowOff>37942</xdr:rowOff>
    </xdr:to>
    <xdr:sp macro="" textlink="">
      <xdr:nvSpPr>
        <xdr:cNvPr id="252" name="楕円 251"/>
        <xdr:cNvSpPr/>
      </xdr:nvSpPr>
      <xdr:spPr>
        <a:xfrm>
          <a:off x="3746500" y="167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29069</xdr:rowOff>
    </xdr:from>
    <xdr:ext cx="534377" cy="259045"/>
    <xdr:sp macro="" textlink="">
      <xdr:nvSpPr>
        <xdr:cNvPr id="253" name="テキスト ボックス 252"/>
        <xdr:cNvSpPr txBox="1"/>
      </xdr:nvSpPr>
      <xdr:spPr>
        <a:xfrm>
          <a:off x="3530111" y="168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20549</xdr:rowOff>
    </xdr:from>
    <xdr:to>
      <xdr:col>15</xdr:col>
      <xdr:colOff>101600</xdr:colOff>
      <xdr:row>97</xdr:row>
      <xdr:rowOff>122149</xdr:rowOff>
    </xdr:to>
    <xdr:sp macro="" textlink="">
      <xdr:nvSpPr>
        <xdr:cNvPr id="254" name="楕円 253"/>
        <xdr:cNvSpPr/>
      </xdr:nvSpPr>
      <xdr:spPr>
        <a:xfrm>
          <a:off x="2857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113276</xdr:rowOff>
    </xdr:from>
    <xdr:ext cx="534377" cy="259045"/>
    <xdr:sp macro="" textlink="">
      <xdr:nvSpPr>
        <xdr:cNvPr id="255" name="テキスト ボックス 254"/>
        <xdr:cNvSpPr txBox="1"/>
      </xdr:nvSpPr>
      <xdr:spPr>
        <a:xfrm>
          <a:off x="2641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162852</xdr:rowOff>
    </xdr:from>
    <xdr:to>
      <xdr:col>10</xdr:col>
      <xdr:colOff>165100</xdr:colOff>
      <xdr:row>98</xdr:row>
      <xdr:rowOff>93002</xdr:rowOff>
    </xdr:to>
    <xdr:sp macro="" textlink="">
      <xdr:nvSpPr>
        <xdr:cNvPr id="256" name="楕円 255"/>
        <xdr:cNvSpPr/>
      </xdr:nvSpPr>
      <xdr:spPr>
        <a:xfrm>
          <a:off x="1968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84129</xdr:rowOff>
    </xdr:from>
    <xdr:ext cx="534377" cy="259045"/>
    <xdr:sp macro="" textlink="">
      <xdr:nvSpPr>
        <xdr:cNvPr id="257" name="テキスト ボックス 256"/>
        <xdr:cNvSpPr txBox="1"/>
      </xdr:nvSpPr>
      <xdr:spPr>
        <a:xfrm>
          <a:off x="1752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144842</xdr:rowOff>
    </xdr:from>
    <xdr:to>
      <xdr:col>6</xdr:col>
      <xdr:colOff>38100</xdr:colOff>
      <xdr:row>98</xdr:row>
      <xdr:rowOff>74992</xdr:rowOff>
    </xdr:to>
    <xdr:sp macro="" textlink="">
      <xdr:nvSpPr>
        <xdr:cNvPr id="258" name="楕円 257"/>
        <xdr:cNvSpPr/>
      </xdr:nvSpPr>
      <xdr:spPr>
        <a:xfrm>
          <a:off x="1079500" y="167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66119</xdr:rowOff>
    </xdr:from>
    <xdr:ext cx="534377" cy="259045"/>
    <xdr:sp macro="" textlink="">
      <xdr:nvSpPr>
        <xdr:cNvPr id="259" name="テキスト ボックス 258"/>
        <xdr:cNvSpPr txBox="1"/>
      </xdr:nvSpPr>
      <xdr:spPr>
        <a:xfrm>
          <a:off x="863111" y="168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10843</xdr:rowOff>
    </xdr:from>
    <xdr:to>
      <xdr:col>55</xdr:col>
      <xdr:colOff>0</xdr:colOff>
      <xdr:row>33</xdr:row>
      <xdr:rowOff>7514</xdr:rowOff>
    </xdr:to>
    <xdr:cxnSp macro="">
      <xdr:nvCxnSpPr>
        <xdr:cNvPr id="286" name="直線コネクタ 285"/>
        <xdr:cNvCxnSpPr/>
      </xdr:nvCxnSpPr>
      <xdr:spPr>
        <a:xfrm flipV="1">
          <a:off x="9639300" y="5497243"/>
          <a:ext cx="838200" cy="16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6998</xdr:rowOff>
    </xdr:from>
    <xdr:to>
      <xdr:col>50</xdr:col>
      <xdr:colOff>114300</xdr:colOff>
      <xdr:row>33</xdr:row>
      <xdr:rowOff>7514</xdr:rowOff>
    </xdr:to>
    <xdr:cxnSp macro="">
      <xdr:nvCxnSpPr>
        <xdr:cNvPr id="289" name="直線コネクタ 288"/>
        <xdr:cNvCxnSpPr/>
      </xdr:nvCxnSpPr>
      <xdr:spPr>
        <a:xfrm>
          <a:off x="8750300" y="5664848"/>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1982</xdr:rowOff>
    </xdr:from>
    <xdr:to>
      <xdr:col>45</xdr:col>
      <xdr:colOff>177800</xdr:colOff>
      <xdr:row>33</xdr:row>
      <xdr:rowOff>6998</xdr:rowOff>
    </xdr:to>
    <xdr:cxnSp macro="">
      <xdr:nvCxnSpPr>
        <xdr:cNvPr id="292" name="直線コネクタ 291"/>
        <xdr:cNvCxnSpPr/>
      </xdr:nvCxnSpPr>
      <xdr:spPr>
        <a:xfrm>
          <a:off x="7861300" y="5659832"/>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1982</xdr:rowOff>
    </xdr:from>
    <xdr:to>
      <xdr:col>41</xdr:col>
      <xdr:colOff>50800</xdr:colOff>
      <xdr:row>33</xdr:row>
      <xdr:rowOff>124132</xdr:rowOff>
    </xdr:to>
    <xdr:cxnSp macro="">
      <xdr:nvCxnSpPr>
        <xdr:cNvPr id="295" name="直線コネクタ 294"/>
        <xdr:cNvCxnSpPr/>
      </xdr:nvCxnSpPr>
      <xdr:spPr>
        <a:xfrm flipV="1">
          <a:off x="6972300" y="5659832"/>
          <a:ext cx="889000" cy="1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131493</xdr:rowOff>
    </xdr:from>
    <xdr:to>
      <xdr:col>55</xdr:col>
      <xdr:colOff>50800</xdr:colOff>
      <xdr:row>32</xdr:row>
      <xdr:rowOff>61643</xdr:rowOff>
    </xdr:to>
    <xdr:sp macro="" textlink="">
      <xdr:nvSpPr>
        <xdr:cNvPr id="305" name="楕円 304"/>
        <xdr:cNvSpPr/>
      </xdr:nvSpPr>
      <xdr:spPr>
        <a:xfrm>
          <a:off x="10426700" y="54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154370</xdr:rowOff>
    </xdr:from>
    <xdr:ext cx="599010" cy="259045"/>
    <xdr:sp macro="" textlink="">
      <xdr:nvSpPr>
        <xdr:cNvPr id="306" name="補助費等該当値テキスト"/>
        <xdr:cNvSpPr txBox="1"/>
      </xdr:nvSpPr>
      <xdr:spPr>
        <a:xfrm>
          <a:off x="10528300" y="52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128164</xdr:rowOff>
    </xdr:from>
    <xdr:to>
      <xdr:col>50</xdr:col>
      <xdr:colOff>165100</xdr:colOff>
      <xdr:row>33</xdr:row>
      <xdr:rowOff>58314</xdr:rowOff>
    </xdr:to>
    <xdr:sp macro="" textlink="">
      <xdr:nvSpPr>
        <xdr:cNvPr id="307" name="楕円 306"/>
        <xdr:cNvSpPr/>
      </xdr:nvSpPr>
      <xdr:spPr>
        <a:xfrm>
          <a:off x="9588500" y="56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74841</xdr:rowOff>
    </xdr:from>
    <xdr:ext cx="599010" cy="259045"/>
    <xdr:sp macro="" textlink="">
      <xdr:nvSpPr>
        <xdr:cNvPr id="308" name="テキスト ボックス 307"/>
        <xdr:cNvSpPr txBox="1"/>
      </xdr:nvSpPr>
      <xdr:spPr>
        <a:xfrm>
          <a:off x="9339795" y="538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127648</xdr:rowOff>
    </xdr:from>
    <xdr:to>
      <xdr:col>46</xdr:col>
      <xdr:colOff>38100</xdr:colOff>
      <xdr:row>33</xdr:row>
      <xdr:rowOff>57798</xdr:rowOff>
    </xdr:to>
    <xdr:sp macro="" textlink="">
      <xdr:nvSpPr>
        <xdr:cNvPr id="309" name="楕円 308"/>
        <xdr:cNvSpPr/>
      </xdr:nvSpPr>
      <xdr:spPr>
        <a:xfrm>
          <a:off x="8699500" y="56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74325</xdr:rowOff>
    </xdr:from>
    <xdr:ext cx="599010" cy="259045"/>
    <xdr:sp macro="" textlink="">
      <xdr:nvSpPr>
        <xdr:cNvPr id="310" name="テキスト ボックス 309"/>
        <xdr:cNvSpPr txBox="1"/>
      </xdr:nvSpPr>
      <xdr:spPr>
        <a:xfrm>
          <a:off x="8450795" y="538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122632</xdr:rowOff>
    </xdr:from>
    <xdr:to>
      <xdr:col>41</xdr:col>
      <xdr:colOff>101600</xdr:colOff>
      <xdr:row>33</xdr:row>
      <xdr:rowOff>52782</xdr:rowOff>
    </xdr:to>
    <xdr:sp macro="" textlink="">
      <xdr:nvSpPr>
        <xdr:cNvPr id="311" name="楕円 310"/>
        <xdr:cNvSpPr/>
      </xdr:nvSpPr>
      <xdr:spPr>
        <a:xfrm>
          <a:off x="7810500" y="56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69309</xdr:rowOff>
    </xdr:from>
    <xdr:ext cx="599010" cy="259045"/>
    <xdr:sp macro="" textlink="">
      <xdr:nvSpPr>
        <xdr:cNvPr id="312" name="テキスト ボックス 311"/>
        <xdr:cNvSpPr txBox="1"/>
      </xdr:nvSpPr>
      <xdr:spPr>
        <a:xfrm>
          <a:off x="7561795" y="538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73332</xdr:rowOff>
    </xdr:from>
    <xdr:to>
      <xdr:col>36</xdr:col>
      <xdr:colOff>165100</xdr:colOff>
      <xdr:row>34</xdr:row>
      <xdr:rowOff>3482</xdr:rowOff>
    </xdr:to>
    <xdr:sp macro="" textlink="">
      <xdr:nvSpPr>
        <xdr:cNvPr id="313" name="楕円 312"/>
        <xdr:cNvSpPr/>
      </xdr:nvSpPr>
      <xdr:spPr>
        <a:xfrm>
          <a:off x="6921500" y="57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20009</xdr:rowOff>
    </xdr:from>
    <xdr:ext cx="599010" cy="259045"/>
    <xdr:sp macro="" textlink="">
      <xdr:nvSpPr>
        <xdr:cNvPr id="314" name="テキスト ボックス 313"/>
        <xdr:cNvSpPr txBox="1"/>
      </xdr:nvSpPr>
      <xdr:spPr>
        <a:xfrm>
          <a:off x="6672795" y="55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78561</xdr:rowOff>
    </xdr:from>
    <xdr:to>
      <xdr:col>55</xdr:col>
      <xdr:colOff>0</xdr:colOff>
      <xdr:row>56</xdr:row>
      <xdr:rowOff>88319</xdr:rowOff>
    </xdr:to>
    <xdr:cxnSp macro="">
      <xdr:nvCxnSpPr>
        <xdr:cNvPr id="343" name="直線コネクタ 342"/>
        <xdr:cNvCxnSpPr/>
      </xdr:nvCxnSpPr>
      <xdr:spPr>
        <a:xfrm flipV="1">
          <a:off x="9639300" y="9508311"/>
          <a:ext cx="838200" cy="18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24791</xdr:rowOff>
    </xdr:from>
    <xdr:to>
      <xdr:col>50</xdr:col>
      <xdr:colOff>114300</xdr:colOff>
      <xdr:row>56</xdr:row>
      <xdr:rowOff>88319</xdr:rowOff>
    </xdr:to>
    <xdr:cxnSp macro="">
      <xdr:nvCxnSpPr>
        <xdr:cNvPr id="346" name="直線コネクタ 345"/>
        <xdr:cNvCxnSpPr/>
      </xdr:nvCxnSpPr>
      <xdr:spPr>
        <a:xfrm>
          <a:off x="8750300" y="9111641"/>
          <a:ext cx="889000" cy="57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24791</xdr:rowOff>
    </xdr:from>
    <xdr:to>
      <xdr:col>45</xdr:col>
      <xdr:colOff>177800</xdr:colOff>
      <xdr:row>54</xdr:row>
      <xdr:rowOff>93279</xdr:rowOff>
    </xdr:to>
    <xdr:cxnSp macro="">
      <xdr:nvCxnSpPr>
        <xdr:cNvPr id="349" name="直線コネクタ 348"/>
        <xdr:cNvCxnSpPr/>
      </xdr:nvCxnSpPr>
      <xdr:spPr>
        <a:xfrm flipV="1">
          <a:off x="7861300" y="9111641"/>
          <a:ext cx="889000" cy="2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93279</xdr:rowOff>
    </xdr:from>
    <xdr:to>
      <xdr:col>41</xdr:col>
      <xdr:colOff>50800</xdr:colOff>
      <xdr:row>55</xdr:row>
      <xdr:rowOff>164320</xdr:rowOff>
    </xdr:to>
    <xdr:cxnSp macro="">
      <xdr:nvCxnSpPr>
        <xdr:cNvPr id="352" name="直線コネクタ 351"/>
        <xdr:cNvCxnSpPr/>
      </xdr:nvCxnSpPr>
      <xdr:spPr>
        <a:xfrm flipV="1">
          <a:off x="6972300" y="9351579"/>
          <a:ext cx="889000" cy="2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27761</xdr:rowOff>
    </xdr:from>
    <xdr:to>
      <xdr:col>55</xdr:col>
      <xdr:colOff>50800</xdr:colOff>
      <xdr:row>55</xdr:row>
      <xdr:rowOff>129361</xdr:rowOff>
    </xdr:to>
    <xdr:sp macro="" textlink="">
      <xdr:nvSpPr>
        <xdr:cNvPr id="362" name="楕円 361"/>
        <xdr:cNvSpPr/>
      </xdr:nvSpPr>
      <xdr:spPr>
        <a:xfrm>
          <a:off x="10426700" y="94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50638</xdr:rowOff>
    </xdr:from>
    <xdr:ext cx="599010" cy="259045"/>
    <xdr:sp macro="" textlink="">
      <xdr:nvSpPr>
        <xdr:cNvPr id="363" name="普通建設事業費該当値テキスト"/>
        <xdr:cNvSpPr txBox="1"/>
      </xdr:nvSpPr>
      <xdr:spPr>
        <a:xfrm>
          <a:off x="10528300" y="930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37519</xdr:rowOff>
    </xdr:from>
    <xdr:to>
      <xdr:col>50</xdr:col>
      <xdr:colOff>165100</xdr:colOff>
      <xdr:row>56</xdr:row>
      <xdr:rowOff>139119</xdr:rowOff>
    </xdr:to>
    <xdr:sp macro="" textlink="">
      <xdr:nvSpPr>
        <xdr:cNvPr id="364" name="楕円 363"/>
        <xdr:cNvSpPr/>
      </xdr:nvSpPr>
      <xdr:spPr>
        <a:xfrm>
          <a:off x="9588500" y="96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130246</xdr:rowOff>
    </xdr:from>
    <xdr:ext cx="599010" cy="259045"/>
    <xdr:sp macro="" textlink="">
      <xdr:nvSpPr>
        <xdr:cNvPr id="365" name="テキスト ボックス 364"/>
        <xdr:cNvSpPr txBox="1"/>
      </xdr:nvSpPr>
      <xdr:spPr>
        <a:xfrm>
          <a:off x="9339795" y="973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145441</xdr:rowOff>
    </xdr:from>
    <xdr:to>
      <xdr:col>46</xdr:col>
      <xdr:colOff>38100</xdr:colOff>
      <xdr:row>53</xdr:row>
      <xdr:rowOff>75591</xdr:rowOff>
    </xdr:to>
    <xdr:sp macro="" textlink="">
      <xdr:nvSpPr>
        <xdr:cNvPr id="366" name="楕円 365"/>
        <xdr:cNvSpPr/>
      </xdr:nvSpPr>
      <xdr:spPr>
        <a:xfrm>
          <a:off x="8699500" y="90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92118</xdr:rowOff>
    </xdr:from>
    <xdr:ext cx="599010" cy="259045"/>
    <xdr:sp macro="" textlink="">
      <xdr:nvSpPr>
        <xdr:cNvPr id="367" name="テキスト ボックス 366"/>
        <xdr:cNvSpPr txBox="1"/>
      </xdr:nvSpPr>
      <xdr:spPr>
        <a:xfrm>
          <a:off x="8450795" y="883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42479</xdr:rowOff>
    </xdr:from>
    <xdr:to>
      <xdr:col>41</xdr:col>
      <xdr:colOff>101600</xdr:colOff>
      <xdr:row>54</xdr:row>
      <xdr:rowOff>144079</xdr:rowOff>
    </xdr:to>
    <xdr:sp macro="" textlink="">
      <xdr:nvSpPr>
        <xdr:cNvPr id="368" name="楕円 367"/>
        <xdr:cNvSpPr/>
      </xdr:nvSpPr>
      <xdr:spPr>
        <a:xfrm>
          <a:off x="7810500" y="9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160606</xdr:rowOff>
    </xdr:from>
    <xdr:ext cx="599010" cy="259045"/>
    <xdr:sp macro="" textlink="">
      <xdr:nvSpPr>
        <xdr:cNvPr id="369" name="テキスト ボックス 368"/>
        <xdr:cNvSpPr txBox="1"/>
      </xdr:nvSpPr>
      <xdr:spPr>
        <a:xfrm>
          <a:off x="7561795" y="90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113520</xdr:rowOff>
    </xdr:from>
    <xdr:to>
      <xdr:col>36</xdr:col>
      <xdr:colOff>165100</xdr:colOff>
      <xdr:row>56</xdr:row>
      <xdr:rowOff>43670</xdr:rowOff>
    </xdr:to>
    <xdr:sp macro="" textlink="">
      <xdr:nvSpPr>
        <xdr:cNvPr id="370" name="楕円 369"/>
        <xdr:cNvSpPr/>
      </xdr:nvSpPr>
      <xdr:spPr>
        <a:xfrm>
          <a:off x="69215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34797</xdr:rowOff>
    </xdr:from>
    <xdr:ext cx="599010" cy="259045"/>
    <xdr:sp macro="" textlink="">
      <xdr:nvSpPr>
        <xdr:cNvPr id="371" name="テキスト ボックス 370"/>
        <xdr:cNvSpPr txBox="1"/>
      </xdr:nvSpPr>
      <xdr:spPr>
        <a:xfrm>
          <a:off x="6672795" y="96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54470</xdr:rowOff>
    </xdr:from>
    <xdr:to>
      <xdr:col>55</xdr:col>
      <xdr:colOff>0</xdr:colOff>
      <xdr:row>77</xdr:row>
      <xdr:rowOff>114134</xdr:rowOff>
    </xdr:to>
    <xdr:cxnSp macro="">
      <xdr:nvCxnSpPr>
        <xdr:cNvPr id="398" name="直線コネクタ 397"/>
        <xdr:cNvCxnSpPr/>
      </xdr:nvCxnSpPr>
      <xdr:spPr>
        <a:xfrm>
          <a:off x="9639300" y="13256120"/>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151253</xdr:rowOff>
    </xdr:from>
    <xdr:to>
      <xdr:col>50</xdr:col>
      <xdr:colOff>114300</xdr:colOff>
      <xdr:row>77</xdr:row>
      <xdr:rowOff>54470</xdr:rowOff>
    </xdr:to>
    <xdr:cxnSp macro="">
      <xdr:nvCxnSpPr>
        <xdr:cNvPr id="401" name="直線コネクタ 400"/>
        <xdr:cNvCxnSpPr/>
      </xdr:nvCxnSpPr>
      <xdr:spPr>
        <a:xfrm>
          <a:off x="8750300" y="13010003"/>
          <a:ext cx="889000" cy="2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100545</xdr:rowOff>
    </xdr:from>
    <xdr:to>
      <xdr:col>45</xdr:col>
      <xdr:colOff>177800</xdr:colOff>
      <xdr:row>75</xdr:row>
      <xdr:rowOff>151253</xdr:rowOff>
    </xdr:to>
    <xdr:cxnSp macro="">
      <xdr:nvCxnSpPr>
        <xdr:cNvPr id="404" name="直線コネクタ 403"/>
        <xdr:cNvCxnSpPr/>
      </xdr:nvCxnSpPr>
      <xdr:spPr>
        <a:xfrm>
          <a:off x="7861300" y="12787845"/>
          <a:ext cx="889000" cy="2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100545</xdr:rowOff>
    </xdr:from>
    <xdr:to>
      <xdr:col>41</xdr:col>
      <xdr:colOff>50800</xdr:colOff>
      <xdr:row>76</xdr:row>
      <xdr:rowOff>143380</xdr:rowOff>
    </xdr:to>
    <xdr:cxnSp macro="">
      <xdr:nvCxnSpPr>
        <xdr:cNvPr id="407" name="直線コネクタ 406"/>
        <xdr:cNvCxnSpPr/>
      </xdr:nvCxnSpPr>
      <xdr:spPr>
        <a:xfrm flipV="1">
          <a:off x="6972300" y="12787845"/>
          <a:ext cx="889000" cy="38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63334</xdr:rowOff>
    </xdr:from>
    <xdr:to>
      <xdr:col>55</xdr:col>
      <xdr:colOff>50800</xdr:colOff>
      <xdr:row>77</xdr:row>
      <xdr:rowOff>164934</xdr:rowOff>
    </xdr:to>
    <xdr:sp macro="" textlink="">
      <xdr:nvSpPr>
        <xdr:cNvPr id="417" name="楕円 416"/>
        <xdr:cNvSpPr/>
      </xdr:nvSpPr>
      <xdr:spPr>
        <a:xfrm>
          <a:off x="10426700" y="132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86211</xdr:rowOff>
    </xdr:from>
    <xdr:ext cx="534377" cy="259045"/>
    <xdr:sp macro="" textlink="">
      <xdr:nvSpPr>
        <xdr:cNvPr id="418" name="普通建設事業費 （ うち新規整備　）該当値テキスト"/>
        <xdr:cNvSpPr txBox="1"/>
      </xdr:nvSpPr>
      <xdr:spPr>
        <a:xfrm>
          <a:off x="10528300" y="131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3670</xdr:rowOff>
    </xdr:from>
    <xdr:to>
      <xdr:col>50</xdr:col>
      <xdr:colOff>165100</xdr:colOff>
      <xdr:row>77</xdr:row>
      <xdr:rowOff>105270</xdr:rowOff>
    </xdr:to>
    <xdr:sp macro="" textlink="">
      <xdr:nvSpPr>
        <xdr:cNvPr id="419" name="楕円 418"/>
        <xdr:cNvSpPr/>
      </xdr:nvSpPr>
      <xdr:spPr>
        <a:xfrm>
          <a:off x="9588500" y="132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96397</xdr:rowOff>
    </xdr:from>
    <xdr:ext cx="534377" cy="259045"/>
    <xdr:sp macro="" textlink="">
      <xdr:nvSpPr>
        <xdr:cNvPr id="420" name="テキスト ボックス 419"/>
        <xdr:cNvSpPr txBox="1"/>
      </xdr:nvSpPr>
      <xdr:spPr>
        <a:xfrm>
          <a:off x="9372111" y="132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100454</xdr:rowOff>
    </xdr:from>
    <xdr:to>
      <xdr:col>46</xdr:col>
      <xdr:colOff>38100</xdr:colOff>
      <xdr:row>76</xdr:row>
      <xdr:rowOff>30603</xdr:rowOff>
    </xdr:to>
    <xdr:sp macro="" textlink="">
      <xdr:nvSpPr>
        <xdr:cNvPr id="421" name="楕円 420"/>
        <xdr:cNvSpPr/>
      </xdr:nvSpPr>
      <xdr:spPr>
        <a:xfrm>
          <a:off x="8699500" y="1295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47131</xdr:rowOff>
    </xdr:from>
    <xdr:ext cx="599010" cy="259045"/>
    <xdr:sp macro="" textlink="">
      <xdr:nvSpPr>
        <xdr:cNvPr id="422" name="テキスト ボックス 421"/>
        <xdr:cNvSpPr txBox="1"/>
      </xdr:nvSpPr>
      <xdr:spPr>
        <a:xfrm>
          <a:off x="8450795" y="1273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49745</xdr:rowOff>
    </xdr:from>
    <xdr:to>
      <xdr:col>41</xdr:col>
      <xdr:colOff>101600</xdr:colOff>
      <xdr:row>74</xdr:row>
      <xdr:rowOff>151345</xdr:rowOff>
    </xdr:to>
    <xdr:sp macro="" textlink="">
      <xdr:nvSpPr>
        <xdr:cNvPr id="423" name="楕円 422"/>
        <xdr:cNvSpPr/>
      </xdr:nvSpPr>
      <xdr:spPr>
        <a:xfrm>
          <a:off x="7810500" y="127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167872</xdr:rowOff>
    </xdr:from>
    <xdr:ext cx="599010" cy="259045"/>
    <xdr:sp macro="" textlink="">
      <xdr:nvSpPr>
        <xdr:cNvPr id="424" name="テキスト ボックス 423"/>
        <xdr:cNvSpPr txBox="1"/>
      </xdr:nvSpPr>
      <xdr:spPr>
        <a:xfrm>
          <a:off x="7561795" y="1251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92580</xdr:rowOff>
    </xdr:from>
    <xdr:to>
      <xdr:col>36</xdr:col>
      <xdr:colOff>165100</xdr:colOff>
      <xdr:row>77</xdr:row>
      <xdr:rowOff>22730</xdr:rowOff>
    </xdr:to>
    <xdr:sp macro="" textlink="">
      <xdr:nvSpPr>
        <xdr:cNvPr id="425" name="楕円 424"/>
        <xdr:cNvSpPr/>
      </xdr:nvSpPr>
      <xdr:spPr>
        <a:xfrm>
          <a:off x="6921500" y="131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39257</xdr:rowOff>
    </xdr:from>
    <xdr:ext cx="534377" cy="259045"/>
    <xdr:sp macro="" textlink="">
      <xdr:nvSpPr>
        <xdr:cNvPr id="426" name="テキスト ボックス 425"/>
        <xdr:cNvSpPr txBox="1"/>
      </xdr:nvSpPr>
      <xdr:spPr>
        <a:xfrm>
          <a:off x="6705111" y="128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83107</xdr:rowOff>
    </xdr:from>
    <xdr:to>
      <xdr:col>55</xdr:col>
      <xdr:colOff>0</xdr:colOff>
      <xdr:row>97</xdr:row>
      <xdr:rowOff>148261</xdr:rowOff>
    </xdr:to>
    <xdr:cxnSp macro="">
      <xdr:nvCxnSpPr>
        <xdr:cNvPr id="455" name="直線コネクタ 454"/>
        <xdr:cNvCxnSpPr/>
      </xdr:nvCxnSpPr>
      <xdr:spPr>
        <a:xfrm flipV="1">
          <a:off x="9639300" y="16542307"/>
          <a:ext cx="838200" cy="2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146386</xdr:rowOff>
    </xdr:from>
    <xdr:to>
      <xdr:col>50</xdr:col>
      <xdr:colOff>114300</xdr:colOff>
      <xdr:row>97</xdr:row>
      <xdr:rowOff>148261</xdr:rowOff>
    </xdr:to>
    <xdr:cxnSp macro="">
      <xdr:nvCxnSpPr>
        <xdr:cNvPr id="458" name="直線コネクタ 457"/>
        <xdr:cNvCxnSpPr/>
      </xdr:nvCxnSpPr>
      <xdr:spPr>
        <a:xfrm>
          <a:off x="8750300" y="16434136"/>
          <a:ext cx="889000" cy="34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146386</xdr:rowOff>
    </xdr:from>
    <xdr:to>
      <xdr:col>45</xdr:col>
      <xdr:colOff>177800</xdr:colOff>
      <xdr:row>98</xdr:row>
      <xdr:rowOff>158331</xdr:rowOff>
    </xdr:to>
    <xdr:cxnSp macro="">
      <xdr:nvCxnSpPr>
        <xdr:cNvPr id="461" name="直線コネクタ 460"/>
        <xdr:cNvCxnSpPr/>
      </xdr:nvCxnSpPr>
      <xdr:spPr>
        <a:xfrm flipV="1">
          <a:off x="7861300" y="16434136"/>
          <a:ext cx="889000" cy="5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129009</xdr:rowOff>
    </xdr:from>
    <xdr:to>
      <xdr:col>41</xdr:col>
      <xdr:colOff>50800</xdr:colOff>
      <xdr:row>98</xdr:row>
      <xdr:rowOff>158331</xdr:rowOff>
    </xdr:to>
    <xdr:cxnSp macro="">
      <xdr:nvCxnSpPr>
        <xdr:cNvPr id="464" name="直線コネクタ 463"/>
        <xdr:cNvCxnSpPr/>
      </xdr:nvCxnSpPr>
      <xdr:spPr>
        <a:xfrm>
          <a:off x="6972300" y="16931109"/>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32307</xdr:rowOff>
    </xdr:from>
    <xdr:to>
      <xdr:col>55</xdr:col>
      <xdr:colOff>50800</xdr:colOff>
      <xdr:row>96</xdr:row>
      <xdr:rowOff>133907</xdr:rowOff>
    </xdr:to>
    <xdr:sp macro="" textlink="">
      <xdr:nvSpPr>
        <xdr:cNvPr id="474" name="楕円 473"/>
        <xdr:cNvSpPr/>
      </xdr:nvSpPr>
      <xdr:spPr>
        <a:xfrm>
          <a:off x="10426700" y="164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55184</xdr:rowOff>
    </xdr:from>
    <xdr:ext cx="599010" cy="259045"/>
    <xdr:sp macro="" textlink="">
      <xdr:nvSpPr>
        <xdr:cNvPr id="475" name="普通建設事業費 （ うち更新整備　）該当値テキスト"/>
        <xdr:cNvSpPr txBox="1"/>
      </xdr:nvSpPr>
      <xdr:spPr>
        <a:xfrm>
          <a:off x="10528300" y="1634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97461</xdr:rowOff>
    </xdr:from>
    <xdr:to>
      <xdr:col>50</xdr:col>
      <xdr:colOff>165100</xdr:colOff>
      <xdr:row>98</xdr:row>
      <xdr:rowOff>27611</xdr:rowOff>
    </xdr:to>
    <xdr:sp macro="" textlink="">
      <xdr:nvSpPr>
        <xdr:cNvPr id="476" name="楕円 475"/>
        <xdr:cNvSpPr/>
      </xdr:nvSpPr>
      <xdr:spPr>
        <a:xfrm>
          <a:off x="9588500" y="167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18738</xdr:rowOff>
    </xdr:from>
    <xdr:ext cx="534377" cy="259045"/>
    <xdr:sp macro="" textlink="">
      <xdr:nvSpPr>
        <xdr:cNvPr id="477" name="テキスト ボックス 476"/>
        <xdr:cNvSpPr txBox="1"/>
      </xdr:nvSpPr>
      <xdr:spPr>
        <a:xfrm>
          <a:off x="9372111" y="168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95586</xdr:rowOff>
    </xdr:from>
    <xdr:to>
      <xdr:col>46</xdr:col>
      <xdr:colOff>38100</xdr:colOff>
      <xdr:row>96</xdr:row>
      <xdr:rowOff>25736</xdr:rowOff>
    </xdr:to>
    <xdr:sp macro="" textlink="">
      <xdr:nvSpPr>
        <xdr:cNvPr id="478" name="楕円 477"/>
        <xdr:cNvSpPr/>
      </xdr:nvSpPr>
      <xdr:spPr>
        <a:xfrm>
          <a:off x="8699500" y="163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42263</xdr:rowOff>
    </xdr:from>
    <xdr:ext cx="599010" cy="259045"/>
    <xdr:sp macro="" textlink="">
      <xdr:nvSpPr>
        <xdr:cNvPr id="479" name="テキスト ボックス 478"/>
        <xdr:cNvSpPr txBox="1"/>
      </xdr:nvSpPr>
      <xdr:spPr>
        <a:xfrm>
          <a:off x="8450795" y="1615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107531</xdr:rowOff>
    </xdr:from>
    <xdr:to>
      <xdr:col>41</xdr:col>
      <xdr:colOff>101600</xdr:colOff>
      <xdr:row>99</xdr:row>
      <xdr:rowOff>37681</xdr:rowOff>
    </xdr:to>
    <xdr:sp macro="" textlink="">
      <xdr:nvSpPr>
        <xdr:cNvPr id="480" name="楕円 479"/>
        <xdr:cNvSpPr/>
      </xdr:nvSpPr>
      <xdr:spPr>
        <a:xfrm>
          <a:off x="7810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28808</xdr:rowOff>
    </xdr:from>
    <xdr:ext cx="534377" cy="259045"/>
    <xdr:sp macro="" textlink="">
      <xdr:nvSpPr>
        <xdr:cNvPr id="481" name="テキスト ボックス 480"/>
        <xdr:cNvSpPr txBox="1"/>
      </xdr:nvSpPr>
      <xdr:spPr>
        <a:xfrm>
          <a:off x="7594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78209</xdr:rowOff>
    </xdr:from>
    <xdr:to>
      <xdr:col>36</xdr:col>
      <xdr:colOff>165100</xdr:colOff>
      <xdr:row>99</xdr:row>
      <xdr:rowOff>8359</xdr:rowOff>
    </xdr:to>
    <xdr:sp macro="" textlink="">
      <xdr:nvSpPr>
        <xdr:cNvPr id="482" name="楕円 481"/>
        <xdr:cNvSpPr/>
      </xdr:nvSpPr>
      <xdr:spPr>
        <a:xfrm>
          <a:off x="6921500" y="168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170936</xdr:rowOff>
    </xdr:from>
    <xdr:ext cx="534377" cy="259045"/>
    <xdr:sp macro="" textlink="">
      <xdr:nvSpPr>
        <xdr:cNvPr id="483" name="テキスト ボックス 482"/>
        <xdr:cNvSpPr txBox="1"/>
      </xdr:nvSpPr>
      <xdr:spPr>
        <a:xfrm>
          <a:off x="6705111" y="169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162027</xdr:rowOff>
    </xdr:from>
    <xdr:to>
      <xdr:col>85</xdr:col>
      <xdr:colOff>127000</xdr:colOff>
      <xdr:row>38</xdr:row>
      <xdr:rowOff>69808</xdr:rowOff>
    </xdr:to>
    <xdr:cxnSp macro="">
      <xdr:nvCxnSpPr>
        <xdr:cNvPr id="510" name="直線コネクタ 509"/>
        <xdr:cNvCxnSpPr/>
      </xdr:nvCxnSpPr>
      <xdr:spPr>
        <a:xfrm flipV="1">
          <a:off x="15481300" y="6505677"/>
          <a:ext cx="8382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69117</xdr:rowOff>
    </xdr:from>
    <xdr:to>
      <xdr:col>81</xdr:col>
      <xdr:colOff>50800</xdr:colOff>
      <xdr:row>38</xdr:row>
      <xdr:rowOff>69808</xdr:rowOff>
    </xdr:to>
    <xdr:cxnSp macro="">
      <xdr:nvCxnSpPr>
        <xdr:cNvPr id="513" name="直線コネクタ 512"/>
        <xdr:cNvCxnSpPr/>
      </xdr:nvCxnSpPr>
      <xdr:spPr>
        <a:xfrm>
          <a:off x="14592300" y="6584217"/>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69117</xdr:rowOff>
    </xdr:from>
    <xdr:to>
      <xdr:col>76</xdr:col>
      <xdr:colOff>114300</xdr:colOff>
      <xdr:row>38</xdr:row>
      <xdr:rowOff>139700</xdr:rowOff>
    </xdr:to>
    <xdr:cxnSp macro="">
      <xdr:nvCxnSpPr>
        <xdr:cNvPr id="516" name="直線コネクタ 515"/>
        <xdr:cNvCxnSpPr/>
      </xdr:nvCxnSpPr>
      <xdr:spPr>
        <a:xfrm flipV="1">
          <a:off x="13703300" y="658421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136854</xdr:rowOff>
    </xdr:from>
    <xdr:to>
      <xdr:col>71</xdr:col>
      <xdr:colOff>177800</xdr:colOff>
      <xdr:row>38</xdr:row>
      <xdr:rowOff>139700</xdr:rowOff>
    </xdr:to>
    <xdr:cxnSp macro="">
      <xdr:nvCxnSpPr>
        <xdr:cNvPr id="519" name="直線コネクタ 518"/>
        <xdr:cNvCxnSpPr/>
      </xdr:nvCxnSpPr>
      <xdr:spPr>
        <a:xfrm>
          <a:off x="12814300" y="6651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111227</xdr:rowOff>
    </xdr:from>
    <xdr:to>
      <xdr:col>85</xdr:col>
      <xdr:colOff>177800</xdr:colOff>
      <xdr:row>38</xdr:row>
      <xdr:rowOff>41377</xdr:rowOff>
    </xdr:to>
    <xdr:sp macro="" textlink="">
      <xdr:nvSpPr>
        <xdr:cNvPr id="529" name="楕円 528"/>
        <xdr:cNvSpPr/>
      </xdr:nvSpPr>
      <xdr:spPr>
        <a:xfrm>
          <a:off x="16268700" y="64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134104</xdr:rowOff>
    </xdr:from>
    <xdr:ext cx="534377" cy="259045"/>
    <xdr:sp macro="" textlink="">
      <xdr:nvSpPr>
        <xdr:cNvPr id="530" name="災害復旧事業費該当値テキスト"/>
        <xdr:cNvSpPr txBox="1"/>
      </xdr:nvSpPr>
      <xdr:spPr>
        <a:xfrm>
          <a:off x="16370300" y="63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19008</xdr:rowOff>
    </xdr:from>
    <xdr:to>
      <xdr:col>81</xdr:col>
      <xdr:colOff>101600</xdr:colOff>
      <xdr:row>38</xdr:row>
      <xdr:rowOff>120608</xdr:rowOff>
    </xdr:to>
    <xdr:sp macro="" textlink="">
      <xdr:nvSpPr>
        <xdr:cNvPr id="531" name="楕円 530"/>
        <xdr:cNvSpPr/>
      </xdr:nvSpPr>
      <xdr:spPr>
        <a:xfrm>
          <a:off x="15430500" y="65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137135</xdr:rowOff>
    </xdr:from>
    <xdr:ext cx="534377" cy="259045"/>
    <xdr:sp macro="" textlink="">
      <xdr:nvSpPr>
        <xdr:cNvPr id="532" name="テキスト ボックス 531"/>
        <xdr:cNvSpPr txBox="1"/>
      </xdr:nvSpPr>
      <xdr:spPr>
        <a:xfrm>
          <a:off x="15214111" y="63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18317</xdr:rowOff>
    </xdr:from>
    <xdr:to>
      <xdr:col>76</xdr:col>
      <xdr:colOff>165100</xdr:colOff>
      <xdr:row>38</xdr:row>
      <xdr:rowOff>119917</xdr:rowOff>
    </xdr:to>
    <xdr:sp macro="" textlink="">
      <xdr:nvSpPr>
        <xdr:cNvPr id="533" name="楕円 532"/>
        <xdr:cNvSpPr/>
      </xdr:nvSpPr>
      <xdr:spPr>
        <a:xfrm>
          <a:off x="14541500" y="65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136444</xdr:rowOff>
    </xdr:from>
    <xdr:ext cx="534377" cy="259045"/>
    <xdr:sp macro="" textlink="">
      <xdr:nvSpPr>
        <xdr:cNvPr id="534" name="テキスト ボックス 533"/>
        <xdr:cNvSpPr txBox="1"/>
      </xdr:nvSpPr>
      <xdr:spPr>
        <a:xfrm>
          <a:off x="14325111" y="63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86054</xdr:rowOff>
    </xdr:from>
    <xdr:to>
      <xdr:col>67</xdr:col>
      <xdr:colOff>101600</xdr:colOff>
      <xdr:row>39</xdr:row>
      <xdr:rowOff>16204</xdr:rowOff>
    </xdr:to>
    <xdr:sp macro="" textlink="">
      <xdr:nvSpPr>
        <xdr:cNvPr id="537" name="楕円 536"/>
        <xdr:cNvSpPr/>
      </xdr:nvSpPr>
      <xdr:spPr>
        <a:xfrm>
          <a:off x="12763500" y="66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7331</xdr:rowOff>
    </xdr:from>
    <xdr:ext cx="469744" cy="259045"/>
    <xdr:sp macro="" textlink="">
      <xdr:nvSpPr>
        <xdr:cNvPr id="538" name="テキスト ボックス 537"/>
        <xdr:cNvSpPr txBox="1"/>
      </xdr:nvSpPr>
      <xdr:spPr>
        <a:xfrm>
          <a:off x="12579428" y="669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112268</xdr:rowOff>
    </xdr:from>
    <xdr:to>
      <xdr:col>71</xdr:col>
      <xdr:colOff>177800</xdr:colOff>
      <xdr:row>58</xdr:row>
      <xdr:rowOff>139700</xdr:rowOff>
    </xdr:to>
    <xdr:cxnSp macro="">
      <xdr:nvCxnSpPr>
        <xdr:cNvPr id="574" name="直線コネクタ 573"/>
        <xdr:cNvCxnSpPr/>
      </xdr:nvCxnSpPr>
      <xdr:spPr>
        <a:xfrm>
          <a:off x="12814300" y="9713468"/>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124477</xdr:rowOff>
    </xdr:from>
    <xdr:ext cx="313932" cy="259045"/>
    <xdr:sp macro="" textlink="">
      <xdr:nvSpPr>
        <xdr:cNvPr id="578" name="テキスト ボックス 577"/>
        <xdr:cNvSpPr txBox="1"/>
      </xdr:nvSpPr>
      <xdr:spPr>
        <a:xfrm>
          <a:off x="12657333" y="1006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61468</xdr:rowOff>
    </xdr:from>
    <xdr:to>
      <xdr:col>67</xdr:col>
      <xdr:colOff>101600</xdr:colOff>
      <xdr:row>56</xdr:row>
      <xdr:rowOff>163068</xdr:rowOff>
    </xdr:to>
    <xdr:sp macro="" textlink="">
      <xdr:nvSpPr>
        <xdr:cNvPr id="592" name="楕円 591"/>
        <xdr:cNvSpPr/>
      </xdr:nvSpPr>
      <xdr:spPr>
        <a:xfrm>
          <a:off x="12763500" y="96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55</xdr:row>
      <xdr:rowOff>8145</xdr:rowOff>
    </xdr:from>
    <xdr:ext cx="378565" cy="259045"/>
    <xdr:sp macro="" textlink="">
      <xdr:nvSpPr>
        <xdr:cNvPr id="593" name="テキスト ボックス 592"/>
        <xdr:cNvSpPr txBox="1"/>
      </xdr:nvSpPr>
      <xdr:spPr>
        <a:xfrm>
          <a:off x="12625017" y="943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116712</xdr:rowOff>
    </xdr:from>
    <xdr:to>
      <xdr:col>85</xdr:col>
      <xdr:colOff>127000</xdr:colOff>
      <xdr:row>74</xdr:row>
      <xdr:rowOff>148652</xdr:rowOff>
    </xdr:to>
    <xdr:cxnSp macro="">
      <xdr:nvCxnSpPr>
        <xdr:cNvPr id="620" name="直線コネクタ 619"/>
        <xdr:cNvCxnSpPr/>
      </xdr:nvCxnSpPr>
      <xdr:spPr>
        <a:xfrm>
          <a:off x="15481300" y="12804012"/>
          <a:ext cx="8382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108459</xdr:rowOff>
    </xdr:from>
    <xdr:to>
      <xdr:col>81</xdr:col>
      <xdr:colOff>50800</xdr:colOff>
      <xdr:row>74</xdr:row>
      <xdr:rowOff>116712</xdr:rowOff>
    </xdr:to>
    <xdr:cxnSp macro="">
      <xdr:nvCxnSpPr>
        <xdr:cNvPr id="623" name="直線コネクタ 622"/>
        <xdr:cNvCxnSpPr/>
      </xdr:nvCxnSpPr>
      <xdr:spPr>
        <a:xfrm>
          <a:off x="14592300" y="12795759"/>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92156</xdr:rowOff>
    </xdr:from>
    <xdr:to>
      <xdr:col>76</xdr:col>
      <xdr:colOff>114300</xdr:colOff>
      <xdr:row>74</xdr:row>
      <xdr:rowOff>108459</xdr:rowOff>
    </xdr:to>
    <xdr:cxnSp macro="">
      <xdr:nvCxnSpPr>
        <xdr:cNvPr id="626" name="直線コネクタ 625"/>
        <xdr:cNvCxnSpPr/>
      </xdr:nvCxnSpPr>
      <xdr:spPr>
        <a:xfrm>
          <a:off x="13703300" y="12779456"/>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35006</xdr:rowOff>
    </xdr:from>
    <xdr:to>
      <xdr:col>71</xdr:col>
      <xdr:colOff>177800</xdr:colOff>
      <xdr:row>74</xdr:row>
      <xdr:rowOff>92156</xdr:rowOff>
    </xdr:to>
    <xdr:cxnSp macro="">
      <xdr:nvCxnSpPr>
        <xdr:cNvPr id="629" name="直線コネクタ 628"/>
        <xdr:cNvCxnSpPr/>
      </xdr:nvCxnSpPr>
      <xdr:spPr>
        <a:xfrm>
          <a:off x="12814300" y="12722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97852</xdr:rowOff>
    </xdr:from>
    <xdr:to>
      <xdr:col>85</xdr:col>
      <xdr:colOff>177800</xdr:colOff>
      <xdr:row>75</xdr:row>
      <xdr:rowOff>28002</xdr:rowOff>
    </xdr:to>
    <xdr:sp macro="" textlink="">
      <xdr:nvSpPr>
        <xdr:cNvPr id="639" name="楕円 638"/>
        <xdr:cNvSpPr/>
      </xdr:nvSpPr>
      <xdr:spPr>
        <a:xfrm>
          <a:off x="16268700" y="12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120729</xdr:rowOff>
    </xdr:from>
    <xdr:ext cx="599010" cy="259045"/>
    <xdr:sp macro="" textlink="">
      <xdr:nvSpPr>
        <xdr:cNvPr id="640" name="公債費該当値テキスト"/>
        <xdr:cNvSpPr txBox="1"/>
      </xdr:nvSpPr>
      <xdr:spPr>
        <a:xfrm>
          <a:off x="16370300" y="1263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65912</xdr:rowOff>
    </xdr:from>
    <xdr:to>
      <xdr:col>81</xdr:col>
      <xdr:colOff>101600</xdr:colOff>
      <xdr:row>74</xdr:row>
      <xdr:rowOff>167512</xdr:rowOff>
    </xdr:to>
    <xdr:sp macro="" textlink="">
      <xdr:nvSpPr>
        <xdr:cNvPr id="641" name="楕円 640"/>
        <xdr:cNvSpPr/>
      </xdr:nvSpPr>
      <xdr:spPr>
        <a:xfrm>
          <a:off x="15430500" y="127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12589</xdr:rowOff>
    </xdr:from>
    <xdr:ext cx="599010" cy="259045"/>
    <xdr:sp macro="" textlink="">
      <xdr:nvSpPr>
        <xdr:cNvPr id="642" name="テキスト ボックス 641"/>
        <xdr:cNvSpPr txBox="1"/>
      </xdr:nvSpPr>
      <xdr:spPr>
        <a:xfrm>
          <a:off x="15181795" y="125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57659</xdr:rowOff>
    </xdr:from>
    <xdr:to>
      <xdr:col>76</xdr:col>
      <xdr:colOff>165100</xdr:colOff>
      <xdr:row>74</xdr:row>
      <xdr:rowOff>159259</xdr:rowOff>
    </xdr:to>
    <xdr:sp macro="" textlink="">
      <xdr:nvSpPr>
        <xdr:cNvPr id="643" name="楕円 642"/>
        <xdr:cNvSpPr/>
      </xdr:nvSpPr>
      <xdr:spPr>
        <a:xfrm>
          <a:off x="14541500" y="127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4336</xdr:rowOff>
    </xdr:from>
    <xdr:ext cx="599010" cy="259045"/>
    <xdr:sp macro="" textlink="">
      <xdr:nvSpPr>
        <xdr:cNvPr id="644" name="テキスト ボックス 643"/>
        <xdr:cNvSpPr txBox="1"/>
      </xdr:nvSpPr>
      <xdr:spPr>
        <a:xfrm>
          <a:off x="14292795" y="125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41356</xdr:rowOff>
    </xdr:from>
    <xdr:to>
      <xdr:col>72</xdr:col>
      <xdr:colOff>38100</xdr:colOff>
      <xdr:row>74</xdr:row>
      <xdr:rowOff>142956</xdr:rowOff>
    </xdr:to>
    <xdr:sp macro="" textlink="">
      <xdr:nvSpPr>
        <xdr:cNvPr id="645" name="楕円 644"/>
        <xdr:cNvSpPr/>
      </xdr:nvSpPr>
      <xdr:spPr>
        <a:xfrm>
          <a:off x="13652500" y="12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159483</xdr:rowOff>
    </xdr:from>
    <xdr:ext cx="599010" cy="259045"/>
    <xdr:sp macro="" textlink="">
      <xdr:nvSpPr>
        <xdr:cNvPr id="646" name="テキスト ボックス 645"/>
        <xdr:cNvSpPr txBox="1"/>
      </xdr:nvSpPr>
      <xdr:spPr>
        <a:xfrm>
          <a:off x="13403795" y="1250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155656</xdr:rowOff>
    </xdr:from>
    <xdr:to>
      <xdr:col>67</xdr:col>
      <xdr:colOff>101600</xdr:colOff>
      <xdr:row>74</xdr:row>
      <xdr:rowOff>85806</xdr:rowOff>
    </xdr:to>
    <xdr:sp macro="" textlink="">
      <xdr:nvSpPr>
        <xdr:cNvPr id="647" name="楕円 646"/>
        <xdr:cNvSpPr/>
      </xdr:nvSpPr>
      <xdr:spPr>
        <a:xfrm>
          <a:off x="12763500" y="126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102333</xdr:rowOff>
    </xdr:from>
    <xdr:ext cx="599010" cy="259045"/>
    <xdr:sp macro="" textlink="">
      <xdr:nvSpPr>
        <xdr:cNvPr id="648" name="テキスト ボックス 647"/>
        <xdr:cNvSpPr txBox="1"/>
      </xdr:nvSpPr>
      <xdr:spPr>
        <a:xfrm>
          <a:off x="12514795" y="1244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104665</xdr:rowOff>
    </xdr:from>
    <xdr:to>
      <xdr:col>85</xdr:col>
      <xdr:colOff>127000</xdr:colOff>
      <xdr:row>98</xdr:row>
      <xdr:rowOff>115277</xdr:rowOff>
    </xdr:to>
    <xdr:cxnSp macro="">
      <xdr:nvCxnSpPr>
        <xdr:cNvPr id="675" name="直線コネクタ 674"/>
        <xdr:cNvCxnSpPr/>
      </xdr:nvCxnSpPr>
      <xdr:spPr>
        <a:xfrm flipV="1">
          <a:off x="15481300" y="16735315"/>
          <a:ext cx="838200" cy="1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100701</xdr:rowOff>
    </xdr:from>
    <xdr:to>
      <xdr:col>81</xdr:col>
      <xdr:colOff>50800</xdr:colOff>
      <xdr:row>98</xdr:row>
      <xdr:rowOff>115277</xdr:rowOff>
    </xdr:to>
    <xdr:cxnSp macro="">
      <xdr:nvCxnSpPr>
        <xdr:cNvPr id="678" name="直線コネクタ 677"/>
        <xdr:cNvCxnSpPr/>
      </xdr:nvCxnSpPr>
      <xdr:spPr>
        <a:xfrm>
          <a:off x="14592300" y="16731351"/>
          <a:ext cx="889000" cy="18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62502</xdr:rowOff>
    </xdr:from>
    <xdr:to>
      <xdr:col>76</xdr:col>
      <xdr:colOff>114300</xdr:colOff>
      <xdr:row>97</xdr:row>
      <xdr:rowOff>100701</xdr:rowOff>
    </xdr:to>
    <xdr:cxnSp macro="">
      <xdr:nvCxnSpPr>
        <xdr:cNvPr id="681" name="直線コネクタ 680"/>
        <xdr:cNvCxnSpPr/>
      </xdr:nvCxnSpPr>
      <xdr:spPr>
        <a:xfrm>
          <a:off x="13703300" y="16693152"/>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62502</xdr:rowOff>
    </xdr:from>
    <xdr:to>
      <xdr:col>71</xdr:col>
      <xdr:colOff>177800</xdr:colOff>
      <xdr:row>97</xdr:row>
      <xdr:rowOff>133153</xdr:rowOff>
    </xdr:to>
    <xdr:cxnSp macro="">
      <xdr:nvCxnSpPr>
        <xdr:cNvPr id="684" name="直線コネクタ 683"/>
        <xdr:cNvCxnSpPr/>
      </xdr:nvCxnSpPr>
      <xdr:spPr>
        <a:xfrm flipV="1">
          <a:off x="12814300" y="16693152"/>
          <a:ext cx="889000" cy="7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53865</xdr:rowOff>
    </xdr:from>
    <xdr:to>
      <xdr:col>85</xdr:col>
      <xdr:colOff>177800</xdr:colOff>
      <xdr:row>97</xdr:row>
      <xdr:rowOff>155465</xdr:rowOff>
    </xdr:to>
    <xdr:sp macro="" textlink="">
      <xdr:nvSpPr>
        <xdr:cNvPr id="694" name="楕円 693"/>
        <xdr:cNvSpPr/>
      </xdr:nvSpPr>
      <xdr:spPr>
        <a:xfrm>
          <a:off x="16268700" y="166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32292</xdr:rowOff>
    </xdr:from>
    <xdr:ext cx="534377" cy="259045"/>
    <xdr:sp macro="" textlink="">
      <xdr:nvSpPr>
        <xdr:cNvPr id="695" name="積立金該当値テキスト"/>
        <xdr:cNvSpPr txBox="1"/>
      </xdr:nvSpPr>
      <xdr:spPr>
        <a:xfrm>
          <a:off x="16370300" y="166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64477</xdr:rowOff>
    </xdr:from>
    <xdr:to>
      <xdr:col>81</xdr:col>
      <xdr:colOff>101600</xdr:colOff>
      <xdr:row>98</xdr:row>
      <xdr:rowOff>166077</xdr:rowOff>
    </xdr:to>
    <xdr:sp macro="" textlink="">
      <xdr:nvSpPr>
        <xdr:cNvPr id="696" name="楕円 695"/>
        <xdr:cNvSpPr/>
      </xdr:nvSpPr>
      <xdr:spPr>
        <a:xfrm>
          <a:off x="15430500" y="168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157204</xdr:rowOff>
    </xdr:from>
    <xdr:ext cx="469744" cy="259045"/>
    <xdr:sp macro="" textlink="">
      <xdr:nvSpPr>
        <xdr:cNvPr id="697" name="テキスト ボックス 696"/>
        <xdr:cNvSpPr txBox="1"/>
      </xdr:nvSpPr>
      <xdr:spPr>
        <a:xfrm>
          <a:off x="15246428" y="1695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49901</xdr:rowOff>
    </xdr:from>
    <xdr:to>
      <xdr:col>76</xdr:col>
      <xdr:colOff>165100</xdr:colOff>
      <xdr:row>97</xdr:row>
      <xdr:rowOff>151501</xdr:rowOff>
    </xdr:to>
    <xdr:sp macro="" textlink="">
      <xdr:nvSpPr>
        <xdr:cNvPr id="698" name="楕円 697"/>
        <xdr:cNvSpPr/>
      </xdr:nvSpPr>
      <xdr:spPr>
        <a:xfrm>
          <a:off x="14541500" y="166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142628</xdr:rowOff>
    </xdr:from>
    <xdr:ext cx="534377" cy="259045"/>
    <xdr:sp macro="" textlink="">
      <xdr:nvSpPr>
        <xdr:cNvPr id="699" name="テキスト ボックス 698"/>
        <xdr:cNvSpPr txBox="1"/>
      </xdr:nvSpPr>
      <xdr:spPr>
        <a:xfrm>
          <a:off x="14325111" y="1677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11702</xdr:rowOff>
    </xdr:from>
    <xdr:to>
      <xdr:col>72</xdr:col>
      <xdr:colOff>38100</xdr:colOff>
      <xdr:row>97</xdr:row>
      <xdr:rowOff>113302</xdr:rowOff>
    </xdr:to>
    <xdr:sp macro="" textlink="">
      <xdr:nvSpPr>
        <xdr:cNvPr id="700" name="楕円 699"/>
        <xdr:cNvSpPr/>
      </xdr:nvSpPr>
      <xdr:spPr>
        <a:xfrm>
          <a:off x="136525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129829</xdr:rowOff>
    </xdr:from>
    <xdr:ext cx="534377" cy="259045"/>
    <xdr:sp macro="" textlink="">
      <xdr:nvSpPr>
        <xdr:cNvPr id="701" name="テキスト ボックス 700"/>
        <xdr:cNvSpPr txBox="1"/>
      </xdr:nvSpPr>
      <xdr:spPr>
        <a:xfrm>
          <a:off x="13436111" y="164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82353</xdr:rowOff>
    </xdr:from>
    <xdr:to>
      <xdr:col>67</xdr:col>
      <xdr:colOff>101600</xdr:colOff>
      <xdr:row>98</xdr:row>
      <xdr:rowOff>12503</xdr:rowOff>
    </xdr:to>
    <xdr:sp macro="" textlink="">
      <xdr:nvSpPr>
        <xdr:cNvPr id="702" name="楕円 701"/>
        <xdr:cNvSpPr/>
      </xdr:nvSpPr>
      <xdr:spPr>
        <a:xfrm>
          <a:off x="12763500" y="167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3630</xdr:rowOff>
    </xdr:from>
    <xdr:ext cx="534377" cy="259045"/>
    <xdr:sp macro="" textlink="">
      <xdr:nvSpPr>
        <xdr:cNvPr id="703" name="テキスト ボックス 702"/>
        <xdr:cNvSpPr txBox="1"/>
      </xdr:nvSpPr>
      <xdr:spPr>
        <a:xfrm>
          <a:off x="12547111" y="168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168237</xdr:rowOff>
    </xdr:from>
    <xdr:to>
      <xdr:col>116</xdr:col>
      <xdr:colOff>63500</xdr:colOff>
      <xdr:row>36</xdr:row>
      <xdr:rowOff>136233</xdr:rowOff>
    </xdr:to>
    <xdr:cxnSp macro="">
      <xdr:nvCxnSpPr>
        <xdr:cNvPr id="732" name="直線コネクタ 731"/>
        <xdr:cNvCxnSpPr/>
      </xdr:nvCxnSpPr>
      <xdr:spPr>
        <a:xfrm flipV="1">
          <a:off x="21323300" y="6168987"/>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94247</xdr:rowOff>
    </xdr:from>
    <xdr:to>
      <xdr:col>111</xdr:col>
      <xdr:colOff>177800</xdr:colOff>
      <xdr:row>36</xdr:row>
      <xdr:rowOff>136233</xdr:rowOff>
    </xdr:to>
    <xdr:cxnSp macro="">
      <xdr:nvCxnSpPr>
        <xdr:cNvPr id="735" name="直線コネクタ 734"/>
        <xdr:cNvCxnSpPr/>
      </xdr:nvCxnSpPr>
      <xdr:spPr>
        <a:xfrm>
          <a:off x="20434300" y="6094997"/>
          <a:ext cx="889000" cy="2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94247</xdr:rowOff>
    </xdr:from>
    <xdr:to>
      <xdr:col>107</xdr:col>
      <xdr:colOff>50800</xdr:colOff>
      <xdr:row>36</xdr:row>
      <xdr:rowOff>92151</xdr:rowOff>
    </xdr:to>
    <xdr:cxnSp macro="">
      <xdr:nvCxnSpPr>
        <xdr:cNvPr id="738" name="直線コネクタ 737"/>
        <xdr:cNvCxnSpPr/>
      </xdr:nvCxnSpPr>
      <xdr:spPr>
        <a:xfrm flipV="1">
          <a:off x="19545300" y="6094997"/>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92151</xdr:rowOff>
    </xdr:from>
    <xdr:to>
      <xdr:col>102</xdr:col>
      <xdr:colOff>114300</xdr:colOff>
      <xdr:row>37</xdr:row>
      <xdr:rowOff>48527</xdr:rowOff>
    </xdr:to>
    <xdr:cxnSp macro="">
      <xdr:nvCxnSpPr>
        <xdr:cNvPr id="741" name="直線コネクタ 740"/>
        <xdr:cNvCxnSpPr/>
      </xdr:nvCxnSpPr>
      <xdr:spPr>
        <a:xfrm flipV="1">
          <a:off x="18656300" y="6264351"/>
          <a:ext cx="889000" cy="1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117437</xdr:rowOff>
    </xdr:from>
    <xdr:to>
      <xdr:col>116</xdr:col>
      <xdr:colOff>114300</xdr:colOff>
      <xdr:row>36</xdr:row>
      <xdr:rowOff>47587</xdr:rowOff>
    </xdr:to>
    <xdr:sp macro="" textlink="">
      <xdr:nvSpPr>
        <xdr:cNvPr id="751" name="楕円 750"/>
        <xdr:cNvSpPr/>
      </xdr:nvSpPr>
      <xdr:spPr>
        <a:xfrm>
          <a:off x="22110700" y="61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140314</xdr:rowOff>
    </xdr:from>
    <xdr:ext cx="534377" cy="259045"/>
    <xdr:sp macro="" textlink="">
      <xdr:nvSpPr>
        <xdr:cNvPr id="752" name="投資及び出資金該当値テキスト"/>
        <xdr:cNvSpPr txBox="1"/>
      </xdr:nvSpPr>
      <xdr:spPr>
        <a:xfrm>
          <a:off x="22212300" y="59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85433</xdr:rowOff>
    </xdr:from>
    <xdr:to>
      <xdr:col>112</xdr:col>
      <xdr:colOff>38100</xdr:colOff>
      <xdr:row>37</xdr:row>
      <xdr:rowOff>15583</xdr:rowOff>
    </xdr:to>
    <xdr:sp macro="" textlink="">
      <xdr:nvSpPr>
        <xdr:cNvPr id="753" name="楕円 752"/>
        <xdr:cNvSpPr/>
      </xdr:nvSpPr>
      <xdr:spPr>
        <a:xfrm>
          <a:off x="21272500" y="62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32110</xdr:rowOff>
    </xdr:from>
    <xdr:ext cx="534377" cy="259045"/>
    <xdr:sp macro="" textlink="">
      <xdr:nvSpPr>
        <xdr:cNvPr id="754" name="テキスト ボックス 753"/>
        <xdr:cNvSpPr txBox="1"/>
      </xdr:nvSpPr>
      <xdr:spPr>
        <a:xfrm>
          <a:off x="21056111" y="60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43447</xdr:rowOff>
    </xdr:from>
    <xdr:to>
      <xdr:col>107</xdr:col>
      <xdr:colOff>101600</xdr:colOff>
      <xdr:row>35</xdr:row>
      <xdr:rowOff>145047</xdr:rowOff>
    </xdr:to>
    <xdr:sp macro="" textlink="">
      <xdr:nvSpPr>
        <xdr:cNvPr id="755" name="楕円 754"/>
        <xdr:cNvSpPr/>
      </xdr:nvSpPr>
      <xdr:spPr>
        <a:xfrm>
          <a:off x="20383500" y="604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161574</xdr:rowOff>
    </xdr:from>
    <xdr:ext cx="534377" cy="259045"/>
    <xdr:sp macro="" textlink="">
      <xdr:nvSpPr>
        <xdr:cNvPr id="756" name="テキスト ボックス 755"/>
        <xdr:cNvSpPr txBox="1"/>
      </xdr:nvSpPr>
      <xdr:spPr>
        <a:xfrm>
          <a:off x="20167111" y="58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41351</xdr:rowOff>
    </xdr:from>
    <xdr:to>
      <xdr:col>102</xdr:col>
      <xdr:colOff>165100</xdr:colOff>
      <xdr:row>36</xdr:row>
      <xdr:rowOff>142951</xdr:rowOff>
    </xdr:to>
    <xdr:sp macro="" textlink="">
      <xdr:nvSpPr>
        <xdr:cNvPr id="757" name="楕円 756"/>
        <xdr:cNvSpPr/>
      </xdr:nvSpPr>
      <xdr:spPr>
        <a:xfrm>
          <a:off x="19494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159478</xdr:rowOff>
    </xdr:from>
    <xdr:ext cx="534377" cy="259045"/>
    <xdr:sp macro="" textlink="">
      <xdr:nvSpPr>
        <xdr:cNvPr id="758" name="テキスト ボックス 757"/>
        <xdr:cNvSpPr txBox="1"/>
      </xdr:nvSpPr>
      <xdr:spPr>
        <a:xfrm>
          <a:off x="19278111" y="59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169177</xdr:rowOff>
    </xdr:from>
    <xdr:to>
      <xdr:col>98</xdr:col>
      <xdr:colOff>38100</xdr:colOff>
      <xdr:row>37</xdr:row>
      <xdr:rowOff>99327</xdr:rowOff>
    </xdr:to>
    <xdr:sp macro="" textlink="">
      <xdr:nvSpPr>
        <xdr:cNvPr id="759" name="楕円 758"/>
        <xdr:cNvSpPr/>
      </xdr:nvSpPr>
      <xdr:spPr>
        <a:xfrm>
          <a:off x="18605500" y="63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115854</xdr:rowOff>
    </xdr:from>
    <xdr:ext cx="469744" cy="259045"/>
    <xdr:sp macro="" textlink="">
      <xdr:nvSpPr>
        <xdr:cNvPr id="760" name="テキスト ボックス 759"/>
        <xdr:cNvSpPr txBox="1"/>
      </xdr:nvSpPr>
      <xdr:spPr>
        <a:xfrm>
          <a:off x="18421428" y="611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140309</xdr:rowOff>
    </xdr:from>
    <xdr:to>
      <xdr:col>116</xdr:col>
      <xdr:colOff>63500</xdr:colOff>
      <xdr:row>58</xdr:row>
      <xdr:rowOff>140919</xdr:rowOff>
    </xdr:to>
    <xdr:cxnSp macro="">
      <xdr:nvCxnSpPr>
        <xdr:cNvPr id="791" name="直線コネクタ 790"/>
        <xdr:cNvCxnSpPr/>
      </xdr:nvCxnSpPr>
      <xdr:spPr>
        <a:xfrm>
          <a:off x="21323300" y="10084409"/>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70010</xdr:rowOff>
    </xdr:from>
    <xdr:to>
      <xdr:col>111</xdr:col>
      <xdr:colOff>177800</xdr:colOff>
      <xdr:row>58</xdr:row>
      <xdr:rowOff>140309</xdr:rowOff>
    </xdr:to>
    <xdr:cxnSp macro="">
      <xdr:nvCxnSpPr>
        <xdr:cNvPr id="794" name="直線コネクタ 793"/>
        <xdr:cNvCxnSpPr/>
      </xdr:nvCxnSpPr>
      <xdr:spPr>
        <a:xfrm>
          <a:off x="20434300" y="10014110"/>
          <a:ext cx="889000" cy="7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47400</xdr:rowOff>
    </xdr:from>
    <xdr:to>
      <xdr:col>107</xdr:col>
      <xdr:colOff>50800</xdr:colOff>
      <xdr:row>58</xdr:row>
      <xdr:rowOff>70010</xdr:rowOff>
    </xdr:to>
    <xdr:cxnSp macro="">
      <xdr:nvCxnSpPr>
        <xdr:cNvPr id="797" name="直線コネクタ 796"/>
        <xdr:cNvCxnSpPr/>
      </xdr:nvCxnSpPr>
      <xdr:spPr>
        <a:xfrm>
          <a:off x="19545300" y="9991500"/>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47400</xdr:rowOff>
    </xdr:from>
    <xdr:to>
      <xdr:col>102</xdr:col>
      <xdr:colOff>114300</xdr:colOff>
      <xdr:row>58</xdr:row>
      <xdr:rowOff>57622</xdr:rowOff>
    </xdr:to>
    <xdr:cxnSp macro="">
      <xdr:nvCxnSpPr>
        <xdr:cNvPr id="800" name="直線コネクタ 799"/>
        <xdr:cNvCxnSpPr/>
      </xdr:nvCxnSpPr>
      <xdr:spPr>
        <a:xfrm flipV="1">
          <a:off x="18656300" y="9991500"/>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90119</xdr:rowOff>
    </xdr:from>
    <xdr:to>
      <xdr:col>116</xdr:col>
      <xdr:colOff>114300</xdr:colOff>
      <xdr:row>59</xdr:row>
      <xdr:rowOff>20269</xdr:rowOff>
    </xdr:to>
    <xdr:sp macro="" textlink="">
      <xdr:nvSpPr>
        <xdr:cNvPr id="810" name="楕円 809"/>
        <xdr:cNvSpPr/>
      </xdr:nvSpPr>
      <xdr:spPr>
        <a:xfrm>
          <a:off x="22110700" y="100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112996</xdr:rowOff>
    </xdr:from>
    <xdr:ext cx="534377" cy="259045"/>
    <xdr:sp macro="" textlink="">
      <xdr:nvSpPr>
        <xdr:cNvPr id="811" name="貸付金該当値テキスト"/>
        <xdr:cNvSpPr txBox="1"/>
      </xdr:nvSpPr>
      <xdr:spPr>
        <a:xfrm>
          <a:off x="22212300" y="98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89509</xdr:rowOff>
    </xdr:from>
    <xdr:to>
      <xdr:col>112</xdr:col>
      <xdr:colOff>38100</xdr:colOff>
      <xdr:row>59</xdr:row>
      <xdr:rowOff>19659</xdr:rowOff>
    </xdr:to>
    <xdr:sp macro="" textlink="">
      <xdr:nvSpPr>
        <xdr:cNvPr id="812" name="楕円 811"/>
        <xdr:cNvSpPr/>
      </xdr:nvSpPr>
      <xdr:spPr>
        <a:xfrm>
          <a:off x="21272500" y="100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36186</xdr:rowOff>
    </xdr:from>
    <xdr:ext cx="534377" cy="259045"/>
    <xdr:sp macro="" textlink="">
      <xdr:nvSpPr>
        <xdr:cNvPr id="813" name="テキスト ボックス 812"/>
        <xdr:cNvSpPr txBox="1"/>
      </xdr:nvSpPr>
      <xdr:spPr>
        <a:xfrm>
          <a:off x="21056111" y="98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19210</xdr:rowOff>
    </xdr:from>
    <xdr:to>
      <xdr:col>107</xdr:col>
      <xdr:colOff>101600</xdr:colOff>
      <xdr:row>58</xdr:row>
      <xdr:rowOff>120810</xdr:rowOff>
    </xdr:to>
    <xdr:sp macro="" textlink="">
      <xdr:nvSpPr>
        <xdr:cNvPr id="814" name="楕円 813"/>
        <xdr:cNvSpPr/>
      </xdr:nvSpPr>
      <xdr:spPr>
        <a:xfrm>
          <a:off x="20383500" y="99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137337</xdr:rowOff>
    </xdr:from>
    <xdr:ext cx="534377" cy="259045"/>
    <xdr:sp macro="" textlink="">
      <xdr:nvSpPr>
        <xdr:cNvPr id="815" name="テキスト ボックス 814"/>
        <xdr:cNvSpPr txBox="1"/>
      </xdr:nvSpPr>
      <xdr:spPr>
        <a:xfrm>
          <a:off x="20167111" y="97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168050</xdr:rowOff>
    </xdr:from>
    <xdr:to>
      <xdr:col>102</xdr:col>
      <xdr:colOff>165100</xdr:colOff>
      <xdr:row>58</xdr:row>
      <xdr:rowOff>98200</xdr:rowOff>
    </xdr:to>
    <xdr:sp macro="" textlink="">
      <xdr:nvSpPr>
        <xdr:cNvPr id="816" name="楕円 815"/>
        <xdr:cNvSpPr/>
      </xdr:nvSpPr>
      <xdr:spPr>
        <a:xfrm>
          <a:off x="19494500" y="99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114727</xdr:rowOff>
    </xdr:from>
    <xdr:ext cx="534377" cy="259045"/>
    <xdr:sp macro="" textlink="">
      <xdr:nvSpPr>
        <xdr:cNvPr id="817" name="テキスト ボックス 816"/>
        <xdr:cNvSpPr txBox="1"/>
      </xdr:nvSpPr>
      <xdr:spPr>
        <a:xfrm>
          <a:off x="19278111" y="97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6822</xdr:rowOff>
    </xdr:from>
    <xdr:to>
      <xdr:col>98</xdr:col>
      <xdr:colOff>38100</xdr:colOff>
      <xdr:row>58</xdr:row>
      <xdr:rowOff>108422</xdr:rowOff>
    </xdr:to>
    <xdr:sp macro="" textlink="">
      <xdr:nvSpPr>
        <xdr:cNvPr id="818" name="楕円 817"/>
        <xdr:cNvSpPr/>
      </xdr:nvSpPr>
      <xdr:spPr>
        <a:xfrm>
          <a:off x="18605500" y="99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124949</xdr:rowOff>
    </xdr:from>
    <xdr:ext cx="534377" cy="259045"/>
    <xdr:sp macro="" textlink="">
      <xdr:nvSpPr>
        <xdr:cNvPr id="819" name="テキスト ボックス 818"/>
        <xdr:cNvSpPr txBox="1"/>
      </xdr:nvSpPr>
      <xdr:spPr>
        <a:xfrm>
          <a:off x="18389111" y="97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109201</xdr:rowOff>
    </xdr:from>
    <xdr:to>
      <xdr:col>116</xdr:col>
      <xdr:colOff>63500</xdr:colOff>
      <xdr:row>75</xdr:row>
      <xdr:rowOff>160274</xdr:rowOff>
    </xdr:to>
    <xdr:cxnSp macro="">
      <xdr:nvCxnSpPr>
        <xdr:cNvPr id="852" name="直線コネクタ 851"/>
        <xdr:cNvCxnSpPr/>
      </xdr:nvCxnSpPr>
      <xdr:spPr>
        <a:xfrm flipV="1">
          <a:off x="21323300" y="12967951"/>
          <a:ext cx="8382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160274</xdr:rowOff>
    </xdr:from>
    <xdr:to>
      <xdr:col>111</xdr:col>
      <xdr:colOff>177800</xdr:colOff>
      <xdr:row>76</xdr:row>
      <xdr:rowOff>8159</xdr:rowOff>
    </xdr:to>
    <xdr:cxnSp macro="">
      <xdr:nvCxnSpPr>
        <xdr:cNvPr id="855" name="直線コネクタ 854"/>
        <xdr:cNvCxnSpPr/>
      </xdr:nvCxnSpPr>
      <xdr:spPr>
        <a:xfrm flipV="1">
          <a:off x="20434300" y="13019024"/>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123203</xdr:rowOff>
    </xdr:from>
    <xdr:to>
      <xdr:col>107</xdr:col>
      <xdr:colOff>50800</xdr:colOff>
      <xdr:row>76</xdr:row>
      <xdr:rowOff>8159</xdr:rowOff>
    </xdr:to>
    <xdr:cxnSp macro="">
      <xdr:nvCxnSpPr>
        <xdr:cNvPr id="858" name="直線コネクタ 857"/>
        <xdr:cNvCxnSpPr/>
      </xdr:nvCxnSpPr>
      <xdr:spPr>
        <a:xfrm>
          <a:off x="19545300" y="12981953"/>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123203</xdr:rowOff>
    </xdr:from>
    <xdr:to>
      <xdr:col>102</xdr:col>
      <xdr:colOff>114300</xdr:colOff>
      <xdr:row>76</xdr:row>
      <xdr:rowOff>46774</xdr:rowOff>
    </xdr:to>
    <xdr:cxnSp macro="">
      <xdr:nvCxnSpPr>
        <xdr:cNvPr id="861" name="直線コネクタ 860"/>
        <xdr:cNvCxnSpPr/>
      </xdr:nvCxnSpPr>
      <xdr:spPr>
        <a:xfrm flipV="1">
          <a:off x="18656300" y="12981953"/>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58401</xdr:rowOff>
    </xdr:from>
    <xdr:to>
      <xdr:col>116</xdr:col>
      <xdr:colOff>114300</xdr:colOff>
      <xdr:row>75</xdr:row>
      <xdr:rowOff>160001</xdr:rowOff>
    </xdr:to>
    <xdr:sp macro="" textlink="">
      <xdr:nvSpPr>
        <xdr:cNvPr id="871" name="楕円 870"/>
        <xdr:cNvSpPr/>
      </xdr:nvSpPr>
      <xdr:spPr>
        <a:xfrm>
          <a:off x="221107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36828</xdr:rowOff>
    </xdr:from>
    <xdr:ext cx="534377" cy="259045"/>
    <xdr:sp macro="" textlink="">
      <xdr:nvSpPr>
        <xdr:cNvPr id="872" name="繰出金該当値テキスト"/>
        <xdr:cNvSpPr txBox="1"/>
      </xdr:nvSpPr>
      <xdr:spPr>
        <a:xfrm>
          <a:off x="22212300" y="128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109474</xdr:rowOff>
    </xdr:from>
    <xdr:to>
      <xdr:col>112</xdr:col>
      <xdr:colOff>38100</xdr:colOff>
      <xdr:row>76</xdr:row>
      <xdr:rowOff>39624</xdr:rowOff>
    </xdr:to>
    <xdr:sp macro="" textlink="">
      <xdr:nvSpPr>
        <xdr:cNvPr id="873" name="楕円 872"/>
        <xdr:cNvSpPr/>
      </xdr:nvSpPr>
      <xdr:spPr>
        <a:xfrm>
          <a:off x="21272500" y="129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30751</xdr:rowOff>
    </xdr:from>
    <xdr:ext cx="534377" cy="259045"/>
    <xdr:sp macro="" textlink="">
      <xdr:nvSpPr>
        <xdr:cNvPr id="874" name="テキスト ボックス 873"/>
        <xdr:cNvSpPr txBox="1"/>
      </xdr:nvSpPr>
      <xdr:spPr>
        <a:xfrm>
          <a:off x="21056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128810</xdr:rowOff>
    </xdr:from>
    <xdr:to>
      <xdr:col>107</xdr:col>
      <xdr:colOff>101600</xdr:colOff>
      <xdr:row>76</xdr:row>
      <xdr:rowOff>58961</xdr:rowOff>
    </xdr:to>
    <xdr:sp macro="" textlink="">
      <xdr:nvSpPr>
        <xdr:cNvPr id="875" name="楕円 874"/>
        <xdr:cNvSpPr/>
      </xdr:nvSpPr>
      <xdr:spPr>
        <a:xfrm>
          <a:off x="20383500" y="12987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50086</xdr:rowOff>
    </xdr:from>
    <xdr:ext cx="534377" cy="259045"/>
    <xdr:sp macro="" textlink="">
      <xdr:nvSpPr>
        <xdr:cNvPr id="876" name="テキスト ボックス 875"/>
        <xdr:cNvSpPr txBox="1"/>
      </xdr:nvSpPr>
      <xdr:spPr>
        <a:xfrm>
          <a:off x="20167111" y="130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72403</xdr:rowOff>
    </xdr:from>
    <xdr:to>
      <xdr:col>102</xdr:col>
      <xdr:colOff>165100</xdr:colOff>
      <xdr:row>76</xdr:row>
      <xdr:rowOff>2552</xdr:rowOff>
    </xdr:to>
    <xdr:sp macro="" textlink="">
      <xdr:nvSpPr>
        <xdr:cNvPr id="877" name="楕円 876"/>
        <xdr:cNvSpPr/>
      </xdr:nvSpPr>
      <xdr:spPr>
        <a:xfrm>
          <a:off x="19494500" y="1293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165130</xdr:rowOff>
    </xdr:from>
    <xdr:ext cx="534377" cy="259045"/>
    <xdr:sp macro="" textlink="">
      <xdr:nvSpPr>
        <xdr:cNvPr id="878" name="テキスト ボックス 877"/>
        <xdr:cNvSpPr txBox="1"/>
      </xdr:nvSpPr>
      <xdr:spPr>
        <a:xfrm>
          <a:off x="19278111" y="130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167424</xdr:rowOff>
    </xdr:from>
    <xdr:to>
      <xdr:col>98</xdr:col>
      <xdr:colOff>38100</xdr:colOff>
      <xdr:row>76</xdr:row>
      <xdr:rowOff>97574</xdr:rowOff>
    </xdr:to>
    <xdr:sp macro="" textlink="">
      <xdr:nvSpPr>
        <xdr:cNvPr id="879" name="楕円 878"/>
        <xdr:cNvSpPr/>
      </xdr:nvSpPr>
      <xdr:spPr>
        <a:xfrm>
          <a:off x="18605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88701</xdr:rowOff>
    </xdr:from>
    <xdr:ext cx="534377" cy="259045"/>
    <xdr:sp macro="" textlink="">
      <xdr:nvSpPr>
        <xdr:cNvPr id="880" name="テキスト ボックス 879"/>
        <xdr:cNvSpPr txBox="1"/>
      </xdr:nvSpPr>
      <xdr:spPr>
        <a:xfrm>
          <a:off x="18389111" y="13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歳出決算総額は、住民一人当たり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1,202,854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人件費は、住民一人当たり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170,351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円となっている。増加傾向であり、類似団体平均を上回っている。退職者を見据え職員採用者数が増加したことや、総合支所機能や診療所運営などにより類似団体より職員数が多いことが主な要因である。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補助費は、住民一人当たり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253,184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円となっている。類似団体平均を大きく上回っており、合併による効果が生じにくい、一部事務組合の施設整備や維持補修等に係る経費が大きいことが主な要因である。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普通建設事業費は、住民一人当たり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171,047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円となっている。更新整備は前年度から大きく増加しており、公営住宅の建替えや防災行政無線デジタル化対応に伴う大型事業の実施が主な要因である。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災害復旧事業費は、住民一人当たり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65,233</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円となっている。北海道胆振東部地震からの復旧事業により前年度から大幅に増加した。</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年度は北海道胆振東部地震に起因し、災害復旧事業費のみならず、対応にあたった職員の人件費や、復旧関連事業の実施に伴い物件費や補助費等を、それぞれ押し上げる結果となった。</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69088</xdr:rowOff>
    </xdr:from>
    <xdr:to>
      <xdr:col>24</xdr:col>
      <xdr:colOff>63500</xdr:colOff>
      <xdr:row>36</xdr:row>
      <xdr:rowOff>141478</xdr:rowOff>
    </xdr:to>
    <xdr:cxnSp macro="">
      <xdr:nvCxnSpPr>
        <xdr:cNvPr id="61" name="直線コネクタ 60"/>
        <xdr:cNvCxnSpPr/>
      </xdr:nvCxnSpPr>
      <xdr:spPr>
        <a:xfrm flipV="1">
          <a:off x="3797300" y="624128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124968</xdr:rowOff>
    </xdr:from>
    <xdr:to>
      <xdr:col>19</xdr:col>
      <xdr:colOff>177800</xdr:colOff>
      <xdr:row>36</xdr:row>
      <xdr:rowOff>141478</xdr:rowOff>
    </xdr:to>
    <xdr:cxnSp macro="">
      <xdr:nvCxnSpPr>
        <xdr:cNvPr id="64" name="直線コネクタ 63"/>
        <xdr:cNvCxnSpPr/>
      </xdr:nvCxnSpPr>
      <xdr:spPr>
        <a:xfrm>
          <a:off x="2908300" y="629716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126365</xdr:rowOff>
    </xdr:from>
    <xdr:to>
      <xdr:col>15</xdr:col>
      <xdr:colOff>50800</xdr:colOff>
      <xdr:row>36</xdr:row>
      <xdr:rowOff>124968</xdr:rowOff>
    </xdr:to>
    <xdr:cxnSp macro="">
      <xdr:nvCxnSpPr>
        <xdr:cNvPr id="67" name="直線コネクタ 66"/>
        <xdr:cNvCxnSpPr/>
      </xdr:nvCxnSpPr>
      <xdr:spPr>
        <a:xfrm>
          <a:off x="2019300" y="6127115"/>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126365</xdr:rowOff>
    </xdr:from>
    <xdr:to>
      <xdr:col>10</xdr:col>
      <xdr:colOff>114300</xdr:colOff>
      <xdr:row>36</xdr:row>
      <xdr:rowOff>137795</xdr:rowOff>
    </xdr:to>
    <xdr:cxnSp macro="">
      <xdr:nvCxnSpPr>
        <xdr:cNvPr id="70" name="直線コネクタ 69"/>
        <xdr:cNvCxnSpPr/>
      </xdr:nvCxnSpPr>
      <xdr:spPr>
        <a:xfrm flipV="1">
          <a:off x="1130300" y="612711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18288</xdr:rowOff>
    </xdr:from>
    <xdr:to>
      <xdr:col>24</xdr:col>
      <xdr:colOff>114300</xdr:colOff>
      <xdr:row>36</xdr:row>
      <xdr:rowOff>119888</xdr:rowOff>
    </xdr:to>
    <xdr:sp macro="" textlink="">
      <xdr:nvSpPr>
        <xdr:cNvPr id="80" name="楕円 79"/>
        <xdr:cNvSpPr/>
      </xdr:nvSpPr>
      <xdr:spPr>
        <a:xfrm>
          <a:off x="4584700" y="61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168165</xdr:rowOff>
    </xdr:from>
    <xdr:ext cx="469744" cy="259045"/>
    <xdr:sp macro="" textlink="">
      <xdr:nvSpPr>
        <xdr:cNvPr id="81" name="議会費該当値テキスト"/>
        <xdr:cNvSpPr txBox="1"/>
      </xdr:nvSpPr>
      <xdr:spPr>
        <a:xfrm>
          <a:off x="4686300"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90678</xdr:rowOff>
    </xdr:from>
    <xdr:to>
      <xdr:col>20</xdr:col>
      <xdr:colOff>38100</xdr:colOff>
      <xdr:row>37</xdr:row>
      <xdr:rowOff>20828</xdr:rowOff>
    </xdr:to>
    <xdr:sp macro="" textlink="">
      <xdr:nvSpPr>
        <xdr:cNvPr id="82" name="楕円 81"/>
        <xdr:cNvSpPr/>
      </xdr:nvSpPr>
      <xdr:spPr>
        <a:xfrm>
          <a:off x="3746500" y="62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11955</xdr:rowOff>
    </xdr:from>
    <xdr:ext cx="469744" cy="259045"/>
    <xdr:sp macro="" textlink="">
      <xdr:nvSpPr>
        <xdr:cNvPr id="83" name="テキスト ボックス 82"/>
        <xdr:cNvSpPr txBox="1"/>
      </xdr:nvSpPr>
      <xdr:spPr>
        <a:xfrm>
          <a:off x="3562428" y="635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74168</xdr:rowOff>
    </xdr:from>
    <xdr:to>
      <xdr:col>15</xdr:col>
      <xdr:colOff>101600</xdr:colOff>
      <xdr:row>37</xdr:row>
      <xdr:rowOff>4318</xdr:rowOff>
    </xdr:to>
    <xdr:sp macro="" textlink="">
      <xdr:nvSpPr>
        <xdr:cNvPr id="84" name="楕円 83"/>
        <xdr:cNvSpPr/>
      </xdr:nvSpPr>
      <xdr:spPr>
        <a:xfrm>
          <a:off x="2857500" y="62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166895</xdr:rowOff>
    </xdr:from>
    <xdr:ext cx="469744" cy="259045"/>
    <xdr:sp macro="" textlink="">
      <xdr:nvSpPr>
        <xdr:cNvPr id="85" name="テキスト ボックス 84"/>
        <xdr:cNvSpPr txBox="1"/>
      </xdr:nvSpPr>
      <xdr:spPr>
        <a:xfrm>
          <a:off x="2673428" y="63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75565</xdr:rowOff>
    </xdr:from>
    <xdr:to>
      <xdr:col>10</xdr:col>
      <xdr:colOff>165100</xdr:colOff>
      <xdr:row>36</xdr:row>
      <xdr:rowOff>5715</xdr:rowOff>
    </xdr:to>
    <xdr:sp macro="" textlink="">
      <xdr:nvSpPr>
        <xdr:cNvPr id="86" name="楕円 85"/>
        <xdr:cNvSpPr/>
      </xdr:nvSpPr>
      <xdr:spPr>
        <a:xfrm>
          <a:off x="1968500" y="6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168292</xdr:rowOff>
    </xdr:from>
    <xdr:ext cx="534377" cy="259045"/>
    <xdr:sp macro="" textlink="">
      <xdr:nvSpPr>
        <xdr:cNvPr id="87" name="テキスト ボックス 86"/>
        <xdr:cNvSpPr txBox="1"/>
      </xdr:nvSpPr>
      <xdr:spPr>
        <a:xfrm>
          <a:off x="1752111" y="61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86995</xdr:rowOff>
    </xdr:from>
    <xdr:to>
      <xdr:col>6</xdr:col>
      <xdr:colOff>38100</xdr:colOff>
      <xdr:row>37</xdr:row>
      <xdr:rowOff>17145</xdr:rowOff>
    </xdr:to>
    <xdr:sp macro="" textlink="">
      <xdr:nvSpPr>
        <xdr:cNvPr id="88" name="楕円 87"/>
        <xdr:cNvSpPr/>
      </xdr:nvSpPr>
      <xdr:spPr>
        <a:xfrm>
          <a:off x="107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8272</xdr:rowOff>
    </xdr:from>
    <xdr:ext cx="469744" cy="259045"/>
    <xdr:sp macro="" textlink="">
      <xdr:nvSpPr>
        <xdr:cNvPr id="89" name="テキスト ボックス 88"/>
        <xdr:cNvSpPr txBox="1"/>
      </xdr:nvSpPr>
      <xdr:spPr>
        <a:xfrm>
          <a:off x="895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65869</xdr:rowOff>
    </xdr:from>
    <xdr:to>
      <xdr:col>24</xdr:col>
      <xdr:colOff>63500</xdr:colOff>
      <xdr:row>57</xdr:row>
      <xdr:rowOff>47424</xdr:rowOff>
    </xdr:to>
    <xdr:cxnSp macro="">
      <xdr:nvCxnSpPr>
        <xdr:cNvPr id="120" name="直線コネクタ 119"/>
        <xdr:cNvCxnSpPr/>
      </xdr:nvCxnSpPr>
      <xdr:spPr>
        <a:xfrm flipV="1">
          <a:off x="3797300" y="9667069"/>
          <a:ext cx="838200" cy="15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99770</xdr:rowOff>
    </xdr:from>
    <xdr:to>
      <xdr:col>19</xdr:col>
      <xdr:colOff>177800</xdr:colOff>
      <xdr:row>57</xdr:row>
      <xdr:rowOff>47424</xdr:rowOff>
    </xdr:to>
    <xdr:cxnSp macro="">
      <xdr:nvCxnSpPr>
        <xdr:cNvPr id="123" name="直線コネクタ 122"/>
        <xdr:cNvCxnSpPr/>
      </xdr:nvCxnSpPr>
      <xdr:spPr>
        <a:xfrm>
          <a:off x="2908300" y="9700970"/>
          <a:ext cx="889000" cy="1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99770</xdr:rowOff>
    </xdr:from>
    <xdr:to>
      <xdr:col>15</xdr:col>
      <xdr:colOff>50800</xdr:colOff>
      <xdr:row>56</xdr:row>
      <xdr:rowOff>115239</xdr:rowOff>
    </xdr:to>
    <xdr:cxnSp macro="">
      <xdr:nvCxnSpPr>
        <xdr:cNvPr id="126" name="直線コネクタ 125"/>
        <xdr:cNvCxnSpPr/>
      </xdr:nvCxnSpPr>
      <xdr:spPr>
        <a:xfrm flipV="1">
          <a:off x="2019300" y="970097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115239</xdr:rowOff>
    </xdr:from>
    <xdr:to>
      <xdr:col>10</xdr:col>
      <xdr:colOff>114300</xdr:colOff>
      <xdr:row>56</xdr:row>
      <xdr:rowOff>134038</xdr:rowOff>
    </xdr:to>
    <xdr:cxnSp macro="">
      <xdr:nvCxnSpPr>
        <xdr:cNvPr id="129" name="直線コネクタ 128"/>
        <xdr:cNvCxnSpPr/>
      </xdr:nvCxnSpPr>
      <xdr:spPr>
        <a:xfrm flipV="1">
          <a:off x="1130300" y="9716439"/>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15069</xdr:rowOff>
    </xdr:from>
    <xdr:to>
      <xdr:col>24</xdr:col>
      <xdr:colOff>114300</xdr:colOff>
      <xdr:row>56</xdr:row>
      <xdr:rowOff>116669</xdr:rowOff>
    </xdr:to>
    <xdr:sp macro="" textlink="">
      <xdr:nvSpPr>
        <xdr:cNvPr id="139" name="楕円 138"/>
        <xdr:cNvSpPr/>
      </xdr:nvSpPr>
      <xdr:spPr>
        <a:xfrm>
          <a:off x="4584700" y="96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164946</xdr:rowOff>
    </xdr:from>
    <xdr:ext cx="599010" cy="259045"/>
    <xdr:sp macro="" textlink="">
      <xdr:nvSpPr>
        <xdr:cNvPr id="140" name="総務費該当値テキスト"/>
        <xdr:cNvSpPr txBox="1"/>
      </xdr:nvSpPr>
      <xdr:spPr>
        <a:xfrm>
          <a:off x="4686300" y="95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168074</xdr:rowOff>
    </xdr:from>
    <xdr:to>
      <xdr:col>20</xdr:col>
      <xdr:colOff>38100</xdr:colOff>
      <xdr:row>57</xdr:row>
      <xdr:rowOff>98224</xdr:rowOff>
    </xdr:to>
    <xdr:sp macro="" textlink="">
      <xdr:nvSpPr>
        <xdr:cNvPr id="141" name="楕円 140"/>
        <xdr:cNvSpPr/>
      </xdr:nvSpPr>
      <xdr:spPr>
        <a:xfrm>
          <a:off x="3746500" y="97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89351</xdr:rowOff>
    </xdr:from>
    <xdr:ext cx="599010" cy="259045"/>
    <xdr:sp macro="" textlink="">
      <xdr:nvSpPr>
        <xdr:cNvPr id="142" name="テキスト ボックス 141"/>
        <xdr:cNvSpPr txBox="1"/>
      </xdr:nvSpPr>
      <xdr:spPr>
        <a:xfrm>
          <a:off x="3497795" y="986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48970</xdr:rowOff>
    </xdr:from>
    <xdr:to>
      <xdr:col>15</xdr:col>
      <xdr:colOff>101600</xdr:colOff>
      <xdr:row>56</xdr:row>
      <xdr:rowOff>150570</xdr:rowOff>
    </xdr:to>
    <xdr:sp macro="" textlink="">
      <xdr:nvSpPr>
        <xdr:cNvPr id="143" name="楕円 142"/>
        <xdr:cNvSpPr/>
      </xdr:nvSpPr>
      <xdr:spPr>
        <a:xfrm>
          <a:off x="2857500" y="9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141697</xdr:rowOff>
    </xdr:from>
    <xdr:ext cx="599010" cy="259045"/>
    <xdr:sp macro="" textlink="">
      <xdr:nvSpPr>
        <xdr:cNvPr id="144" name="テキスト ボックス 143"/>
        <xdr:cNvSpPr txBox="1"/>
      </xdr:nvSpPr>
      <xdr:spPr>
        <a:xfrm>
          <a:off x="2608795" y="974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64439</xdr:rowOff>
    </xdr:from>
    <xdr:to>
      <xdr:col>10</xdr:col>
      <xdr:colOff>165100</xdr:colOff>
      <xdr:row>56</xdr:row>
      <xdr:rowOff>166039</xdr:rowOff>
    </xdr:to>
    <xdr:sp macro="" textlink="">
      <xdr:nvSpPr>
        <xdr:cNvPr id="145" name="楕円 144"/>
        <xdr:cNvSpPr/>
      </xdr:nvSpPr>
      <xdr:spPr>
        <a:xfrm>
          <a:off x="1968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157166</xdr:rowOff>
    </xdr:from>
    <xdr:ext cx="599010" cy="259045"/>
    <xdr:sp macro="" textlink="">
      <xdr:nvSpPr>
        <xdr:cNvPr id="146" name="テキスト ボックス 145"/>
        <xdr:cNvSpPr txBox="1"/>
      </xdr:nvSpPr>
      <xdr:spPr>
        <a:xfrm>
          <a:off x="1719795" y="97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83238</xdr:rowOff>
    </xdr:from>
    <xdr:to>
      <xdr:col>6</xdr:col>
      <xdr:colOff>38100</xdr:colOff>
      <xdr:row>57</xdr:row>
      <xdr:rowOff>13388</xdr:rowOff>
    </xdr:to>
    <xdr:sp macro="" textlink="">
      <xdr:nvSpPr>
        <xdr:cNvPr id="147" name="楕円 146"/>
        <xdr:cNvSpPr/>
      </xdr:nvSpPr>
      <xdr:spPr>
        <a:xfrm>
          <a:off x="1079500" y="96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4515</xdr:rowOff>
    </xdr:from>
    <xdr:ext cx="599010" cy="259045"/>
    <xdr:sp macro="" textlink="">
      <xdr:nvSpPr>
        <xdr:cNvPr id="148" name="テキスト ボックス 147"/>
        <xdr:cNvSpPr txBox="1"/>
      </xdr:nvSpPr>
      <xdr:spPr>
        <a:xfrm>
          <a:off x="830795" y="977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129499</xdr:rowOff>
    </xdr:from>
    <xdr:to>
      <xdr:col>24</xdr:col>
      <xdr:colOff>63500</xdr:colOff>
      <xdr:row>76</xdr:row>
      <xdr:rowOff>28846</xdr:rowOff>
    </xdr:to>
    <xdr:cxnSp macro="">
      <xdr:nvCxnSpPr>
        <xdr:cNvPr id="174" name="直線コネクタ 173"/>
        <xdr:cNvCxnSpPr/>
      </xdr:nvCxnSpPr>
      <xdr:spPr>
        <a:xfrm flipV="1">
          <a:off x="3797300" y="12816799"/>
          <a:ext cx="838200" cy="2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170190</xdr:rowOff>
    </xdr:from>
    <xdr:to>
      <xdr:col>19</xdr:col>
      <xdr:colOff>177800</xdr:colOff>
      <xdr:row>76</xdr:row>
      <xdr:rowOff>28846</xdr:rowOff>
    </xdr:to>
    <xdr:cxnSp macro="">
      <xdr:nvCxnSpPr>
        <xdr:cNvPr id="177" name="直線コネクタ 176"/>
        <xdr:cNvCxnSpPr/>
      </xdr:nvCxnSpPr>
      <xdr:spPr>
        <a:xfrm>
          <a:off x="2908300" y="13028940"/>
          <a:ext cx="889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170190</xdr:rowOff>
    </xdr:from>
    <xdr:to>
      <xdr:col>15</xdr:col>
      <xdr:colOff>50800</xdr:colOff>
      <xdr:row>76</xdr:row>
      <xdr:rowOff>19771</xdr:rowOff>
    </xdr:to>
    <xdr:cxnSp macro="">
      <xdr:nvCxnSpPr>
        <xdr:cNvPr id="180" name="直線コネクタ 179"/>
        <xdr:cNvCxnSpPr/>
      </xdr:nvCxnSpPr>
      <xdr:spPr>
        <a:xfrm flipV="1">
          <a:off x="2019300" y="1302894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19771</xdr:rowOff>
    </xdr:from>
    <xdr:to>
      <xdr:col>10</xdr:col>
      <xdr:colOff>114300</xdr:colOff>
      <xdr:row>76</xdr:row>
      <xdr:rowOff>84967</xdr:rowOff>
    </xdr:to>
    <xdr:cxnSp macro="">
      <xdr:nvCxnSpPr>
        <xdr:cNvPr id="183" name="直線コネクタ 182"/>
        <xdr:cNvCxnSpPr/>
      </xdr:nvCxnSpPr>
      <xdr:spPr>
        <a:xfrm flipV="1">
          <a:off x="1130300" y="13049971"/>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78699</xdr:rowOff>
    </xdr:from>
    <xdr:to>
      <xdr:col>24</xdr:col>
      <xdr:colOff>114300</xdr:colOff>
      <xdr:row>75</xdr:row>
      <xdr:rowOff>8849</xdr:rowOff>
    </xdr:to>
    <xdr:sp macro="" textlink="">
      <xdr:nvSpPr>
        <xdr:cNvPr id="193" name="楕円 192"/>
        <xdr:cNvSpPr/>
      </xdr:nvSpPr>
      <xdr:spPr>
        <a:xfrm>
          <a:off x="4584700" y="127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101576</xdr:rowOff>
    </xdr:from>
    <xdr:ext cx="599010" cy="259045"/>
    <xdr:sp macro="" textlink="">
      <xdr:nvSpPr>
        <xdr:cNvPr id="194" name="民生費該当値テキスト"/>
        <xdr:cNvSpPr txBox="1"/>
      </xdr:nvSpPr>
      <xdr:spPr>
        <a:xfrm>
          <a:off x="4686300" y="126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149496</xdr:rowOff>
    </xdr:from>
    <xdr:to>
      <xdr:col>20</xdr:col>
      <xdr:colOff>38100</xdr:colOff>
      <xdr:row>76</xdr:row>
      <xdr:rowOff>79646</xdr:rowOff>
    </xdr:to>
    <xdr:sp macro="" textlink="">
      <xdr:nvSpPr>
        <xdr:cNvPr id="195" name="楕円 194"/>
        <xdr:cNvSpPr/>
      </xdr:nvSpPr>
      <xdr:spPr>
        <a:xfrm>
          <a:off x="3746500" y="130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70773</xdr:rowOff>
    </xdr:from>
    <xdr:ext cx="599010" cy="259045"/>
    <xdr:sp macro="" textlink="">
      <xdr:nvSpPr>
        <xdr:cNvPr id="196" name="テキスト ボックス 195"/>
        <xdr:cNvSpPr txBox="1"/>
      </xdr:nvSpPr>
      <xdr:spPr>
        <a:xfrm>
          <a:off x="3497795" y="13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119390</xdr:rowOff>
    </xdr:from>
    <xdr:to>
      <xdr:col>15</xdr:col>
      <xdr:colOff>101600</xdr:colOff>
      <xdr:row>76</xdr:row>
      <xdr:rowOff>49540</xdr:rowOff>
    </xdr:to>
    <xdr:sp macro="" textlink="">
      <xdr:nvSpPr>
        <xdr:cNvPr id="197" name="楕円 196"/>
        <xdr:cNvSpPr/>
      </xdr:nvSpPr>
      <xdr:spPr>
        <a:xfrm>
          <a:off x="2857500" y="129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40667</xdr:rowOff>
    </xdr:from>
    <xdr:ext cx="599010" cy="259045"/>
    <xdr:sp macro="" textlink="">
      <xdr:nvSpPr>
        <xdr:cNvPr id="198" name="テキスト ボックス 197"/>
        <xdr:cNvSpPr txBox="1"/>
      </xdr:nvSpPr>
      <xdr:spPr>
        <a:xfrm>
          <a:off x="2608795" y="1307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140421</xdr:rowOff>
    </xdr:from>
    <xdr:to>
      <xdr:col>10</xdr:col>
      <xdr:colOff>165100</xdr:colOff>
      <xdr:row>76</xdr:row>
      <xdr:rowOff>70571</xdr:rowOff>
    </xdr:to>
    <xdr:sp macro="" textlink="">
      <xdr:nvSpPr>
        <xdr:cNvPr id="199" name="楕円 198"/>
        <xdr:cNvSpPr/>
      </xdr:nvSpPr>
      <xdr:spPr>
        <a:xfrm>
          <a:off x="1968500" y="129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61698</xdr:rowOff>
    </xdr:from>
    <xdr:ext cx="599010" cy="259045"/>
    <xdr:sp macro="" textlink="">
      <xdr:nvSpPr>
        <xdr:cNvPr id="200" name="テキスト ボックス 199"/>
        <xdr:cNvSpPr txBox="1"/>
      </xdr:nvSpPr>
      <xdr:spPr>
        <a:xfrm>
          <a:off x="1719795" y="1309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34167</xdr:rowOff>
    </xdr:from>
    <xdr:to>
      <xdr:col>6</xdr:col>
      <xdr:colOff>38100</xdr:colOff>
      <xdr:row>76</xdr:row>
      <xdr:rowOff>135767</xdr:rowOff>
    </xdr:to>
    <xdr:sp macro="" textlink="">
      <xdr:nvSpPr>
        <xdr:cNvPr id="201" name="楕円 200"/>
        <xdr:cNvSpPr/>
      </xdr:nvSpPr>
      <xdr:spPr>
        <a:xfrm>
          <a:off x="1079500" y="130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126894</xdr:rowOff>
    </xdr:from>
    <xdr:ext cx="599010" cy="259045"/>
    <xdr:sp macro="" textlink="">
      <xdr:nvSpPr>
        <xdr:cNvPr id="202" name="テキスト ボックス 201"/>
        <xdr:cNvSpPr txBox="1"/>
      </xdr:nvSpPr>
      <xdr:spPr>
        <a:xfrm>
          <a:off x="830795" y="1315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106956</xdr:rowOff>
    </xdr:from>
    <xdr:to>
      <xdr:col>24</xdr:col>
      <xdr:colOff>63500</xdr:colOff>
      <xdr:row>94</xdr:row>
      <xdr:rowOff>88729</xdr:rowOff>
    </xdr:to>
    <xdr:cxnSp macro="">
      <xdr:nvCxnSpPr>
        <xdr:cNvPr id="231" name="直線コネクタ 230"/>
        <xdr:cNvCxnSpPr/>
      </xdr:nvCxnSpPr>
      <xdr:spPr>
        <a:xfrm flipV="1">
          <a:off x="3797300" y="15880356"/>
          <a:ext cx="838200" cy="3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81499</xdr:rowOff>
    </xdr:from>
    <xdr:to>
      <xdr:col>19</xdr:col>
      <xdr:colOff>177800</xdr:colOff>
      <xdr:row>94</xdr:row>
      <xdr:rowOff>88729</xdr:rowOff>
    </xdr:to>
    <xdr:cxnSp macro="">
      <xdr:nvCxnSpPr>
        <xdr:cNvPr id="234" name="直線コネクタ 233"/>
        <xdr:cNvCxnSpPr/>
      </xdr:nvCxnSpPr>
      <xdr:spPr>
        <a:xfrm>
          <a:off x="2908300" y="16197799"/>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72819</xdr:rowOff>
    </xdr:from>
    <xdr:to>
      <xdr:col>15</xdr:col>
      <xdr:colOff>50800</xdr:colOff>
      <xdr:row>94</xdr:row>
      <xdr:rowOff>81499</xdr:rowOff>
    </xdr:to>
    <xdr:cxnSp macro="">
      <xdr:nvCxnSpPr>
        <xdr:cNvPr id="237" name="直線コネクタ 236"/>
        <xdr:cNvCxnSpPr/>
      </xdr:nvCxnSpPr>
      <xdr:spPr>
        <a:xfrm>
          <a:off x="2019300" y="16189119"/>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72819</xdr:rowOff>
    </xdr:from>
    <xdr:to>
      <xdr:col>10</xdr:col>
      <xdr:colOff>114300</xdr:colOff>
      <xdr:row>94</xdr:row>
      <xdr:rowOff>73017</xdr:rowOff>
    </xdr:to>
    <xdr:cxnSp macro="">
      <xdr:nvCxnSpPr>
        <xdr:cNvPr id="240" name="直線コネクタ 239"/>
        <xdr:cNvCxnSpPr/>
      </xdr:nvCxnSpPr>
      <xdr:spPr>
        <a:xfrm flipV="1">
          <a:off x="1130300" y="16189119"/>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56156</xdr:rowOff>
    </xdr:from>
    <xdr:to>
      <xdr:col>24</xdr:col>
      <xdr:colOff>114300</xdr:colOff>
      <xdr:row>92</xdr:row>
      <xdr:rowOff>157756</xdr:rowOff>
    </xdr:to>
    <xdr:sp macro="" textlink="">
      <xdr:nvSpPr>
        <xdr:cNvPr id="250" name="楕円 249"/>
        <xdr:cNvSpPr/>
      </xdr:nvSpPr>
      <xdr:spPr>
        <a:xfrm>
          <a:off x="4584700" y="158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79033</xdr:rowOff>
    </xdr:from>
    <xdr:ext cx="599010" cy="259045"/>
    <xdr:sp macro="" textlink="">
      <xdr:nvSpPr>
        <xdr:cNvPr id="251" name="衛生費該当値テキスト"/>
        <xdr:cNvSpPr txBox="1"/>
      </xdr:nvSpPr>
      <xdr:spPr>
        <a:xfrm>
          <a:off x="4686300" y="156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37929</xdr:rowOff>
    </xdr:from>
    <xdr:to>
      <xdr:col>20</xdr:col>
      <xdr:colOff>38100</xdr:colOff>
      <xdr:row>94</xdr:row>
      <xdr:rowOff>139529</xdr:rowOff>
    </xdr:to>
    <xdr:sp macro="" textlink="">
      <xdr:nvSpPr>
        <xdr:cNvPr id="252" name="楕円 251"/>
        <xdr:cNvSpPr/>
      </xdr:nvSpPr>
      <xdr:spPr>
        <a:xfrm>
          <a:off x="3746500" y="161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156056</xdr:rowOff>
    </xdr:from>
    <xdr:ext cx="599010" cy="259045"/>
    <xdr:sp macro="" textlink="">
      <xdr:nvSpPr>
        <xdr:cNvPr id="253" name="テキスト ボックス 252"/>
        <xdr:cNvSpPr txBox="1"/>
      </xdr:nvSpPr>
      <xdr:spPr>
        <a:xfrm>
          <a:off x="3497795" y="1592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30699</xdr:rowOff>
    </xdr:from>
    <xdr:to>
      <xdr:col>15</xdr:col>
      <xdr:colOff>101600</xdr:colOff>
      <xdr:row>94</xdr:row>
      <xdr:rowOff>132299</xdr:rowOff>
    </xdr:to>
    <xdr:sp macro="" textlink="">
      <xdr:nvSpPr>
        <xdr:cNvPr id="254" name="楕円 253"/>
        <xdr:cNvSpPr/>
      </xdr:nvSpPr>
      <xdr:spPr>
        <a:xfrm>
          <a:off x="2857500" y="161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148826</xdr:rowOff>
    </xdr:from>
    <xdr:ext cx="599010" cy="259045"/>
    <xdr:sp macro="" textlink="">
      <xdr:nvSpPr>
        <xdr:cNvPr id="255" name="テキスト ボックス 254"/>
        <xdr:cNvSpPr txBox="1"/>
      </xdr:nvSpPr>
      <xdr:spPr>
        <a:xfrm>
          <a:off x="2608795" y="1592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22019</xdr:rowOff>
    </xdr:from>
    <xdr:to>
      <xdr:col>10</xdr:col>
      <xdr:colOff>165100</xdr:colOff>
      <xdr:row>94</xdr:row>
      <xdr:rowOff>123619</xdr:rowOff>
    </xdr:to>
    <xdr:sp macro="" textlink="">
      <xdr:nvSpPr>
        <xdr:cNvPr id="256" name="楕円 255"/>
        <xdr:cNvSpPr/>
      </xdr:nvSpPr>
      <xdr:spPr>
        <a:xfrm>
          <a:off x="1968500" y="161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140146</xdr:rowOff>
    </xdr:from>
    <xdr:ext cx="599010" cy="259045"/>
    <xdr:sp macro="" textlink="">
      <xdr:nvSpPr>
        <xdr:cNvPr id="257" name="テキスト ボックス 256"/>
        <xdr:cNvSpPr txBox="1"/>
      </xdr:nvSpPr>
      <xdr:spPr>
        <a:xfrm>
          <a:off x="1719795" y="15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22217</xdr:rowOff>
    </xdr:from>
    <xdr:to>
      <xdr:col>6</xdr:col>
      <xdr:colOff>38100</xdr:colOff>
      <xdr:row>94</xdr:row>
      <xdr:rowOff>123817</xdr:rowOff>
    </xdr:to>
    <xdr:sp macro="" textlink="">
      <xdr:nvSpPr>
        <xdr:cNvPr id="258" name="楕円 257"/>
        <xdr:cNvSpPr/>
      </xdr:nvSpPr>
      <xdr:spPr>
        <a:xfrm>
          <a:off x="1079500" y="161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140344</xdr:rowOff>
    </xdr:from>
    <xdr:ext cx="599010" cy="259045"/>
    <xdr:sp macro="" textlink="">
      <xdr:nvSpPr>
        <xdr:cNvPr id="259" name="テキスト ボックス 258"/>
        <xdr:cNvSpPr txBox="1"/>
      </xdr:nvSpPr>
      <xdr:spPr>
        <a:xfrm>
          <a:off x="830795" y="1591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102667</xdr:rowOff>
    </xdr:from>
    <xdr:to>
      <xdr:col>41</xdr:col>
      <xdr:colOff>50800</xdr:colOff>
      <xdr:row>38</xdr:row>
      <xdr:rowOff>139700</xdr:rowOff>
    </xdr:to>
    <xdr:cxnSp macro="">
      <xdr:nvCxnSpPr>
        <xdr:cNvPr id="295" name="直線コネクタ 294"/>
        <xdr:cNvCxnSpPr/>
      </xdr:nvCxnSpPr>
      <xdr:spPr>
        <a:xfrm>
          <a:off x="6972300" y="66177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51867</xdr:rowOff>
    </xdr:from>
    <xdr:to>
      <xdr:col>36</xdr:col>
      <xdr:colOff>165100</xdr:colOff>
      <xdr:row>38</xdr:row>
      <xdr:rowOff>153467</xdr:rowOff>
    </xdr:to>
    <xdr:sp macro="" textlink="">
      <xdr:nvSpPr>
        <xdr:cNvPr id="313" name="楕円 312"/>
        <xdr:cNvSpPr/>
      </xdr:nvSpPr>
      <xdr:spPr>
        <a:xfrm>
          <a:off x="6921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144594</xdr:rowOff>
    </xdr:from>
    <xdr:ext cx="378565" cy="259045"/>
    <xdr:sp macro="" textlink="">
      <xdr:nvSpPr>
        <xdr:cNvPr id="314" name="テキスト ボックス 313"/>
        <xdr:cNvSpPr txBox="1"/>
      </xdr:nvSpPr>
      <xdr:spPr>
        <a:xfrm>
          <a:off x="6783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80771</xdr:rowOff>
    </xdr:from>
    <xdr:to>
      <xdr:col>55</xdr:col>
      <xdr:colOff>0</xdr:colOff>
      <xdr:row>56</xdr:row>
      <xdr:rowOff>113053</xdr:rowOff>
    </xdr:to>
    <xdr:cxnSp macro="">
      <xdr:nvCxnSpPr>
        <xdr:cNvPr id="343" name="直線コネクタ 342"/>
        <xdr:cNvCxnSpPr/>
      </xdr:nvCxnSpPr>
      <xdr:spPr>
        <a:xfrm flipV="1">
          <a:off x="9639300" y="9681971"/>
          <a:ext cx="8382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113053</xdr:rowOff>
    </xdr:from>
    <xdr:to>
      <xdr:col>50</xdr:col>
      <xdr:colOff>114300</xdr:colOff>
      <xdr:row>56</xdr:row>
      <xdr:rowOff>140794</xdr:rowOff>
    </xdr:to>
    <xdr:cxnSp macro="">
      <xdr:nvCxnSpPr>
        <xdr:cNvPr id="346" name="直線コネクタ 345"/>
        <xdr:cNvCxnSpPr/>
      </xdr:nvCxnSpPr>
      <xdr:spPr>
        <a:xfrm flipV="1">
          <a:off x="8750300" y="9714253"/>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64350</xdr:rowOff>
    </xdr:from>
    <xdr:to>
      <xdr:col>45</xdr:col>
      <xdr:colOff>177800</xdr:colOff>
      <xdr:row>56</xdr:row>
      <xdr:rowOff>140794</xdr:rowOff>
    </xdr:to>
    <xdr:cxnSp macro="">
      <xdr:nvCxnSpPr>
        <xdr:cNvPr id="349" name="直線コネクタ 348"/>
        <xdr:cNvCxnSpPr/>
      </xdr:nvCxnSpPr>
      <xdr:spPr>
        <a:xfrm>
          <a:off x="7861300" y="9665550"/>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64350</xdr:rowOff>
    </xdr:from>
    <xdr:to>
      <xdr:col>41</xdr:col>
      <xdr:colOff>50800</xdr:colOff>
      <xdr:row>56</xdr:row>
      <xdr:rowOff>145971</xdr:rowOff>
    </xdr:to>
    <xdr:cxnSp macro="">
      <xdr:nvCxnSpPr>
        <xdr:cNvPr id="352" name="直線コネクタ 351"/>
        <xdr:cNvCxnSpPr/>
      </xdr:nvCxnSpPr>
      <xdr:spPr>
        <a:xfrm flipV="1">
          <a:off x="6972300" y="9665550"/>
          <a:ext cx="889000" cy="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29971</xdr:rowOff>
    </xdr:from>
    <xdr:to>
      <xdr:col>55</xdr:col>
      <xdr:colOff>50800</xdr:colOff>
      <xdr:row>56</xdr:row>
      <xdr:rowOff>131571</xdr:rowOff>
    </xdr:to>
    <xdr:sp macro="" textlink="">
      <xdr:nvSpPr>
        <xdr:cNvPr id="362" name="楕円 361"/>
        <xdr:cNvSpPr/>
      </xdr:nvSpPr>
      <xdr:spPr>
        <a:xfrm>
          <a:off x="10426700" y="96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52848</xdr:rowOff>
    </xdr:from>
    <xdr:ext cx="599010" cy="259045"/>
    <xdr:sp macro="" textlink="">
      <xdr:nvSpPr>
        <xdr:cNvPr id="363" name="農林水産業費該当値テキスト"/>
        <xdr:cNvSpPr txBox="1"/>
      </xdr:nvSpPr>
      <xdr:spPr>
        <a:xfrm>
          <a:off x="10528300" y="948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62253</xdr:rowOff>
    </xdr:from>
    <xdr:to>
      <xdr:col>50</xdr:col>
      <xdr:colOff>165100</xdr:colOff>
      <xdr:row>56</xdr:row>
      <xdr:rowOff>163853</xdr:rowOff>
    </xdr:to>
    <xdr:sp macro="" textlink="">
      <xdr:nvSpPr>
        <xdr:cNvPr id="364" name="楕円 363"/>
        <xdr:cNvSpPr/>
      </xdr:nvSpPr>
      <xdr:spPr>
        <a:xfrm>
          <a:off x="9588500" y="96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154980</xdr:rowOff>
    </xdr:from>
    <xdr:ext cx="599010" cy="259045"/>
    <xdr:sp macro="" textlink="">
      <xdr:nvSpPr>
        <xdr:cNvPr id="365" name="テキスト ボックス 364"/>
        <xdr:cNvSpPr txBox="1"/>
      </xdr:nvSpPr>
      <xdr:spPr>
        <a:xfrm>
          <a:off x="9339795" y="97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89994</xdr:rowOff>
    </xdr:from>
    <xdr:to>
      <xdr:col>46</xdr:col>
      <xdr:colOff>38100</xdr:colOff>
      <xdr:row>57</xdr:row>
      <xdr:rowOff>20144</xdr:rowOff>
    </xdr:to>
    <xdr:sp macro="" textlink="">
      <xdr:nvSpPr>
        <xdr:cNvPr id="366" name="楕円 365"/>
        <xdr:cNvSpPr/>
      </xdr:nvSpPr>
      <xdr:spPr>
        <a:xfrm>
          <a:off x="8699500" y="96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36671</xdr:rowOff>
    </xdr:from>
    <xdr:ext cx="599010" cy="259045"/>
    <xdr:sp macro="" textlink="">
      <xdr:nvSpPr>
        <xdr:cNvPr id="367" name="テキスト ボックス 366"/>
        <xdr:cNvSpPr txBox="1"/>
      </xdr:nvSpPr>
      <xdr:spPr>
        <a:xfrm>
          <a:off x="8450795" y="94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13550</xdr:rowOff>
    </xdr:from>
    <xdr:to>
      <xdr:col>41</xdr:col>
      <xdr:colOff>101600</xdr:colOff>
      <xdr:row>56</xdr:row>
      <xdr:rowOff>115150</xdr:rowOff>
    </xdr:to>
    <xdr:sp macro="" textlink="">
      <xdr:nvSpPr>
        <xdr:cNvPr id="368" name="楕円 367"/>
        <xdr:cNvSpPr/>
      </xdr:nvSpPr>
      <xdr:spPr>
        <a:xfrm>
          <a:off x="7810500" y="96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131677</xdr:rowOff>
    </xdr:from>
    <xdr:ext cx="599010" cy="259045"/>
    <xdr:sp macro="" textlink="">
      <xdr:nvSpPr>
        <xdr:cNvPr id="369" name="テキスト ボックス 368"/>
        <xdr:cNvSpPr txBox="1"/>
      </xdr:nvSpPr>
      <xdr:spPr>
        <a:xfrm>
          <a:off x="7561795" y="938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95171</xdr:rowOff>
    </xdr:from>
    <xdr:to>
      <xdr:col>36</xdr:col>
      <xdr:colOff>165100</xdr:colOff>
      <xdr:row>57</xdr:row>
      <xdr:rowOff>25321</xdr:rowOff>
    </xdr:to>
    <xdr:sp macro="" textlink="">
      <xdr:nvSpPr>
        <xdr:cNvPr id="370" name="楕円 369"/>
        <xdr:cNvSpPr/>
      </xdr:nvSpPr>
      <xdr:spPr>
        <a:xfrm>
          <a:off x="6921500" y="96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41848</xdr:rowOff>
    </xdr:from>
    <xdr:ext cx="599010" cy="259045"/>
    <xdr:sp macro="" textlink="">
      <xdr:nvSpPr>
        <xdr:cNvPr id="371" name="テキスト ボックス 370"/>
        <xdr:cNvSpPr txBox="1"/>
      </xdr:nvSpPr>
      <xdr:spPr>
        <a:xfrm>
          <a:off x="6672795" y="947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99631</xdr:rowOff>
    </xdr:from>
    <xdr:to>
      <xdr:col>55</xdr:col>
      <xdr:colOff>0</xdr:colOff>
      <xdr:row>76</xdr:row>
      <xdr:rowOff>141987</xdr:rowOff>
    </xdr:to>
    <xdr:cxnSp macro="">
      <xdr:nvCxnSpPr>
        <xdr:cNvPr id="400" name="直線コネクタ 399"/>
        <xdr:cNvCxnSpPr/>
      </xdr:nvCxnSpPr>
      <xdr:spPr>
        <a:xfrm>
          <a:off x="9639300" y="13129831"/>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99631</xdr:rowOff>
    </xdr:from>
    <xdr:to>
      <xdr:col>50</xdr:col>
      <xdr:colOff>114300</xdr:colOff>
      <xdr:row>77</xdr:row>
      <xdr:rowOff>14630</xdr:rowOff>
    </xdr:to>
    <xdr:cxnSp macro="">
      <xdr:nvCxnSpPr>
        <xdr:cNvPr id="403" name="直線コネクタ 402"/>
        <xdr:cNvCxnSpPr/>
      </xdr:nvCxnSpPr>
      <xdr:spPr>
        <a:xfrm flipV="1">
          <a:off x="8750300" y="13129831"/>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14630</xdr:rowOff>
    </xdr:from>
    <xdr:to>
      <xdr:col>45</xdr:col>
      <xdr:colOff>177800</xdr:colOff>
      <xdr:row>77</xdr:row>
      <xdr:rowOff>111824</xdr:rowOff>
    </xdr:to>
    <xdr:cxnSp macro="">
      <xdr:nvCxnSpPr>
        <xdr:cNvPr id="406" name="直線コネクタ 405"/>
        <xdr:cNvCxnSpPr/>
      </xdr:nvCxnSpPr>
      <xdr:spPr>
        <a:xfrm flipV="1">
          <a:off x="7861300" y="13216280"/>
          <a:ext cx="889000" cy="9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111824</xdr:rowOff>
    </xdr:from>
    <xdr:to>
      <xdr:col>41</xdr:col>
      <xdr:colOff>50800</xdr:colOff>
      <xdr:row>77</xdr:row>
      <xdr:rowOff>114415</xdr:rowOff>
    </xdr:to>
    <xdr:cxnSp macro="">
      <xdr:nvCxnSpPr>
        <xdr:cNvPr id="409" name="直線コネクタ 408"/>
        <xdr:cNvCxnSpPr/>
      </xdr:nvCxnSpPr>
      <xdr:spPr>
        <a:xfrm flipV="1">
          <a:off x="6972300" y="1331347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91187</xdr:rowOff>
    </xdr:from>
    <xdr:to>
      <xdr:col>55</xdr:col>
      <xdr:colOff>50800</xdr:colOff>
      <xdr:row>77</xdr:row>
      <xdr:rowOff>21337</xdr:rowOff>
    </xdr:to>
    <xdr:sp macro="" textlink="">
      <xdr:nvSpPr>
        <xdr:cNvPr id="419" name="楕円 418"/>
        <xdr:cNvSpPr/>
      </xdr:nvSpPr>
      <xdr:spPr>
        <a:xfrm>
          <a:off x="10426700" y="131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114064</xdr:rowOff>
    </xdr:from>
    <xdr:ext cx="534377" cy="259045"/>
    <xdr:sp macro="" textlink="">
      <xdr:nvSpPr>
        <xdr:cNvPr id="420" name="商工費該当値テキスト"/>
        <xdr:cNvSpPr txBox="1"/>
      </xdr:nvSpPr>
      <xdr:spPr>
        <a:xfrm>
          <a:off x="10528300" y="129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48831</xdr:rowOff>
    </xdr:from>
    <xdr:to>
      <xdr:col>50</xdr:col>
      <xdr:colOff>165100</xdr:colOff>
      <xdr:row>76</xdr:row>
      <xdr:rowOff>150431</xdr:rowOff>
    </xdr:to>
    <xdr:sp macro="" textlink="">
      <xdr:nvSpPr>
        <xdr:cNvPr id="421" name="楕円 420"/>
        <xdr:cNvSpPr/>
      </xdr:nvSpPr>
      <xdr:spPr>
        <a:xfrm>
          <a:off x="9588500" y="130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166958</xdr:rowOff>
    </xdr:from>
    <xdr:ext cx="534377" cy="259045"/>
    <xdr:sp macro="" textlink="">
      <xdr:nvSpPr>
        <xdr:cNvPr id="422" name="テキスト ボックス 421"/>
        <xdr:cNvSpPr txBox="1"/>
      </xdr:nvSpPr>
      <xdr:spPr>
        <a:xfrm>
          <a:off x="9372111" y="128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135280</xdr:rowOff>
    </xdr:from>
    <xdr:to>
      <xdr:col>46</xdr:col>
      <xdr:colOff>38100</xdr:colOff>
      <xdr:row>77</xdr:row>
      <xdr:rowOff>65430</xdr:rowOff>
    </xdr:to>
    <xdr:sp macro="" textlink="">
      <xdr:nvSpPr>
        <xdr:cNvPr id="423" name="楕円 422"/>
        <xdr:cNvSpPr/>
      </xdr:nvSpPr>
      <xdr:spPr>
        <a:xfrm>
          <a:off x="8699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81957</xdr:rowOff>
    </xdr:from>
    <xdr:ext cx="534377" cy="259045"/>
    <xdr:sp macro="" textlink="">
      <xdr:nvSpPr>
        <xdr:cNvPr id="424" name="テキスト ボックス 423"/>
        <xdr:cNvSpPr txBox="1"/>
      </xdr:nvSpPr>
      <xdr:spPr>
        <a:xfrm>
          <a:off x="8483111" y="129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61024</xdr:rowOff>
    </xdr:from>
    <xdr:to>
      <xdr:col>41</xdr:col>
      <xdr:colOff>101600</xdr:colOff>
      <xdr:row>77</xdr:row>
      <xdr:rowOff>162624</xdr:rowOff>
    </xdr:to>
    <xdr:sp macro="" textlink="">
      <xdr:nvSpPr>
        <xdr:cNvPr id="425" name="楕円 424"/>
        <xdr:cNvSpPr/>
      </xdr:nvSpPr>
      <xdr:spPr>
        <a:xfrm>
          <a:off x="7810500" y="132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153751</xdr:rowOff>
    </xdr:from>
    <xdr:ext cx="534377" cy="259045"/>
    <xdr:sp macro="" textlink="">
      <xdr:nvSpPr>
        <xdr:cNvPr id="426" name="テキスト ボックス 425"/>
        <xdr:cNvSpPr txBox="1"/>
      </xdr:nvSpPr>
      <xdr:spPr>
        <a:xfrm>
          <a:off x="7594111" y="133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63615</xdr:rowOff>
    </xdr:from>
    <xdr:to>
      <xdr:col>36</xdr:col>
      <xdr:colOff>165100</xdr:colOff>
      <xdr:row>77</xdr:row>
      <xdr:rowOff>165215</xdr:rowOff>
    </xdr:to>
    <xdr:sp macro="" textlink="">
      <xdr:nvSpPr>
        <xdr:cNvPr id="427" name="楕円 426"/>
        <xdr:cNvSpPr/>
      </xdr:nvSpPr>
      <xdr:spPr>
        <a:xfrm>
          <a:off x="6921500" y="132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156342</xdr:rowOff>
    </xdr:from>
    <xdr:ext cx="534377" cy="259045"/>
    <xdr:sp macro="" textlink="">
      <xdr:nvSpPr>
        <xdr:cNvPr id="428" name="テキスト ボックス 427"/>
        <xdr:cNvSpPr txBox="1"/>
      </xdr:nvSpPr>
      <xdr:spPr>
        <a:xfrm>
          <a:off x="6705111" y="133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68269</xdr:rowOff>
    </xdr:from>
    <xdr:to>
      <xdr:col>55</xdr:col>
      <xdr:colOff>0</xdr:colOff>
      <xdr:row>95</xdr:row>
      <xdr:rowOff>111261</xdr:rowOff>
    </xdr:to>
    <xdr:cxnSp macro="">
      <xdr:nvCxnSpPr>
        <xdr:cNvPr id="453" name="直線コネクタ 452"/>
        <xdr:cNvCxnSpPr/>
      </xdr:nvCxnSpPr>
      <xdr:spPr>
        <a:xfrm flipV="1">
          <a:off x="9639300" y="16184569"/>
          <a:ext cx="838200" cy="2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51254</xdr:rowOff>
    </xdr:from>
    <xdr:to>
      <xdr:col>50</xdr:col>
      <xdr:colOff>114300</xdr:colOff>
      <xdr:row>95</xdr:row>
      <xdr:rowOff>111261</xdr:rowOff>
    </xdr:to>
    <xdr:cxnSp macro="">
      <xdr:nvCxnSpPr>
        <xdr:cNvPr id="456" name="直線コネクタ 455"/>
        <xdr:cNvCxnSpPr/>
      </xdr:nvCxnSpPr>
      <xdr:spPr>
        <a:xfrm>
          <a:off x="8750300" y="1633900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5820</xdr:rowOff>
    </xdr:from>
    <xdr:to>
      <xdr:col>45</xdr:col>
      <xdr:colOff>177800</xdr:colOff>
      <xdr:row>95</xdr:row>
      <xdr:rowOff>51254</xdr:rowOff>
    </xdr:to>
    <xdr:cxnSp macro="">
      <xdr:nvCxnSpPr>
        <xdr:cNvPr id="459" name="直線コネクタ 458"/>
        <xdr:cNvCxnSpPr/>
      </xdr:nvCxnSpPr>
      <xdr:spPr>
        <a:xfrm>
          <a:off x="7861300" y="16293570"/>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5820</xdr:rowOff>
    </xdr:from>
    <xdr:to>
      <xdr:col>41</xdr:col>
      <xdr:colOff>50800</xdr:colOff>
      <xdr:row>95</xdr:row>
      <xdr:rowOff>45723</xdr:rowOff>
    </xdr:to>
    <xdr:cxnSp macro="">
      <xdr:nvCxnSpPr>
        <xdr:cNvPr id="462" name="直線コネクタ 461"/>
        <xdr:cNvCxnSpPr/>
      </xdr:nvCxnSpPr>
      <xdr:spPr>
        <a:xfrm flipV="1">
          <a:off x="6972300" y="16293570"/>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17469</xdr:rowOff>
    </xdr:from>
    <xdr:to>
      <xdr:col>55</xdr:col>
      <xdr:colOff>50800</xdr:colOff>
      <xdr:row>94</xdr:row>
      <xdr:rowOff>119069</xdr:rowOff>
    </xdr:to>
    <xdr:sp macro="" textlink="">
      <xdr:nvSpPr>
        <xdr:cNvPr id="472" name="楕円 471"/>
        <xdr:cNvSpPr/>
      </xdr:nvSpPr>
      <xdr:spPr>
        <a:xfrm>
          <a:off x="10426700" y="16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40346</xdr:rowOff>
    </xdr:from>
    <xdr:ext cx="599010" cy="259045"/>
    <xdr:sp macro="" textlink="">
      <xdr:nvSpPr>
        <xdr:cNvPr id="473" name="土木費該当値テキスト"/>
        <xdr:cNvSpPr txBox="1"/>
      </xdr:nvSpPr>
      <xdr:spPr>
        <a:xfrm>
          <a:off x="10528300" y="159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60461</xdr:rowOff>
    </xdr:from>
    <xdr:to>
      <xdr:col>50</xdr:col>
      <xdr:colOff>165100</xdr:colOff>
      <xdr:row>95</xdr:row>
      <xdr:rowOff>162061</xdr:rowOff>
    </xdr:to>
    <xdr:sp macro="" textlink="">
      <xdr:nvSpPr>
        <xdr:cNvPr id="474" name="楕円 473"/>
        <xdr:cNvSpPr/>
      </xdr:nvSpPr>
      <xdr:spPr>
        <a:xfrm>
          <a:off x="9588500" y="163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153188</xdr:rowOff>
    </xdr:from>
    <xdr:ext cx="534377" cy="259045"/>
    <xdr:sp macro="" textlink="">
      <xdr:nvSpPr>
        <xdr:cNvPr id="475" name="テキスト ボックス 474"/>
        <xdr:cNvSpPr txBox="1"/>
      </xdr:nvSpPr>
      <xdr:spPr>
        <a:xfrm>
          <a:off x="9372111" y="164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454</xdr:rowOff>
    </xdr:from>
    <xdr:to>
      <xdr:col>46</xdr:col>
      <xdr:colOff>38100</xdr:colOff>
      <xdr:row>95</xdr:row>
      <xdr:rowOff>102054</xdr:rowOff>
    </xdr:to>
    <xdr:sp macro="" textlink="">
      <xdr:nvSpPr>
        <xdr:cNvPr id="476" name="楕円 475"/>
        <xdr:cNvSpPr/>
      </xdr:nvSpPr>
      <xdr:spPr>
        <a:xfrm>
          <a:off x="8699500" y="1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93181</xdr:rowOff>
    </xdr:from>
    <xdr:ext cx="534377" cy="259045"/>
    <xdr:sp macro="" textlink="">
      <xdr:nvSpPr>
        <xdr:cNvPr id="477" name="テキスト ボックス 476"/>
        <xdr:cNvSpPr txBox="1"/>
      </xdr:nvSpPr>
      <xdr:spPr>
        <a:xfrm>
          <a:off x="8483111" y="1638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126470</xdr:rowOff>
    </xdr:from>
    <xdr:to>
      <xdr:col>41</xdr:col>
      <xdr:colOff>101600</xdr:colOff>
      <xdr:row>95</xdr:row>
      <xdr:rowOff>56620</xdr:rowOff>
    </xdr:to>
    <xdr:sp macro="" textlink="">
      <xdr:nvSpPr>
        <xdr:cNvPr id="478" name="楕円 477"/>
        <xdr:cNvSpPr/>
      </xdr:nvSpPr>
      <xdr:spPr>
        <a:xfrm>
          <a:off x="7810500" y="162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73147</xdr:rowOff>
    </xdr:from>
    <xdr:ext cx="534377" cy="259045"/>
    <xdr:sp macro="" textlink="">
      <xdr:nvSpPr>
        <xdr:cNvPr id="479" name="テキスト ボックス 478"/>
        <xdr:cNvSpPr txBox="1"/>
      </xdr:nvSpPr>
      <xdr:spPr>
        <a:xfrm>
          <a:off x="7594111" y="160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166373</xdr:rowOff>
    </xdr:from>
    <xdr:to>
      <xdr:col>36</xdr:col>
      <xdr:colOff>165100</xdr:colOff>
      <xdr:row>95</xdr:row>
      <xdr:rowOff>96523</xdr:rowOff>
    </xdr:to>
    <xdr:sp macro="" textlink="">
      <xdr:nvSpPr>
        <xdr:cNvPr id="480" name="楕円 479"/>
        <xdr:cNvSpPr/>
      </xdr:nvSpPr>
      <xdr:spPr>
        <a:xfrm>
          <a:off x="6921500" y="162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87650</xdr:rowOff>
    </xdr:from>
    <xdr:ext cx="534377" cy="259045"/>
    <xdr:sp macro="" textlink="">
      <xdr:nvSpPr>
        <xdr:cNvPr id="481" name="テキスト ボックス 480"/>
        <xdr:cNvSpPr txBox="1"/>
      </xdr:nvSpPr>
      <xdr:spPr>
        <a:xfrm>
          <a:off x="6705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11439</xdr:rowOff>
    </xdr:from>
    <xdr:to>
      <xdr:col>85</xdr:col>
      <xdr:colOff>127000</xdr:colOff>
      <xdr:row>35</xdr:row>
      <xdr:rowOff>6377</xdr:rowOff>
    </xdr:to>
    <xdr:cxnSp macro="">
      <xdr:nvCxnSpPr>
        <xdr:cNvPr id="513" name="直線コネクタ 512"/>
        <xdr:cNvCxnSpPr/>
      </xdr:nvCxnSpPr>
      <xdr:spPr>
        <a:xfrm flipV="1">
          <a:off x="15481300" y="5669289"/>
          <a:ext cx="838200" cy="3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6377</xdr:rowOff>
    </xdr:from>
    <xdr:to>
      <xdr:col>81</xdr:col>
      <xdr:colOff>50800</xdr:colOff>
      <xdr:row>35</xdr:row>
      <xdr:rowOff>122522</xdr:rowOff>
    </xdr:to>
    <xdr:cxnSp macro="">
      <xdr:nvCxnSpPr>
        <xdr:cNvPr id="516" name="直線コネクタ 515"/>
        <xdr:cNvCxnSpPr/>
      </xdr:nvCxnSpPr>
      <xdr:spPr>
        <a:xfrm flipV="1">
          <a:off x="14592300" y="6007127"/>
          <a:ext cx="8890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97964</xdr:rowOff>
    </xdr:from>
    <xdr:to>
      <xdr:col>76</xdr:col>
      <xdr:colOff>114300</xdr:colOff>
      <xdr:row>35</xdr:row>
      <xdr:rowOff>122522</xdr:rowOff>
    </xdr:to>
    <xdr:cxnSp macro="">
      <xdr:nvCxnSpPr>
        <xdr:cNvPr id="519" name="直線コネクタ 518"/>
        <xdr:cNvCxnSpPr/>
      </xdr:nvCxnSpPr>
      <xdr:spPr>
        <a:xfrm>
          <a:off x="13703300" y="609871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97964</xdr:rowOff>
    </xdr:from>
    <xdr:to>
      <xdr:col>71</xdr:col>
      <xdr:colOff>177800</xdr:colOff>
      <xdr:row>35</xdr:row>
      <xdr:rowOff>131438</xdr:rowOff>
    </xdr:to>
    <xdr:cxnSp macro="">
      <xdr:nvCxnSpPr>
        <xdr:cNvPr id="522" name="直線コネクタ 521"/>
        <xdr:cNvCxnSpPr/>
      </xdr:nvCxnSpPr>
      <xdr:spPr>
        <a:xfrm flipV="1">
          <a:off x="12814300" y="6098714"/>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132089</xdr:rowOff>
    </xdr:from>
    <xdr:to>
      <xdr:col>85</xdr:col>
      <xdr:colOff>177800</xdr:colOff>
      <xdr:row>33</xdr:row>
      <xdr:rowOff>62239</xdr:rowOff>
    </xdr:to>
    <xdr:sp macro="" textlink="">
      <xdr:nvSpPr>
        <xdr:cNvPr id="532" name="楕円 531"/>
        <xdr:cNvSpPr/>
      </xdr:nvSpPr>
      <xdr:spPr>
        <a:xfrm>
          <a:off x="16268700" y="56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154966</xdr:rowOff>
    </xdr:from>
    <xdr:ext cx="534377" cy="259045"/>
    <xdr:sp macro="" textlink="">
      <xdr:nvSpPr>
        <xdr:cNvPr id="533" name="消防費該当値テキスト"/>
        <xdr:cNvSpPr txBox="1"/>
      </xdr:nvSpPr>
      <xdr:spPr>
        <a:xfrm>
          <a:off x="16370300" y="5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127027</xdr:rowOff>
    </xdr:from>
    <xdr:to>
      <xdr:col>81</xdr:col>
      <xdr:colOff>101600</xdr:colOff>
      <xdr:row>35</xdr:row>
      <xdr:rowOff>57177</xdr:rowOff>
    </xdr:to>
    <xdr:sp macro="" textlink="">
      <xdr:nvSpPr>
        <xdr:cNvPr id="534" name="楕円 533"/>
        <xdr:cNvSpPr/>
      </xdr:nvSpPr>
      <xdr:spPr>
        <a:xfrm>
          <a:off x="15430500" y="59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73704</xdr:rowOff>
    </xdr:from>
    <xdr:ext cx="534377" cy="259045"/>
    <xdr:sp macro="" textlink="">
      <xdr:nvSpPr>
        <xdr:cNvPr id="535" name="テキスト ボックス 534"/>
        <xdr:cNvSpPr txBox="1"/>
      </xdr:nvSpPr>
      <xdr:spPr>
        <a:xfrm>
          <a:off x="15214111" y="57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71722</xdr:rowOff>
    </xdr:from>
    <xdr:to>
      <xdr:col>76</xdr:col>
      <xdr:colOff>165100</xdr:colOff>
      <xdr:row>36</xdr:row>
      <xdr:rowOff>1872</xdr:rowOff>
    </xdr:to>
    <xdr:sp macro="" textlink="">
      <xdr:nvSpPr>
        <xdr:cNvPr id="536" name="楕円 535"/>
        <xdr:cNvSpPr/>
      </xdr:nvSpPr>
      <xdr:spPr>
        <a:xfrm>
          <a:off x="14541500" y="60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18399</xdr:rowOff>
    </xdr:from>
    <xdr:ext cx="534377" cy="259045"/>
    <xdr:sp macro="" textlink="">
      <xdr:nvSpPr>
        <xdr:cNvPr id="537" name="テキスト ボックス 536"/>
        <xdr:cNvSpPr txBox="1"/>
      </xdr:nvSpPr>
      <xdr:spPr>
        <a:xfrm>
          <a:off x="14325111" y="58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47164</xdr:rowOff>
    </xdr:from>
    <xdr:to>
      <xdr:col>72</xdr:col>
      <xdr:colOff>38100</xdr:colOff>
      <xdr:row>35</xdr:row>
      <xdr:rowOff>148764</xdr:rowOff>
    </xdr:to>
    <xdr:sp macro="" textlink="">
      <xdr:nvSpPr>
        <xdr:cNvPr id="538" name="楕円 537"/>
        <xdr:cNvSpPr/>
      </xdr:nvSpPr>
      <xdr:spPr>
        <a:xfrm>
          <a:off x="13652500" y="6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165291</xdr:rowOff>
    </xdr:from>
    <xdr:ext cx="534377" cy="259045"/>
    <xdr:sp macro="" textlink="">
      <xdr:nvSpPr>
        <xdr:cNvPr id="539" name="テキスト ボックス 538"/>
        <xdr:cNvSpPr txBox="1"/>
      </xdr:nvSpPr>
      <xdr:spPr>
        <a:xfrm>
          <a:off x="13436111" y="58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80638</xdr:rowOff>
    </xdr:from>
    <xdr:to>
      <xdr:col>67</xdr:col>
      <xdr:colOff>101600</xdr:colOff>
      <xdr:row>36</xdr:row>
      <xdr:rowOff>10788</xdr:rowOff>
    </xdr:to>
    <xdr:sp macro="" textlink="">
      <xdr:nvSpPr>
        <xdr:cNvPr id="540" name="楕円 539"/>
        <xdr:cNvSpPr/>
      </xdr:nvSpPr>
      <xdr:spPr>
        <a:xfrm>
          <a:off x="12763500" y="60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27315</xdr:rowOff>
    </xdr:from>
    <xdr:ext cx="534377" cy="259045"/>
    <xdr:sp macro="" textlink="">
      <xdr:nvSpPr>
        <xdr:cNvPr id="541" name="テキスト ボックス 540"/>
        <xdr:cNvSpPr txBox="1"/>
      </xdr:nvSpPr>
      <xdr:spPr>
        <a:xfrm>
          <a:off x="12547111" y="58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125542</xdr:rowOff>
    </xdr:from>
    <xdr:to>
      <xdr:col>85</xdr:col>
      <xdr:colOff>127000</xdr:colOff>
      <xdr:row>56</xdr:row>
      <xdr:rowOff>170595</xdr:rowOff>
    </xdr:to>
    <xdr:cxnSp macro="">
      <xdr:nvCxnSpPr>
        <xdr:cNvPr id="570" name="直線コネクタ 569"/>
        <xdr:cNvCxnSpPr/>
      </xdr:nvCxnSpPr>
      <xdr:spPr>
        <a:xfrm>
          <a:off x="15481300" y="9726742"/>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44241</xdr:rowOff>
    </xdr:from>
    <xdr:to>
      <xdr:col>81</xdr:col>
      <xdr:colOff>50800</xdr:colOff>
      <xdr:row>56</xdr:row>
      <xdr:rowOff>125542</xdr:rowOff>
    </xdr:to>
    <xdr:cxnSp macro="">
      <xdr:nvCxnSpPr>
        <xdr:cNvPr id="573" name="直線コネクタ 572"/>
        <xdr:cNvCxnSpPr/>
      </xdr:nvCxnSpPr>
      <xdr:spPr>
        <a:xfrm>
          <a:off x="14592300" y="9131091"/>
          <a:ext cx="889000" cy="59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44241</xdr:rowOff>
    </xdr:from>
    <xdr:to>
      <xdr:col>76</xdr:col>
      <xdr:colOff>114300</xdr:colOff>
      <xdr:row>55</xdr:row>
      <xdr:rowOff>34171</xdr:rowOff>
    </xdr:to>
    <xdr:cxnSp macro="">
      <xdr:nvCxnSpPr>
        <xdr:cNvPr id="576" name="直線コネクタ 575"/>
        <xdr:cNvCxnSpPr/>
      </xdr:nvCxnSpPr>
      <xdr:spPr>
        <a:xfrm flipV="1">
          <a:off x="13703300" y="9131091"/>
          <a:ext cx="889000" cy="3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34171</xdr:rowOff>
    </xdr:from>
    <xdr:to>
      <xdr:col>71</xdr:col>
      <xdr:colOff>177800</xdr:colOff>
      <xdr:row>56</xdr:row>
      <xdr:rowOff>148318</xdr:rowOff>
    </xdr:to>
    <xdr:cxnSp macro="">
      <xdr:nvCxnSpPr>
        <xdr:cNvPr id="579" name="直線コネクタ 578"/>
        <xdr:cNvCxnSpPr/>
      </xdr:nvCxnSpPr>
      <xdr:spPr>
        <a:xfrm flipV="1">
          <a:off x="12814300" y="9463921"/>
          <a:ext cx="889000" cy="2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119795</xdr:rowOff>
    </xdr:from>
    <xdr:to>
      <xdr:col>85</xdr:col>
      <xdr:colOff>177800</xdr:colOff>
      <xdr:row>57</xdr:row>
      <xdr:rowOff>49945</xdr:rowOff>
    </xdr:to>
    <xdr:sp macro="" textlink="">
      <xdr:nvSpPr>
        <xdr:cNvPr id="589" name="楕円 588"/>
        <xdr:cNvSpPr/>
      </xdr:nvSpPr>
      <xdr:spPr>
        <a:xfrm>
          <a:off x="16268700" y="97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142672</xdr:rowOff>
    </xdr:from>
    <xdr:ext cx="599010" cy="259045"/>
    <xdr:sp macro="" textlink="">
      <xdr:nvSpPr>
        <xdr:cNvPr id="590" name="教育費該当値テキスト"/>
        <xdr:cNvSpPr txBox="1"/>
      </xdr:nvSpPr>
      <xdr:spPr>
        <a:xfrm>
          <a:off x="16370300" y="95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74742</xdr:rowOff>
    </xdr:from>
    <xdr:to>
      <xdr:col>81</xdr:col>
      <xdr:colOff>101600</xdr:colOff>
      <xdr:row>57</xdr:row>
      <xdr:rowOff>4892</xdr:rowOff>
    </xdr:to>
    <xdr:sp macro="" textlink="">
      <xdr:nvSpPr>
        <xdr:cNvPr id="591" name="楕円 590"/>
        <xdr:cNvSpPr/>
      </xdr:nvSpPr>
      <xdr:spPr>
        <a:xfrm>
          <a:off x="15430500" y="96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21419</xdr:rowOff>
    </xdr:from>
    <xdr:ext cx="599010" cy="259045"/>
    <xdr:sp macro="" textlink="">
      <xdr:nvSpPr>
        <xdr:cNvPr id="592" name="テキスト ボックス 591"/>
        <xdr:cNvSpPr txBox="1"/>
      </xdr:nvSpPr>
      <xdr:spPr>
        <a:xfrm>
          <a:off x="15181795" y="94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164891</xdr:rowOff>
    </xdr:from>
    <xdr:to>
      <xdr:col>76</xdr:col>
      <xdr:colOff>165100</xdr:colOff>
      <xdr:row>53</xdr:row>
      <xdr:rowOff>95041</xdr:rowOff>
    </xdr:to>
    <xdr:sp macro="" textlink="">
      <xdr:nvSpPr>
        <xdr:cNvPr id="593" name="楕円 592"/>
        <xdr:cNvSpPr/>
      </xdr:nvSpPr>
      <xdr:spPr>
        <a:xfrm>
          <a:off x="14541500" y="90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111568</xdr:rowOff>
    </xdr:from>
    <xdr:ext cx="599010" cy="259045"/>
    <xdr:sp macro="" textlink="">
      <xdr:nvSpPr>
        <xdr:cNvPr id="594" name="テキスト ボックス 593"/>
        <xdr:cNvSpPr txBox="1"/>
      </xdr:nvSpPr>
      <xdr:spPr>
        <a:xfrm>
          <a:off x="14292795" y="88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154821</xdr:rowOff>
    </xdr:from>
    <xdr:to>
      <xdr:col>72</xdr:col>
      <xdr:colOff>38100</xdr:colOff>
      <xdr:row>55</xdr:row>
      <xdr:rowOff>84971</xdr:rowOff>
    </xdr:to>
    <xdr:sp macro="" textlink="">
      <xdr:nvSpPr>
        <xdr:cNvPr id="595" name="楕円 594"/>
        <xdr:cNvSpPr/>
      </xdr:nvSpPr>
      <xdr:spPr>
        <a:xfrm>
          <a:off x="13652500" y="94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101498</xdr:rowOff>
    </xdr:from>
    <xdr:ext cx="599010" cy="259045"/>
    <xdr:sp macro="" textlink="">
      <xdr:nvSpPr>
        <xdr:cNvPr id="596" name="テキスト ボックス 595"/>
        <xdr:cNvSpPr txBox="1"/>
      </xdr:nvSpPr>
      <xdr:spPr>
        <a:xfrm>
          <a:off x="13403795" y="918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97518</xdr:rowOff>
    </xdr:from>
    <xdr:to>
      <xdr:col>67</xdr:col>
      <xdr:colOff>101600</xdr:colOff>
      <xdr:row>57</xdr:row>
      <xdr:rowOff>27668</xdr:rowOff>
    </xdr:to>
    <xdr:sp macro="" textlink="">
      <xdr:nvSpPr>
        <xdr:cNvPr id="597" name="楕円 596"/>
        <xdr:cNvSpPr/>
      </xdr:nvSpPr>
      <xdr:spPr>
        <a:xfrm>
          <a:off x="12763500" y="96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44195</xdr:rowOff>
    </xdr:from>
    <xdr:ext cx="599010" cy="259045"/>
    <xdr:sp macro="" textlink="">
      <xdr:nvSpPr>
        <xdr:cNvPr id="598" name="テキスト ボックス 597"/>
        <xdr:cNvSpPr txBox="1"/>
      </xdr:nvSpPr>
      <xdr:spPr>
        <a:xfrm>
          <a:off x="12514795" y="94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162027</xdr:rowOff>
    </xdr:from>
    <xdr:to>
      <xdr:col>85</xdr:col>
      <xdr:colOff>127000</xdr:colOff>
      <xdr:row>78</xdr:row>
      <xdr:rowOff>69808</xdr:rowOff>
    </xdr:to>
    <xdr:cxnSp macro="">
      <xdr:nvCxnSpPr>
        <xdr:cNvPr id="625" name="直線コネクタ 624"/>
        <xdr:cNvCxnSpPr/>
      </xdr:nvCxnSpPr>
      <xdr:spPr>
        <a:xfrm flipV="1">
          <a:off x="15481300" y="13363677"/>
          <a:ext cx="8382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69117</xdr:rowOff>
    </xdr:from>
    <xdr:to>
      <xdr:col>81</xdr:col>
      <xdr:colOff>50800</xdr:colOff>
      <xdr:row>78</xdr:row>
      <xdr:rowOff>69808</xdr:rowOff>
    </xdr:to>
    <xdr:cxnSp macro="">
      <xdr:nvCxnSpPr>
        <xdr:cNvPr id="628" name="直線コネクタ 627"/>
        <xdr:cNvCxnSpPr/>
      </xdr:nvCxnSpPr>
      <xdr:spPr>
        <a:xfrm>
          <a:off x="14592300" y="13442217"/>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69117</xdr:rowOff>
    </xdr:from>
    <xdr:to>
      <xdr:col>76</xdr:col>
      <xdr:colOff>114300</xdr:colOff>
      <xdr:row>78</xdr:row>
      <xdr:rowOff>139700</xdr:rowOff>
    </xdr:to>
    <xdr:cxnSp macro="">
      <xdr:nvCxnSpPr>
        <xdr:cNvPr id="631" name="直線コネクタ 630"/>
        <xdr:cNvCxnSpPr/>
      </xdr:nvCxnSpPr>
      <xdr:spPr>
        <a:xfrm flipV="1">
          <a:off x="13703300" y="1344221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136854</xdr:rowOff>
    </xdr:from>
    <xdr:to>
      <xdr:col>71</xdr:col>
      <xdr:colOff>177800</xdr:colOff>
      <xdr:row>78</xdr:row>
      <xdr:rowOff>139700</xdr:rowOff>
    </xdr:to>
    <xdr:cxnSp macro="">
      <xdr:nvCxnSpPr>
        <xdr:cNvPr id="634" name="直線コネクタ 633"/>
        <xdr:cNvCxnSpPr/>
      </xdr:nvCxnSpPr>
      <xdr:spPr>
        <a:xfrm>
          <a:off x="12814300" y="13509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111227</xdr:rowOff>
    </xdr:from>
    <xdr:to>
      <xdr:col>85</xdr:col>
      <xdr:colOff>177800</xdr:colOff>
      <xdr:row>78</xdr:row>
      <xdr:rowOff>41377</xdr:rowOff>
    </xdr:to>
    <xdr:sp macro="" textlink="">
      <xdr:nvSpPr>
        <xdr:cNvPr id="644" name="楕円 643"/>
        <xdr:cNvSpPr/>
      </xdr:nvSpPr>
      <xdr:spPr>
        <a:xfrm>
          <a:off x="162687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134104</xdr:rowOff>
    </xdr:from>
    <xdr:ext cx="534377" cy="259045"/>
    <xdr:sp macro="" textlink="">
      <xdr:nvSpPr>
        <xdr:cNvPr id="645" name="災害復旧費該当値テキスト"/>
        <xdr:cNvSpPr txBox="1"/>
      </xdr:nvSpPr>
      <xdr:spPr>
        <a:xfrm>
          <a:off x="16370300"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19008</xdr:rowOff>
    </xdr:from>
    <xdr:to>
      <xdr:col>81</xdr:col>
      <xdr:colOff>101600</xdr:colOff>
      <xdr:row>78</xdr:row>
      <xdr:rowOff>120608</xdr:rowOff>
    </xdr:to>
    <xdr:sp macro="" textlink="">
      <xdr:nvSpPr>
        <xdr:cNvPr id="646" name="楕円 645"/>
        <xdr:cNvSpPr/>
      </xdr:nvSpPr>
      <xdr:spPr>
        <a:xfrm>
          <a:off x="15430500" y="133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137135</xdr:rowOff>
    </xdr:from>
    <xdr:ext cx="534377" cy="259045"/>
    <xdr:sp macro="" textlink="">
      <xdr:nvSpPr>
        <xdr:cNvPr id="647" name="テキスト ボックス 646"/>
        <xdr:cNvSpPr txBox="1"/>
      </xdr:nvSpPr>
      <xdr:spPr>
        <a:xfrm>
          <a:off x="15214111" y="1316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18317</xdr:rowOff>
    </xdr:from>
    <xdr:to>
      <xdr:col>76</xdr:col>
      <xdr:colOff>165100</xdr:colOff>
      <xdr:row>78</xdr:row>
      <xdr:rowOff>119917</xdr:rowOff>
    </xdr:to>
    <xdr:sp macro="" textlink="">
      <xdr:nvSpPr>
        <xdr:cNvPr id="648" name="楕円 647"/>
        <xdr:cNvSpPr/>
      </xdr:nvSpPr>
      <xdr:spPr>
        <a:xfrm>
          <a:off x="14541500" y="133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136444</xdr:rowOff>
    </xdr:from>
    <xdr:ext cx="534377" cy="259045"/>
    <xdr:sp macro="" textlink="">
      <xdr:nvSpPr>
        <xdr:cNvPr id="649" name="テキスト ボックス 648"/>
        <xdr:cNvSpPr txBox="1"/>
      </xdr:nvSpPr>
      <xdr:spPr>
        <a:xfrm>
          <a:off x="14325111" y="131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86054</xdr:rowOff>
    </xdr:from>
    <xdr:to>
      <xdr:col>67</xdr:col>
      <xdr:colOff>101600</xdr:colOff>
      <xdr:row>79</xdr:row>
      <xdr:rowOff>16204</xdr:rowOff>
    </xdr:to>
    <xdr:sp macro="" textlink="">
      <xdr:nvSpPr>
        <xdr:cNvPr id="652" name="楕円 651"/>
        <xdr:cNvSpPr/>
      </xdr:nvSpPr>
      <xdr:spPr>
        <a:xfrm>
          <a:off x="12763500" y="134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7331</xdr:rowOff>
    </xdr:from>
    <xdr:ext cx="469744" cy="259045"/>
    <xdr:sp macro="" textlink="">
      <xdr:nvSpPr>
        <xdr:cNvPr id="653" name="テキスト ボックス 652"/>
        <xdr:cNvSpPr txBox="1"/>
      </xdr:nvSpPr>
      <xdr:spPr>
        <a:xfrm>
          <a:off x="12579428" y="135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116712</xdr:rowOff>
    </xdr:from>
    <xdr:to>
      <xdr:col>85</xdr:col>
      <xdr:colOff>127000</xdr:colOff>
      <xdr:row>94</xdr:row>
      <xdr:rowOff>148651</xdr:rowOff>
    </xdr:to>
    <xdr:cxnSp macro="">
      <xdr:nvCxnSpPr>
        <xdr:cNvPr id="680" name="直線コネクタ 679"/>
        <xdr:cNvCxnSpPr/>
      </xdr:nvCxnSpPr>
      <xdr:spPr>
        <a:xfrm>
          <a:off x="15481300" y="16233012"/>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108460</xdr:rowOff>
    </xdr:from>
    <xdr:to>
      <xdr:col>81</xdr:col>
      <xdr:colOff>50800</xdr:colOff>
      <xdr:row>94</xdr:row>
      <xdr:rowOff>116712</xdr:rowOff>
    </xdr:to>
    <xdr:cxnSp macro="">
      <xdr:nvCxnSpPr>
        <xdr:cNvPr id="683" name="直線コネクタ 682"/>
        <xdr:cNvCxnSpPr/>
      </xdr:nvCxnSpPr>
      <xdr:spPr>
        <a:xfrm>
          <a:off x="14592300" y="16224760"/>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92156</xdr:rowOff>
    </xdr:from>
    <xdr:to>
      <xdr:col>76</xdr:col>
      <xdr:colOff>114300</xdr:colOff>
      <xdr:row>94</xdr:row>
      <xdr:rowOff>108460</xdr:rowOff>
    </xdr:to>
    <xdr:cxnSp macro="">
      <xdr:nvCxnSpPr>
        <xdr:cNvPr id="686" name="直線コネクタ 685"/>
        <xdr:cNvCxnSpPr/>
      </xdr:nvCxnSpPr>
      <xdr:spPr>
        <a:xfrm>
          <a:off x="13703300" y="16208456"/>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35006</xdr:rowOff>
    </xdr:from>
    <xdr:to>
      <xdr:col>71</xdr:col>
      <xdr:colOff>177800</xdr:colOff>
      <xdr:row>94</xdr:row>
      <xdr:rowOff>92156</xdr:rowOff>
    </xdr:to>
    <xdr:cxnSp macro="">
      <xdr:nvCxnSpPr>
        <xdr:cNvPr id="689" name="直線コネクタ 688"/>
        <xdr:cNvCxnSpPr/>
      </xdr:nvCxnSpPr>
      <xdr:spPr>
        <a:xfrm>
          <a:off x="12814300" y="16151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97851</xdr:rowOff>
    </xdr:from>
    <xdr:to>
      <xdr:col>85</xdr:col>
      <xdr:colOff>177800</xdr:colOff>
      <xdr:row>95</xdr:row>
      <xdr:rowOff>28001</xdr:rowOff>
    </xdr:to>
    <xdr:sp macro="" textlink="">
      <xdr:nvSpPr>
        <xdr:cNvPr id="699" name="楕円 698"/>
        <xdr:cNvSpPr/>
      </xdr:nvSpPr>
      <xdr:spPr>
        <a:xfrm>
          <a:off x="16268700" y="162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120728</xdr:rowOff>
    </xdr:from>
    <xdr:ext cx="599010" cy="259045"/>
    <xdr:sp macro="" textlink="">
      <xdr:nvSpPr>
        <xdr:cNvPr id="700" name="公債費該当値テキスト"/>
        <xdr:cNvSpPr txBox="1"/>
      </xdr:nvSpPr>
      <xdr:spPr>
        <a:xfrm>
          <a:off x="16370300" y="160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65912</xdr:rowOff>
    </xdr:from>
    <xdr:to>
      <xdr:col>81</xdr:col>
      <xdr:colOff>101600</xdr:colOff>
      <xdr:row>94</xdr:row>
      <xdr:rowOff>167512</xdr:rowOff>
    </xdr:to>
    <xdr:sp macro="" textlink="">
      <xdr:nvSpPr>
        <xdr:cNvPr id="701" name="楕円 700"/>
        <xdr:cNvSpPr/>
      </xdr:nvSpPr>
      <xdr:spPr>
        <a:xfrm>
          <a:off x="15430500" y="161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12589</xdr:rowOff>
    </xdr:from>
    <xdr:ext cx="599010" cy="259045"/>
    <xdr:sp macro="" textlink="">
      <xdr:nvSpPr>
        <xdr:cNvPr id="702" name="テキスト ボックス 701"/>
        <xdr:cNvSpPr txBox="1"/>
      </xdr:nvSpPr>
      <xdr:spPr>
        <a:xfrm>
          <a:off x="15181795" y="1595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57660</xdr:rowOff>
    </xdr:from>
    <xdr:to>
      <xdr:col>76</xdr:col>
      <xdr:colOff>165100</xdr:colOff>
      <xdr:row>94</xdr:row>
      <xdr:rowOff>159260</xdr:rowOff>
    </xdr:to>
    <xdr:sp macro="" textlink="">
      <xdr:nvSpPr>
        <xdr:cNvPr id="703" name="楕円 702"/>
        <xdr:cNvSpPr/>
      </xdr:nvSpPr>
      <xdr:spPr>
        <a:xfrm>
          <a:off x="14541500" y="161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4337</xdr:rowOff>
    </xdr:from>
    <xdr:ext cx="599010" cy="259045"/>
    <xdr:sp macro="" textlink="">
      <xdr:nvSpPr>
        <xdr:cNvPr id="704" name="テキスト ボックス 703"/>
        <xdr:cNvSpPr txBox="1"/>
      </xdr:nvSpPr>
      <xdr:spPr>
        <a:xfrm>
          <a:off x="14292795" y="159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41356</xdr:rowOff>
    </xdr:from>
    <xdr:to>
      <xdr:col>72</xdr:col>
      <xdr:colOff>38100</xdr:colOff>
      <xdr:row>94</xdr:row>
      <xdr:rowOff>142956</xdr:rowOff>
    </xdr:to>
    <xdr:sp macro="" textlink="">
      <xdr:nvSpPr>
        <xdr:cNvPr id="705" name="楕円 704"/>
        <xdr:cNvSpPr/>
      </xdr:nvSpPr>
      <xdr:spPr>
        <a:xfrm>
          <a:off x="13652500" y="161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159483</xdr:rowOff>
    </xdr:from>
    <xdr:ext cx="599010" cy="259045"/>
    <xdr:sp macro="" textlink="">
      <xdr:nvSpPr>
        <xdr:cNvPr id="706" name="テキスト ボックス 705"/>
        <xdr:cNvSpPr txBox="1"/>
      </xdr:nvSpPr>
      <xdr:spPr>
        <a:xfrm>
          <a:off x="13403795" y="1593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155656</xdr:rowOff>
    </xdr:from>
    <xdr:to>
      <xdr:col>67</xdr:col>
      <xdr:colOff>101600</xdr:colOff>
      <xdr:row>94</xdr:row>
      <xdr:rowOff>85806</xdr:rowOff>
    </xdr:to>
    <xdr:sp macro="" textlink="">
      <xdr:nvSpPr>
        <xdr:cNvPr id="707" name="楕円 706"/>
        <xdr:cNvSpPr/>
      </xdr:nvSpPr>
      <xdr:spPr>
        <a:xfrm>
          <a:off x="12763500" y="161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102333</xdr:rowOff>
    </xdr:from>
    <xdr:ext cx="599010" cy="259045"/>
    <xdr:sp macro="" textlink="">
      <xdr:nvSpPr>
        <xdr:cNvPr id="708" name="テキスト ボックス 707"/>
        <xdr:cNvSpPr txBox="1"/>
      </xdr:nvSpPr>
      <xdr:spPr>
        <a:xfrm>
          <a:off x="12514795" y="1587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土木費は、住民一人当たり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112,499</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年度までは類似団体平均と概ね同水準で推移してきたが、平成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年度にかけての増加は、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公営住宅の建替</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事業の実施が主な要因である。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消防費は、住民一人当たり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88,355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年度にかけての増加は、防災行政無線のデジタル化対応事業の実施が主な要因である。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公債費は、住民一人当たり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148,042</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円となっている。これまでの町債発行抑制により減少傾向にあるものの、類似団体と比較すると高い水準にあり、大型事業に係る町債の償還額の大きさが主な要因である。</a:t>
          </a: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災害復旧事業費は、住民一人当たり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65,233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円となっている。北海道胆振東部地震からの復旧事業により前年度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大幅に増加し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年度は、北海道胆振東部地震に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起因し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、災害復旧事業費のみならず、</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被災者支援事業などの実施により民生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を、災害等廃棄物処理事業などの実施により衛生費</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押し上げる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結果</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年度は、北海道胆振東部地震の復旧関連費用に必要な一般財源を補填するため、財政調整基金を大きく取崩したことに伴い、標準財政規模を占める割合で</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14.36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ポイント、実質単年度収支で</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16.28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ポイント、それぞれ前年度から大幅に減少した。</a:t>
          </a:r>
        </a:p>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これまで、中長期財政運営指針において保有残高目標を設定の上、合併併特例措置などにより保有額を維持してきたことで、震災に対応する財源調整が可能となった。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このことから、今後、歳入の大きな増加が見込めない中でも、調整弁としての一定の保有額を確保できるよう努める。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標準財政規模比の増減はあるが、各会計黒字決算となっている。</a:t>
          </a:r>
        </a:p>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今後も、税収対策の強化を図るほか、優良な財源確保に努める。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10824880</v>
      </c>
      <c r="BO4" s="392"/>
      <c r="BP4" s="392"/>
      <c r="BQ4" s="392"/>
      <c r="BR4" s="392"/>
      <c r="BS4" s="392"/>
      <c r="BT4" s="392"/>
      <c r="BU4" s="393"/>
      <c r="BV4" s="391">
        <v>8533838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2.5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9774391</v>
      </c>
      <c r="BO5" s="429"/>
      <c r="BP5" s="429"/>
      <c r="BQ5" s="429"/>
      <c r="BR5" s="429"/>
      <c r="BS5" s="429"/>
      <c r="BT5" s="429"/>
      <c r="BU5" s="430"/>
      <c r="BV5" s="428">
        <v>8304582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89.5</v>
      </c>
      <c r="CU5" s="426"/>
      <c r="CV5" s="426"/>
      <c r="CW5" s="426"/>
      <c r="CX5" s="426"/>
      <c r="CY5" s="426"/>
      <c r="CZ5" s="426"/>
      <c r="DA5" s="427"/>
      <c r="DB5" s="425">
        <v>87.6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1050489</v>
      </c>
      <c r="BO6" s="429"/>
      <c r="BP6" s="429"/>
      <c r="BQ6" s="429"/>
      <c r="BR6" s="429"/>
      <c r="BS6" s="429"/>
      <c r="BT6" s="429"/>
      <c r="BU6" s="430"/>
      <c r="BV6" s="428">
        <v>229256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93.1</v>
      </c>
      <c r="CU6" s="466"/>
      <c r="CV6" s="466"/>
      <c r="CW6" s="466"/>
      <c r="CX6" s="466"/>
      <c r="CY6" s="466"/>
      <c r="CZ6" s="466"/>
      <c r="DA6" s="467"/>
      <c r="DB6" s="465">
        <v>91.1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900561</v>
      </c>
      <c r="BO7" s="429"/>
      <c r="BP7" s="429"/>
      <c r="BQ7" s="429"/>
      <c r="BR7" s="429"/>
      <c r="BS7" s="429"/>
      <c r="BT7" s="429"/>
      <c r="BU7" s="430"/>
      <c r="BV7" s="428">
        <v>91377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5280926</v>
      </c>
      <c r="CU7" s="429"/>
      <c r="CV7" s="429"/>
      <c r="CW7" s="429"/>
      <c r="CX7" s="429"/>
      <c r="CY7" s="429"/>
      <c r="CZ7" s="429"/>
      <c r="DA7" s="430"/>
      <c r="DB7" s="428">
        <v>5487797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149928</v>
      </c>
      <c r="BO8" s="429"/>
      <c r="BP8" s="429"/>
      <c r="BQ8" s="429"/>
      <c r="BR8" s="429"/>
      <c r="BS8" s="429"/>
      <c r="BT8" s="429"/>
      <c r="BU8" s="430"/>
      <c r="BV8" s="428">
        <v>137879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0.21</v>
      </c>
      <c r="CU8" s="469"/>
      <c r="CV8" s="469"/>
      <c r="CW8" s="469"/>
      <c r="CX8" s="469"/>
      <c r="CY8" s="469"/>
      <c r="CZ8" s="469"/>
      <c r="DA8" s="470"/>
      <c r="DB8" s="468">
        <v>0.2</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8596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12049</v>
      </c>
      <c r="BO9" s="429"/>
      <c r="BP9" s="429"/>
      <c r="BQ9" s="429"/>
      <c r="BR9" s="429"/>
      <c r="BS9" s="429"/>
      <c r="BT9" s="429"/>
      <c r="BU9" s="430"/>
      <c r="BV9" s="428">
        <v>-18287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14.3</v>
      </c>
      <c r="CU9" s="426"/>
      <c r="CV9" s="426"/>
      <c r="CW9" s="426"/>
      <c r="CX9" s="426"/>
      <c r="CY9" s="426"/>
      <c r="CZ9" s="426"/>
      <c r="DA9" s="427"/>
      <c r="DB9" s="425">
        <v>20</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9746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4876</v>
      </c>
      <c r="BO10" s="429"/>
      <c r="BP10" s="429"/>
      <c r="BQ10" s="429"/>
      <c r="BR10" s="429"/>
      <c r="BS10" s="429"/>
      <c r="BT10" s="429"/>
      <c r="BU10" s="430"/>
      <c r="BV10" s="428">
        <v>4565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8126</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890000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8050</v>
      </c>
      <c r="S13" s="510"/>
      <c r="T13" s="510"/>
      <c r="U13" s="510"/>
      <c r="V13" s="511"/>
      <c r="W13" s="444" t="s">
        <v>139</v>
      </c>
      <c r="X13" s="445"/>
      <c r="Y13" s="445"/>
      <c r="Z13" s="445"/>
      <c r="AA13" s="445"/>
      <c r="AB13" s="435"/>
      <c r="AC13" s="479">
        <v>1477</v>
      </c>
      <c r="AD13" s="480"/>
      <c r="AE13" s="480"/>
      <c r="AF13" s="480"/>
      <c r="AG13" s="519"/>
      <c r="AH13" s="479">
        <v>1586</v>
      </c>
      <c r="AI13" s="480"/>
      <c r="AJ13" s="480"/>
      <c r="AK13" s="480"/>
      <c r="AL13" s="481"/>
      <c r="AM13" s="457" t="s">
        <v>140</v>
      </c>
      <c r="AN13" s="458"/>
      <c r="AO13" s="458"/>
      <c r="AP13" s="458"/>
      <c r="AQ13" s="458"/>
      <c r="AR13" s="458"/>
      <c r="AS13" s="458"/>
      <c r="AT13" s="459"/>
      <c r="AU13" s="460" t="s">
        <v>94</v>
      </c>
      <c r="AV13" s="461"/>
      <c r="AW13" s="461"/>
      <c r="AX13" s="461"/>
      <c r="AY13" s="462" t="s">
        <v>141</v>
      </c>
      <c r="AZ13" s="463"/>
      <c r="BA13" s="463"/>
      <c r="BB13" s="463"/>
      <c r="BC13" s="463"/>
      <c r="BD13" s="463"/>
      <c r="BE13" s="463"/>
      <c r="BF13" s="463"/>
      <c r="BG13" s="463"/>
      <c r="BH13" s="463"/>
      <c r="BI13" s="463"/>
      <c r="BJ13" s="463"/>
      <c r="BK13" s="463"/>
      <c r="BL13" s="463"/>
      <c r="BM13" s="464"/>
      <c r="BN13" s="428">
        <v>-873075</v>
      </c>
      <c r="BO13" s="429"/>
      <c r="BP13" s="429"/>
      <c r="BQ13" s="429"/>
      <c r="BR13" s="429"/>
      <c r="BS13" s="429"/>
      <c r="BT13" s="429"/>
      <c r="BU13" s="430"/>
      <c r="BV13" s="428">
        <v>-13722</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v>
      </c>
      <c r="CU13" s="426"/>
      <c r="CV13" s="426"/>
      <c r="CW13" s="426"/>
      <c r="CX13" s="426"/>
      <c r="CY13" s="426"/>
      <c r="CZ13" s="426"/>
      <c r="DA13" s="427"/>
      <c r="DB13" s="425">
        <v>9.1999999999999993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8378</v>
      </c>
      <c r="S14" s="510"/>
      <c r="T14" s="510"/>
      <c r="U14" s="510"/>
      <c r="V14" s="511"/>
      <c r="W14" s="418"/>
      <c r="X14" s="419"/>
      <c r="Y14" s="419"/>
      <c r="Z14" s="419"/>
      <c r="AA14" s="419"/>
      <c r="AB14" s="408"/>
      <c r="AC14" s="512">
        <v>33.1</v>
      </c>
      <c r="AD14" s="513"/>
      <c r="AE14" s="513"/>
      <c r="AF14" s="513"/>
      <c r="AG14" s="514"/>
      <c r="AH14" s="512">
        <v>31.9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5.8</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8305</v>
      </c>
      <c r="S15" s="510"/>
      <c r="T15" s="510"/>
      <c r="U15" s="510"/>
      <c r="V15" s="511"/>
      <c r="W15" s="444" t="s">
        <v>145</v>
      </c>
      <c r="X15" s="445"/>
      <c r="Y15" s="445"/>
      <c r="Z15" s="445"/>
      <c r="AA15" s="445"/>
      <c r="AB15" s="435"/>
      <c r="AC15" s="479">
        <v>781</v>
      </c>
      <c r="AD15" s="480"/>
      <c r="AE15" s="480"/>
      <c r="AF15" s="480"/>
      <c r="AG15" s="519"/>
      <c r="AH15" s="479">
        <v>1007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1044316</v>
      </c>
      <c r="BO15" s="392"/>
      <c r="BP15" s="392"/>
      <c r="BQ15" s="392"/>
      <c r="BR15" s="392"/>
      <c r="BS15" s="392"/>
      <c r="BT15" s="392"/>
      <c r="BU15" s="393"/>
      <c r="BV15" s="391">
        <v>1040148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17.5</v>
      </c>
      <c r="AD16" s="513"/>
      <c r="AE16" s="513"/>
      <c r="AF16" s="513"/>
      <c r="AG16" s="514"/>
      <c r="AH16" s="512">
        <v>20.3</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4793374</v>
      </c>
      <c r="BO16" s="429"/>
      <c r="BP16" s="429"/>
      <c r="BQ16" s="429"/>
      <c r="BR16" s="429"/>
      <c r="BS16" s="429"/>
      <c r="BT16" s="429"/>
      <c r="BU16" s="430"/>
      <c r="BV16" s="428">
        <v>4937034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2202</v>
      </c>
      <c r="AD17" s="480"/>
      <c r="AE17" s="480"/>
      <c r="AF17" s="480"/>
      <c r="AG17" s="519"/>
      <c r="AH17" s="479">
        <v>2373</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1295903</v>
      </c>
      <c r="BO17" s="429"/>
      <c r="BP17" s="429"/>
      <c r="BQ17" s="429"/>
      <c r="BR17" s="429"/>
      <c r="BS17" s="429"/>
      <c r="BT17" s="429"/>
      <c r="BU17" s="430"/>
      <c r="BV17" s="428">
        <v>1299814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711.36</v>
      </c>
      <c r="M18" s="541"/>
      <c r="N18" s="541"/>
      <c r="O18" s="541"/>
      <c r="P18" s="541"/>
      <c r="Q18" s="541"/>
      <c r="R18" s="542"/>
      <c r="S18" s="542"/>
      <c r="T18" s="542"/>
      <c r="U18" s="542"/>
      <c r="V18" s="543"/>
      <c r="W18" s="446"/>
      <c r="X18" s="447"/>
      <c r="Y18" s="447"/>
      <c r="Z18" s="447"/>
      <c r="AA18" s="447"/>
      <c r="AB18" s="438"/>
      <c r="AC18" s="544">
        <v>49.4</v>
      </c>
      <c r="AD18" s="545"/>
      <c r="AE18" s="545"/>
      <c r="AF18" s="545"/>
      <c r="AG18" s="546"/>
      <c r="AH18" s="544">
        <v>47.8</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4747061</v>
      </c>
      <c r="BO18" s="429"/>
      <c r="BP18" s="429"/>
      <c r="BQ18" s="429"/>
      <c r="BR18" s="429"/>
      <c r="BS18" s="429"/>
      <c r="BT18" s="429"/>
      <c r="BU18" s="430"/>
      <c r="BV18" s="428">
        <v>4824713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7986607</v>
      </c>
      <c r="BO19" s="429"/>
      <c r="BP19" s="429"/>
      <c r="BQ19" s="429"/>
      <c r="BR19" s="429"/>
      <c r="BS19" s="429"/>
      <c r="BT19" s="429"/>
      <c r="BU19" s="430"/>
      <c r="BV19" s="428">
        <v>6083915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3784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9651397</v>
      </c>
      <c r="BO23" s="429"/>
      <c r="BP23" s="429"/>
      <c r="BQ23" s="429"/>
      <c r="BR23" s="429"/>
      <c r="BS23" s="429"/>
      <c r="BT23" s="429"/>
      <c r="BU23" s="430"/>
      <c r="BV23" s="428">
        <v>9989537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7000</v>
      </c>
      <c r="R24" s="480"/>
      <c r="S24" s="480"/>
      <c r="T24" s="480"/>
      <c r="U24" s="480"/>
      <c r="V24" s="519"/>
      <c r="W24" s="578"/>
      <c r="X24" s="566"/>
      <c r="Y24" s="567"/>
      <c r="Z24" s="478" t="s">
        <v>169</v>
      </c>
      <c r="AA24" s="458"/>
      <c r="AB24" s="458"/>
      <c r="AC24" s="458"/>
      <c r="AD24" s="458"/>
      <c r="AE24" s="458"/>
      <c r="AF24" s="458"/>
      <c r="AG24" s="459"/>
      <c r="AH24" s="479">
        <v>138</v>
      </c>
      <c r="AI24" s="480"/>
      <c r="AJ24" s="480"/>
      <c r="AK24" s="480"/>
      <c r="AL24" s="519"/>
      <c r="AM24" s="479">
        <v>419520</v>
      </c>
      <c r="AN24" s="480"/>
      <c r="AO24" s="480"/>
      <c r="AP24" s="480"/>
      <c r="AQ24" s="480"/>
      <c r="AR24" s="519"/>
      <c r="AS24" s="479">
        <v>3040</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7096912</v>
      </c>
      <c r="BO24" s="429"/>
      <c r="BP24" s="429"/>
      <c r="BQ24" s="429"/>
      <c r="BR24" s="429"/>
      <c r="BS24" s="429"/>
      <c r="BT24" s="429"/>
      <c r="BU24" s="430"/>
      <c r="BV24" s="428">
        <v>7415840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5940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129</v>
      </c>
      <c r="AN25" s="480"/>
      <c r="AO25" s="480"/>
      <c r="AP25" s="480"/>
      <c r="AQ25" s="480"/>
      <c r="AR25" s="519"/>
      <c r="AS25" s="479" t="s">
        <v>129</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46149</v>
      </c>
      <c r="BO25" s="392"/>
      <c r="BP25" s="392"/>
      <c r="BQ25" s="392"/>
      <c r="BR25" s="392"/>
      <c r="BS25" s="392"/>
      <c r="BT25" s="392"/>
      <c r="BU25" s="393"/>
      <c r="BV25" s="391">
        <v>31098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5440</v>
      </c>
      <c r="R26" s="480"/>
      <c r="S26" s="480"/>
      <c r="T26" s="480"/>
      <c r="U26" s="480"/>
      <c r="V26" s="519"/>
      <c r="W26" s="578"/>
      <c r="X26" s="566"/>
      <c r="Y26" s="567"/>
      <c r="Z26" s="478" t="s">
        <v>176</v>
      </c>
      <c r="AA26" s="588"/>
      <c r="AB26" s="588"/>
      <c r="AC26" s="588"/>
      <c r="AD26" s="588"/>
      <c r="AE26" s="588"/>
      <c r="AF26" s="588"/>
      <c r="AG26" s="589"/>
      <c r="AH26" s="479">
        <v>1</v>
      </c>
      <c r="AI26" s="480"/>
      <c r="AJ26" s="480"/>
      <c r="AK26" s="480"/>
      <c r="AL26" s="519"/>
      <c r="AM26" s="479" t="s">
        <v>177</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2830</v>
      </c>
      <c r="R27" s="480"/>
      <c r="S27" s="480"/>
      <c r="T27" s="480"/>
      <c r="U27" s="480"/>
      <c r="V27" s="519"/>
      <c r="W27" s="578"/>
      <c r="X27" s="566"/>
      <c r="Y27" s="567"/>
      <c r="Z27" s="478" t="s">
        <v>181</v>
      </c>
      <c r="AA27" s="458"/>
      <c r="AB27" s="458"/>
      <c r="AC27" s="458"/>
      <c r="AD27" s="458"/>
      <c r="AE27" s="458"/>
      <c r="AF27" s="458"/>
      <c r="AG27" s="459"/>
      <c r="AH27" s="479" t="s">
        <v>129</v>
      </c>
      <c r="AI27" s="480"/>
      <c r="AJ27" s="480"/>
      <c r="AK27" s="480"/>
      <c r="AL27" s="519"/>
      <c r="AM27" s="479" t="s">
        <v>129</v>
      </c>
      <c r="AN27" s="480"/>
      <c r="AO27" s="480"/>
      <c r="AP27" s="480"/>
      <c r="AQ27" s="480"/>
      <c r="AR27" s="519"/>
      <c r="AS27" s="479" t="s">
        <v>129</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129</v>
      </c>
      <c r="BO27" s="602"/>
      <c r="BP27" s="602"/>
      <c r="BQ27" s="602"/>
      <c r="BR27" s="602"/>
      <c r="BS27" s="602"/>
      <c r="BT27" s="602"/>
      <c r="BU27" s="603"/>
      <c r="BV27" s="601" t="s">
        <v>183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2240</v>
      </c>
      <c r="R28" s="480"/>
      <c r="S28" s="480"/>
      <c r="T28" s="480"/>
      <c r="U28" s="480"/>
      <c r="V28" s="519"/>
      <c r="W28" s="578"/>
      <c r="X28" s="566"/>
      <c r="Y28" s="567"/>
      <c r="Z28" s="478" t="s">
        <v>185</v>
      </c>
      <c r="AA28" s="458"/>
      <c r="AB28" s="458"/>
      <c r="AC28" s="458"/>
      <c r="AD28" s="458"/>
      <c r="AE28" s="458"/>
      <c r="AF28" s="458"/>
      <c r="AG28" s="459"/>
      <c r="AH28" s="479" t="s">
        <v>129</v>
      </c>
      <c r="AI28" s="480"/>
      <c r="AJ28" s="480"/>
      <c r="AK28" s="480"/>
      <c r="AL28" s="519"/>
      <c r="AM28" s="479" t="s">
        <v>129</v>
      </c>
      <c r="AN28" s="480"/>
      <c r="AO28" s="480"/>
      <c r="AP28" s="480"/>
      <c r="AQ28" s="480"/>
      <c r="AR28" s="519"/>
      <c r="AS28" s="479" t="s">
        <v>183</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685460</v>
      </c>
      <c r="BO28" s="392"/>
      <c r="BP28" s="392"/>
      <c r="BQ28" s="392"/>
      <c r="BR28" s="392"/>
      <c r="BS28" s="392"/>
      <c r="BT28" s="392"/>
      <c r="BU28" s="393"/>
      <c r="BV28" s="391">
        <v>1500584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11</v>
      </c>
      <c r="M29" s="480"/>
      <c r="N29" s="480"/>
      <c r="O29" s="480"/>
      <c r="P29" s="519"/>
      <c r="Q29" s="479">
        <v>1900</v>
      </c>
      <c r="R29" s="480"/>
      <c r="S29" s="480"/>
      <c r="T29" s="480"/>
      <c r="U29" s="480"/>
      <c r="V29" s="519"/>
      <c r="W29" s="579"/>
      <c r="X29" s="580"/>
      <c r="Y29" s="581"/>
      <c r="Z29" s="478" t="s">
        <v>188</v>
      </c>
      <c r="AA29" s="458"/>
      <c r="AB29" s="458"/>
      <c r="AC29" s="458"/>
      <c r="AD29" s="458"/>
      <c r="AE29" s="458"/>
      <c r="AF29" s="458"/>
      <c r="AG29" s="459"/>
      <c r="AH29" s="479">
        <v>138</v>
      </c>
      <c r="AI29" s="480"/>
      <c r="AJ29" s="480"/>
      <c r="AK29" s="480"/>
      <c r="AL29" s="519"/>
      <c r="AM29" s="479">
        <v>419520</v>
      </c>
      <c r="AN29" s="480"/>
      <c r="AO29" s="480"/>
      <c r="AP29" s="480"/>
      <c r="AQ29" s="480"/>
      <c r="AR29" s="519"/>
      <c r="AS29" s="479">
        <v>3040</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703059</v>
      </c>
      <c r="BO29" s="429"/>
      <c r="BP29" s="429"/>
      <c r="BQ29" s="429"/>
      <c r="BR29" s="429"/>
      <c r="BS29" s="429"/>
      <c r="BT29" s="429"/>
      <c r="BU29" s="430"/>
      <c r="BV29" s="428">
        <v>700885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98.5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3429648</v>
      </c>
      <c r="BO30" s="602"/>
      <c r="BP30" s="602"/>
      <c r="BQ30" s="602"/>
      <c r="BR30" s="602"/>
      <c r="BS30" s="602"/>
      <c r="BT30" s="602"/>
      <c r="BU30" s="603"/>
      <c r="BV30" s="601">
        <v>3227117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国民健康保険特別会計（保険事業勘定）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上水道事業会計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平取町外2町衛生施設組合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12</v>
      </c>
      <c r="CP34" s="614"/>
      <c r="CQ34" s="615" t="str">
        <f>IF('各会計、関係団体の財政状況及び健全化判断比率'!BS7="","",'各会計、関係団体の財政状況及び健全化判断比率'!BS7)</f>
        <v>果夢工房</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国民健康保険特別会計（直診勘定）</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胆振東部消防組合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IF('各会計、関係団体の財政状況及び健全化判断比率'!B34="","",'各会計、関係団体の財政状況及び健全化判断比率'!B34)</f>
        <v>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胆振東部日高西部衛生組合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r5+JkumX3dbTfZcFAana4emkEMLwZB62l6KJOACkPMUWQE3AwVNB0msuR1pYcbWpAA7cleupD9xxq46ndFtlA==" saltValue="Rh01+sSlKREmwONKbIYF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557</v>
      </c>
      <c r="D34" s="1206"/>
      <c r="E34" s="1207"/>
      <c r="F34" s="32">
        <v>3.48</v>
      </c>
      <c r="G34" s="33">
        <v>2.96</v>
      </c>
      <c r="H34" s="33">
        <v>2.73</v>
      </c>
      <c r="I34" s="33">
        <v>2.5099999999999998</v>
      </c>
      <c r="J34" s="34">
        <v>2.83</v>
      </c>
      <c r="K34" s="22"/>
      <c r="L34" s="22"/>
      <c r="M34" s="22"/>
      <c r="N34" s="22"/>
      <c r="O34" s="22"/>
      <c r="P34" s="22"/>
    </row>
    <row r="35" spans="1:16" ht="39" customHeight="1" x14ac:dyDescent="0.15">
      <c r="A35" s="22"/>
      <c r="B35" s="35"/>
      <c r="C35" s="1200" t="s">
        <v>558</v>
      </c>
      <c r="D35" s="1201"/>
      <c r="E35" s="1202"/>
      <c r="F35" s="36">
        <v>1.4</v>
      </c>
      <c r="G35" s="37">
        <v>2.0699999999999998</v>
      </c>
      <c r="H35" s="37">
        <v>2.02</v>
      </c>
      <c r="I35" s="37">
        <v>2.35</v>
      </c>
      <c r="J35" s="38">
        <v>2.78</v>
      </c>
      <c r="K35" s="22"/>
      <c r="L35" s="22"/>
      <c r="M35" s="22"/>
      <c r="N35" s="22"/>
      <c r="O35" s="22"/>
      <c r="P35" s="22"/>
    </row>
    <row r="36" spans="1:16" ht="39" customHeight="1" x14ac:dyDescent="0.15">
      <c r="A36" s="22"/>
      <c r="B36" s="35"/>
      <c r="C36" s="1200" t="s">
        <v>559</v>
      </c>
      <c r="D36" s="1201"/>
      <c r="E36" s="1202"/>
      <c r="F36" s="36">
        <v>2.48</v>
      </c>
      <c r="G36" s="37">
        <v>2.1800000000000002</v>
      </c>
      <c r="H36" s="37">
        <v>1.99</v>
      </c>
      <c r="I36" s="37">
        <v>1.76</v>
      </c>
      <c r="J36" s="38">
        <v>0.96</v>
      </c>
      <c r="K36" s="22"/>
      <c r="L36" s="22"/>
      <c r="M36" s="22"/>
      <c r="N36" s="22"/>
      <c r="O36" s="22"/>
      <c r="P36" s="22"/>
    </row>
    <row r="37" spans="1:16" ht="39" customHeight="1" x14ac:dyDescent="0.15">
      <c r="A37" s="22"/>
      <c r="B37" s="35"/>
      <c r="C37" s="1200" t="s">
        <v>560</v>
      </c>
      <c r="D37" s="1201"/>
      <c r="E37" s="1202"/>
      <c r="F37" s="36">
        <v>0.97</v>
      </c>
      <c r="G37" s="37">
        <v>1.1299999999999999</v>
      </c>
      <c r="H37" s="37">
        <v>1.36</v>
      </c>
      <c r="I37" s="37">
        <v>1.31</v>
      </c>
      <c r="J37" s="38">
        <v>0.8</v>
      </c>
      <c r="K37" s="22"/>
      <c r="L37" s="22"/>
      <c r="M37" s="22"/>
      <c r="N37" s="22"/>
      <c r="O37" s="22"/>
      <c r="P37" s="22"/>
    </row>
    <row r="38" spans="1:16" ht="39" customHeight="1" x14ac:dyDescent="0.15">
      <c r="A38" s="22"/>
      <c r="B38" s="35"/>
      <c r="C38" s="1200" t="s">
        <v>561</v>
      </c>
      <c r="D38" s="1201"/>
      <c r="E38" s="1202"/>
      <c r="F38" s="36">
        <v>0.13</v>
      </c>
      <c r="G38" s="37">
        <v>1.49</v>
      </c>
      <c r="H38" s="37">
        <v>0.56999999999999995</v>
      </c>
      <c r="I38" s="37">
        <v>0.96</v>
      </c>
      <c r="J38" s="38">
        <v>0.5</v>
      </c>
      <c r="K38" s="22"/>
      <c r="L38" s="22"/>
      <c r="M38" s="22"/>
      <c r="N38" s="22"/>
      <c r="O38" s="22"/>
      <c r="P38" s="22"/>
    </row>
    <row r="39" spans="1:16" ht="39" customHeight="1" x14ac:dyDescent="0.15">
      <c r="A39" s="22"/>
      <c r="B39" s="35"/>
      <c r="C39" s="1200" t="s">
        <v>562</v>
      </c>
      <c r="D39" s="1201"/>
      <c r="E39" s="1202"/>
      <c r="F39" s="36">
        <v>0.42</v>
      </c>
      <c r="G39" s="37">
        <v>0.6</v>
      </c>
      <c r="H39" s="37">
        <v>0.36</v>
      </c>
      <c r="I39" s="37">
        <v>0.01</v>
      </c>
      <c r="J39" s="38">
        <v>0.49</v>
      </c>
      <c r="K39" s="22"/>
      <c r="L39" s="22"/>
      <c r="M39" s="22"/>
      <c r="N39" s="22"/>
      <c r="O39" s="22"/>
      <c r="P39" s="22"/>
    </row>
    <row r="40" spans="1:16" ht="39" customHeight="1" x14ac:dyDescent="0.15">
      <c r="A40" s="22"/>
      <c r="B40" s="35"/>
      <c r="C40" s="1200" t="s">
        <v>563</v>
      </c>
      <c r="D40" s="1201"/>
      <c r="E40" s="1202"/>
      <c r="F40" s="36">
        <v>0.01</v>
      </c>
      <c r="G40" s="37">
        <v>0</v>
      </c>
      <c r="H40" s="37">
        <v>0.01</v>
      </c>
      <c r="I40" s="37">
        <v>0</v>
      </c>
      <c r="J40" s="38">
        <v>0.02</v>
      </c>
      <c r="K40" s="22"/>
      <c r="L40" s="22"/>
      <c r="M40" s="22"/>
      <c r="N40" s="22"/>
      <c r="O40" s="22"/>
      <c r="P40" s="22"/>
    </row>
    <row r="41" spans="1:16" ht="39" customHeight="1" x14ac:dyDescent="0.15">
      <c r="A41" s="22"/>
      <c r="B41" s="35"/>
      <c r="C41" s="1200" t="s">
        <v>564</v>
      </c>
      <c r="D41" s="1201"/>
      <c r="E41" s="1202"/>
      <c r="F41" s="36">
        <v>0.01</v>
      </c>
      <c r="G41" s="37">
        <v>0</v>
      </c>
      <c r="H41" s="37">
        <v>0</v>
      </c>
      <c r="I41" s="37">
        <v>0.86</v>
      </c>
      <c r="J41" s="38">
        <v>0</v>
      </c>
      <c r="K41" s="22"/>
      <c r="L41" s="22"/>
      <c r="M41" s="22"/>
      <c r="N41" s="22"/>
      <c r="O41" s="22"/>
      <c r="P41" s="22"/>
    </row>
    <row r="42" spans="1:16" ht="39" customHeight="1" x14ac:dyDescent="0.15">
      <c r="A42" s="22"/>
      <c r="B42" s="39"/>
      <c r="C42" s="1200" t="s">
        <v>565</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566</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nh0zRDlMYAEYqZJiojBRGpTGF5s6aJoYEihMldV3qHxP5o3QamaDnUNr7gFU2i3eIlozJGFDJ9dBixWo/Eyuw==" saltValue="Z6jJ/T2goSsvkfZd605S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1556</v>
      </c>
      <c r="L45" s="60">
        <v>1400</v>
      </c>
      <c r="M45" s="60">
        <v>1343</v>
      </c>
      <c r="N45" s="60">
        <v>1299</v>
      </c>
      <c r="O45" s="61">
        <v>1203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15</v>
      </c>
      <c r="F48" s="1216"/>
      <c r="G48" s="1216"/>
      <c r="H48" s="1216"/>
      <c r="I48" s="1216"/>
      <c r="J48" s="1217"/>
      <c r="K48" s="63">
        <v>299</v>
      </c>
      <c r="L48" s="64">
        <v>300</v>
      </c>
      <c r="M48" s="64">
        <v>283</v>
      </c>
      <c r="N48" s="64">
        <v>262</v>
      </c>
      <c r="O48" s="65">
        <v>231</v>
      </c>
      <c r="P48" s="48"/>
      <c r="Q48" s="48"/>
      <c r="R48" s="48"/>
      <c r="S48" s="48"/>
      <c r="T48" s="48"/>
      <c r="U48" s="48"/>
    </row>
    <row r="49" spans="1:21" ht="30.75" customHeight="1" x14ac:dyDescent="0.15">
      <c r="A49" s="48"/>
      <c r="B49" s="1210"/>
      <c r="C49" s="1211"/>
      <c r="D49" s="62"/>
      <c r="E49" s="1216" t="s">
        <v>16</v>
      </c>
      <c r="F49" s="1216"/>
      <c r="G49" s="1216"/>
      <c r="H49" s="1216"/>
      <c r="I49" s="1216"/>
      <c r="J49" s="1217"/>
      <c r="K49" s="63">
        <v>42</v>
      </c>
      <c r="L49" s="64">
        <v>51</v>
      </c>
      <c r="M49" s="64">
        <v>44</v>
      </c>
      <c r="N49" s="64">
        <v>35</v>
      </c>
      <c r="O49" s="65">
        <v>35</v>
      </c>
      <c r="P49" s="48"/>
      <c r="Q49" s="48"/>
      <c r="R49" s="48"/>
      <c r="S49" s="48"/>
      <c r="T49" s="48"/>
      <c r="U49" s="48"/>
    </row>
    <row r="50" spans="1:21" ht="30.75" customHeight="1" x14ac:dyDescent="0.15">
      <c r="A50" s="48"/>
      <c r="B50" s="1210"/>
      <c r="C50" s="1211"/>
      <c r="D50" s="62"/>
      <c r="E50" s="1216" t="s">
        <v>17</v>
      </c>
      <c r="F50" s="1216"/>
      <c r="G50" s="1216"/>
      <c r="H50" s="1216"/>
      <c r="I50" s="1216"/>
      <c r="J50" s="1217"/>
      <c r="K50" s="63">
        <v>8</v>
      </c>
      <c r="L50" s="64">
        <v>7</v>
      </c>
      <c r="M50" s="64">
        <v>4</v>
      </c>
      <c r="N50" s="64">
        <v>4</v>
      </c>
      <c r="O50" s="65">
        <v>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507</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1292</v>
      </c>
      <c r="L52" s="64">
        <v>1303</v>
      </c>
      <c r="M52" s="64">
        <v>1279</v>
      </c>
      <c r="N52" s="64">
        <v>1196</v>
      </c>
      <c r="O52" s="65">
        <v>1084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613</v>
      </c>
      <c r="L53" s="69">
        <v>455</v>
      </c>
      <c r="M53" s="69">
        <v>395</v>
      </c>
      <c r="N53" s="69">
        <v>404</v>
      </c>
      <c r="O53" s="70">
        <v>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581</v>
      </c>
      <c r="L57" s="83" t="s">
        <v>581</v>
      </c>
      <c r="M57" s="83" t="s">
        <v>581</v>
      </c>
      <c r="N57" s="83" t="s">
        <v>581</v>
      </c>
      <c r="O57" s="84" t="s">
        <v>582</v>
      </c>
    </row>
    <row r="58" spans="1:21" ht="31.5" customHeight="1" thickBot="1" x14ac:dyDescent="0.2">
      <c r="B58" s="1226"/>
      <c r="C58" s="1227"/>
      <c r="D58" s="1231" t="s">
        <v>27</v>
      </c>
      <c r="E58" s="1232"/>
      <c r="F58" s="1232"/>
      <c r="G58" s="1232"/>
      <c r="H58" s="1232"/>
      <c r="I58" s="1232"/>
      <c r="J58" s="1233"/>
      <c r="K58" s="85" t="s">
        <v>582</v>
      </c>
      <c r="L58" s="86" t="s">
        <v>581</v>
      </c>
      <c r="M58" s="86" t="s">
        <v>581</v>
      </c>
      <c r="N58" s="86" t="s">
        <v>582</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1HV+4OqOgU9F0tYaibeJvA9W3+6cb854NK85C4+bl9K4hlXCw1a5d/X8ctRFt7ivYskyATCkSGT/sXuFqcZQ==" saltValue="YluwdmJSRsPSH1ul5HYm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34" t="s">
        <v>30</v>
      </c>
      <c r="C41" s="1235"/>
      <c r="D41" s="101"/>
      <c r="E41" s="1240" t="s">
        <v>31</v>
      </c>
      <c r="F41" s="1240"/>
      <c r="G41" s="1240"/>
      <c r="H41" s="1241"/>
      <c r="I41" s="102">
        <v>10746</v>
      </c>
      <c r="J41" s="103">
        <v>10556</v>
      </c>
      <c r="K41" s="103">
        <v>10552</v>
      </c>
      <c r="L41" s="103">
        <v>9990</v>
      </c>
      <c r="M41" s="104">
        <v>9651</v>
      </c>
    </row>
    <row r="42" spans="2:13" ht="27.75" customHeight="1" x14ac:dyDescent="0.15">
      <c r="B42" s="1236"/>
      <c r="C42" s="1237"/>
      <c r="D42" s="105"/>
      <c r="E42" s="1242" t="s">
        <v>32</v>
      </c>
      <c r="F42" s="1242"/>
      <c r="G42" s="1242"/>
      <c r="H42" s="1243"/>
      <c r="I42" s="106">
        <v>54</v>
      </c>
      <c r="J42" s="107">
        <v>42</v>
      </c>
      <c r="K42" s="107">
        <v>26</v>
      </c>
      <c r="L42" s="107">
        <v>19</v>
      </c>
      <c r="M42" s="108">
        <v>37</v>
      </c>
    </row>
    <row r="43" spans="2:13" ht="27.75" customHeight="1" x14ac:dyDescent="0.15">
      <c r="B43" s="1236"/>
      <c r="C43" s="1237"/>
      <c r="D43" s="105"/>
      <c r="E43" s="1242" t="s">
        <v>33</v>
      </c>
      <c r="F43" s="1242"/>
      <c r="G43" s="1242"/>
      <c r="H43" s="1243"/>
      <c r="I43" s="106">
        <v>2705</v>
      </c>
      <c r="J43" s="107">
        <v>2384</v>
      </c>
      <c r="K43" s="107">
        <v>2172</v>
      </c>
      <c r="L43" s="107">
        <v>1959</v>
      </c>
      <c r="M43" s="108">
        <v>1885</v>
      </c>
    </row>
    <row r="44" spans="2:13" ht="27.75" customHeight="1" x14ac:dyDescent="0.15">
      <c r="B44" s="1236"/>
      <c r="C44" s="1237"/>
      <c r="D44" s="105"/>
      <c r="E44" s="1242" t="s">
        <v>34</v>
      </c>
      <c r="F44" s="1242"/>
      <c r="G44" s="1242"/>
      <c r="H44" s="1243"/>
      <c r="I44" s="106">
        <v>307</v>
      </c>
      <c r="J44" s="107">
        <v>294</v>
      </c>
      <c r="K44" s="107">
        <v>250</v>
      </c>
      <c r="L44" s="107">
        <v>303</v>
      </c>
      <c r="M44" s="108">
        <v>368</v>
      </c>
    </row>
    <row r="45" spans="2:13" ht="27.75" customHeight="1" x14ac:dyDescent="0.15">
      <c r="B45" s="1236"/>
      <c r="C45" s="1237"/>
      <c r="D45" s="105"/>
      <c r="E45" s="1242" t="s">
        <v>35</v>
      </c>
      <c r="F45" s="1242"/>
      <c r="G45" s="1242"/>
      <c r="H45" s="1243"/>
      <c r="I45" s="106">
        <v>1893</v>
      </c>
      <c r="J45" s="107">
        <v>1734</v>
      </c>
      <c r="K45" s="107">
        <v>1842</v>
      </c>
      <c r="L45" s="107">
        <v>1691</v>
      </c>
      <c r="M45" s="108">
        <v>1630</v>
      </c>
    </row>
    <row r="46" spans="2:13" ht="27.75" customHeight="1" x14ac:dyDescent="0.15">
      <c r="B46" s="1236"/>
      <c r="C46" s="1237"/>
      <c r="D46" s="109"/>
      <c r="E46" s="1242" t="s">
        <v>36</v>
      </c>
      <c r="F46" s="1242"/>
      <c r="G46" s="1242"/>
      <c r="H46" s="1243"/>
      <c r="I46" s="106" t="s">
        <v>507</v>
      </c>
      <c r="J46" s="107" t="s">
        <v>507</v>
      </c>
      <c r="K46" s="107" t="s">
        <v>507</v>
      </c>
      <c r="L46" s="107" t="s">
        <v>507</v>
      </c>
      <c r="M46" s="108" t="s">
        <v>507</v>
      </c>
    </row>
    <row r="47" spans="2:13" ht="27.75" customHeight="1" x14ac:dyDescent="0.15">
      <c r="B47" s="1236"/>
      <c r="C47" s="1237"/>
      <c r="D47" s="110"/>
      <c r="E47" s="1244" t="s">
        <v>37</v>
      </c>
      <c r="F47" s="1245"/>
      <c r="G47" s="1245"/>
      <c r="H47" s="1246"/>
      <c r="I47" s="106" t="s">
        <v>507</v>
      </c>
      <c r="J47" s="107" t="s">
        <v>507</v>
      </c>
      <c r="K47" s="107" t="s">
        <v>507</v>
      </c>
      <c r="L47" s="107" t="s">
        <v>507</v>
      </c>
      <c r="M47" s="108" t="s">
        <v>507</v>
      </c>
    </row>
    <row r="48" spans="2:13" ht="27.75" customHeight="1" x14ac:dyDescent="0.15">
      <c r="B48" s="1236"/>
      <c r="C48" s="1237"/>
      <c r="D48" s="105"/>
      <c r="E48" s="1242" t="s">
        <v>38</v>
      </c>
      <c r="F48" s="1242"/>
      <c r="G48" s="1242"/>
      <c r="H48" s="1243"/>
      <c r="I48" s="106" t="s">
        <v>507</v>
      </c>
      <c r="J48" s="107" t="s">
        <v>507</v>
      </c>
      <c r="K48" s="107" t="s">
        <v>507</v>
      </c>
      <c r="L48" s="107" t="s">
        <v>507</v>
      </c>
      <c r="M48" s="108" t="s">
        <v>507</v>
      </c>
    </row>
    <row r="49" spans="2:13" ht="27.75" customHeight="1" x14ac:dyDescent="0.15">
      <c r="B49" s="1238"/>
      <c r="C49" s="1239"/>
      <c r="D49" s="105"/>
      <c r="E49" s="1242" t="s">
        <v>39</v>
      </c>
      <c r="F49" s="1242"/>
      <c r="G49" s="1242"/>
      <c r="H49" s="1243"/>
      <c r="I49" s="106" t="s">
        <v>507</v>
      </c>
      <c r="J49" s="107" t="s">
        <v>507</v>
      </c>
      <c r="K49" s="107" t="s">
        <v>507</v>
      </c>
      <c r="L49" s="107" t="s">
        <v>507</v>
      </c>
      <c r="M49" s="108" t="s">
        <v>507</v>
      </c>
    </row>
    <row r="50" spans="2:13" ht="27.75" customHeight="1" x14ac:dyDescent="0.15">
      <c r="B50" s="1247" t="s">
        <v>40</v>
      </c>
      <c r="C50" s="1248"/>
      <c r="D50" s="111"/>
      <c r="E50" s="1242" t="s">
        <v>41</v>
      </c>
      <c r="F50" s="1242"/>
      <c r="G50" s="1242"/>
      <c r="H50" s="1243"/>
      <c r="I50" s="106">
        <v>4615</v>
      </c>
      <c r="J50" s="107">
        <v>5042</v>
      </c>
      <c r="K50" s="107">
        <v>4605</v>
      </c>
      <c r="L50" s="107">
        <v>4648</v>
      </c>
      <c r="M50" s="108">
        <v>4141</v>
      </c>
    </row>
    <row r="51" spans="2:13" ht="27.75" customHeight="1" x14ac:dyDescent="0.15">
      <c r="B51" s="1236"/>
      <c r="C51" s="1237"/>
      <c r="D51" s="105"/>
      <c r="E51" s="1242" t="s">
        <v>42</v>
      </c>
      <c r="F51" s="1242"/>
      <c r="G51" s="1242"/>
      <c r="H51" s="1243"/>
      <c r="I51" s="106">
        <v>702</v>
      </c>
      <c r="J51" s="107">
        <v>705</v>
      </c>
      <c r="K51" s="107">
        <v>622</v>
      </c>
      <c r="L51" s="107">
        <v>536</v>
      </c>
      <c r="M51" s="108">
        <v>415</v>
      </c>
    </row>
    <row r="52" spans="2:13" ht="27.75" customHeight="1" x14ac:dyDescent="0.15">
      <c r="B52" s="1238"/>
      <c r="C52" s="1239"/>
      <c r="D52" s="105"/>
      <c r="E52" s="1242" t="s">
        <v>43</v>
      </c>
      <c r="F52" s="1242"/>
      <c r="G52" s="1242"/>
      <c r="H52" s="1243"/>
      <c r="I52" s="106">
        <v>10061</v>
      </c>
      <c r="J52" s="107">
        <v>9801</v>
      </c>
      <c r="K52" s="107">
        <v>9724</v>
      </c>
      <c r="L52" s="107">
        <v>9111</v>
      </c>
      <c r="M52" s="108">
        <v>8766</v>
      </c>
    </row>
    <row r="53" spans="2:13" ht="27.75" customHeight="1" thickBot="1" x14ac:dyDescent="0.2">
      <c r="B53" s="1249" t="s">
        <v>44</v>
      </c>
      <c r="C53" s="1250"/>
      <c r="D53" s="112"/>
      <c r="E53" s="1251" t="s">
        <v>45</v>
      </c>
      <c r="F53" s="1251"/>
      <c r="G53" s="1251"/>
      <c r="H53" s="1252"/>
      <c r="I53" s="113">
        <v>327</v>
      </c>
      <c r="J53" s="114">
        <v>-539</v>
      </c>
      <c r="K53" s="114">
        <v>-109</v>
      </c>
      <c r="L53" s="114">
        <v>-333</v>
      </c>
      <c r="M53" s="115">
        <v>248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k+S4WOQVKTwG3ZoR7pPLO6bxKIiFSuLyZvnjKRohFskpL9Qds4wV0Nd9a8bkKA33fWwnUjUaDru+oTqadNITQ==" saltValue="vbz1dW2L89RvuGzAhliI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1416</v>
      </c>
      <c r="G55" s="127">
        <v>1501</v>
      </c>
      <c r="H55" s="128">
        <v>685</v>
      </c>
    </row>
    <row r="56" spans="2:8" ht="52.5" customHeight="1" x14ac:dyDescent="0.15">
      <c r="B56" s="129"/>
      <c r="C56" s="1263" t="s">
        <v>49</v>
      </c>
      <c r="D56" s="1263"/>
      <c r="E56" s="1264"/>
      <c r="F56" s="130">
        <v>699</v>
      </c>
      <c r="G56" s="130">
        <v>701</v>
      </c>
      <c r="H56" s="131">
        <v>703</v>
      </c>
    </row>
    <row r="57" spans="2:8" ht="53.25" customHeight="1" x14ac:dyDescent="0.15">
      <c r="B57" s="129"/>
      <c r="C57" s="1265" t="s">
        <v>50</v>
      </c>
      <c r="D57" s="1265"/>
      <c r="E57" s="1266"/>
      <c r="F57" s="132">
        <v>3307</v>
      </c>
      <c r="G57" s="132">
        <v>3227</v>
      </c>
      <c r="H57" s="133">
        <v>3430</v>
      </c>
    </row>
    <row r="58" spans="2:8" ht="45.75" customHeight="1" x14ac:dyDescent="0.15">
      <c r="B58" s="134"/>
      <c r="C58" s="1253" t="s">
        <v>576</v>
      </c>
      <c r="D58" s="1254"/>
      <c r="E58" s="1255"/>
      <c r="F58" s="135">
        <v>959</v>
      </c>
      <c r="G58" s="135">
        <v>881</v>
      </c>
      <c r="H58" s="136">
        <v>819</v>
      </c>
    </row>
    <row r="59" spans="2:8" ht="45.75" customHeight="1" x14ac:dyDescent="0.15">
      <c r="B59" s="134"/>
      <c r="C59" s="1253" t="s">
        <v>577</v>
      </c>
      <c r="D59" s="1254"/>
      <c r="E59" s="1255"/>
      <c r="F59" s="135">
        <v>656</v>
      </c>
      <c r="G59" s="135">
        <v>658</v>
      </c>
      <c r="H59" s="136">
        <v>660</v>
      </c>
    </row>
    <row r="60" spans="2:8" ht="45.75" customHeight="1" x14ac:dyDescent="0.15">
      <c r="B60" s="134"/>
      <c r="C60" s="1253" t="s">
        <v>578</v>
      </c>
      <c r="D60" s="1254"/>
      <c r="E60" s="1255"/>
      <c r="F60" s="135">
        <v>401</v>
      </c>
      <c r="G60" s="135">
        <v>402</v>
      </c>
      <c r="H60" s="136">
        <v>403</v>
      </c>
    </row>
    <row r="61" spans="2:8" ht="45.75" customHeight="1" x14ac:dyDescent="0.15">
      <c r="B61" s="134"/>
      <c r="C61" s="1253" t="s">
        <v>579</v>
      </c>
      <c r="D61" s="1254"/>
      <c r="E61" s="1255"/>
      <c r="F61" s="135">
        <v>0</v>
      </c>
      <c r="G61" s="135">
        <v>0</v>
      </c>
      <c r="H61" s="136">
        <v>311</v>
      </c>
    </row>
    <row r="62" spans="2:8" ht="45.75" customHeight="1" thickBot="1" x14ac:dyDescent="0.2">
      <c r="B62" s="137"/>
      <c r="C62" s="1256" t="s">
        <v>580</v>
      </c>
      <c r="D62" s="1257"/>
      <c r="E62" s="1258"/>
      <c r="F62" s="138">
        <v>243</v>
      </c>
      <c r="G62" s="138">
        <v>244</v>
      </c>
      <c r="H62" s="139">
        <v>225</v>
      </c>
    </row>
    <row r="63" spans="2:8" ht="52.5" customHeight="1" thickBot="1" x14ac:dyDescent="0.2">
      <c r="B63" s="140"/>
      <c r="C63" s="1259" t="s">
        <v>51</v>
      </c>
      <c r="D63" s="1259"/>
      <c r="E63" s="1260"/>
      <c r="F63" s="141">
        <v>5422</v>
      </c>
      <c r="G63" s="141">
        <v>5429</v>
      </c>
      <c r="H63" s="142">
        <v>4818</v>
      </c>
    </row>
    <row r="64" spans="2:8" ht="15" customHeight="1" x14ac:dyDescent="0.15"/>
    <row r="65" ht="0" hidden="1" customHeight="1" x14ac:dyDescent="0.15"/>
    <row r="66" ht="0" hidden="1" customHeight="1" x14ac:dyDescent="0.15"/>
  </sheetData>
  <sheetProtection algorithmName="SHA-512" hashValue="J0lV70nmhnqeLR5hA4vjXUMlFe8cyTeMfzuGVoQpBkd/EwuPa9D2VemZ/TKW/uveV27jYU7LLnWzD3Yfdhj57g==" saltValue="p5cQbbfUPKPexQ2M9TuD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148538</v>
      </c>
      <c r="E3" s="161"/>
      <c r="F3" s="162">
        <v>175675</v>
      </c>
      <c r="G3" s="163"/>
      <c r="H3" s="164"/>
    </row>
    <row r="4" spans="1:8" x14ac:dyDescent="0.15">
      <c r="A4" s="165"/>
      <c r="B4" s="166"/>
      <c r="C4" s="167"/>
      <c r="D4" s="168">
        <v>55961</v>
      </c>
      <c r="E4" s="169"/>
      <c r="F4" s="170">
        <v>87698</v>
      </c>
      <c r="G4" s="171"/>
      <c r="H4" s="172"/>
    </row>
    <row r="5" spans="1:8" x14ac:dyDescent="0.15">
      <c r="A5" s="153" t="s">
        <v>541</v>
      </c>
      <c r="B5" s="158"/>
      <c r="C5" s="159"/>
      <c r="D5" s="160">
        <v>212184</v>
      </c>
      <c r="E5" s="161"/>
      <c r="F5" s="162">
        <v>162193</v>
      </c>
      <c r="G5" s="163"/>
      <c r="H5" s="164"/>
    </row>
    <row r="6" spans="1:8" x14ac:dyDescent="0.15">
      <c r="A6" s="165"/>
      <c r="B6" s="166"/>
      <c r="C6" s="167"/>
      <c r="D6" s="168">
        <v>32860</v>
      </c>
      <c r="E6" s="169"/>
      <c r="F6" s="170">
        <v>79985</v>
      </c>
      <c r="G6" s="171"/>
      <c r="H6" s="172"/>
    </row>
    <row r="7" spans="1:8" x14ac:dyDescent="0.15">
      <c r="A7" s="153" t="s">
        <v>542</v>
      </c>
      <c r="B7" s="158"/>
      <c r="C7" s="159"/>
      <c r="D7" s="160">
        <v>275160</v>
      </c>
      <c r="E7" s="161"/>
      <c r="F7" s="162">
        <v>168868</v>
      </c>
      <c r="G7" s="163"/>
      <c r="H7" s="164"/>
    </row>
    <row r="8" spans="1:8" x14ac:dyDescent="0.15">
      <c r="A8" s="165"/>
      <c r="B8" s="166"/>
      <c r="C8" s="167"/>
      <c r="D8" s="168">
        <v>53867</v>
      </c>
      <c r="E8" s="169"/>
      <c r="F8" s="170">
        <v>79360</v>
      </c>
      <c r="G8" s="171"/>
      <c r="H8" s="172"/>
    </row>
    <row r="9" spans="1:8" x14ac:dyDescent="0.15">
      <c r="A9" s="153" t="s">
        <v>543</v>
      </c>
      <c r="B9" s="158"/>
      <c r="C9" s="159"/>
      <c r="D9" s="160">
        <v>123486</v>
      </c>
      <c r="E9" s="161"/>
      <c r="F9" s="162">
        <v>202870</v>
      </c>
      <c r="G9" s="163"/>
      <c r="H9" s="164"/>
    </row>
    <row r="10" spans="1:8" x14ac:dyDescent="0.15">
      <c r="A10" s="165"/>
      <c r="B10" s="166"/>
      <c r="C10" s="167"/>
      <c r="D10" s="168">
        <v>65730</v>
      </c>
      <c r="E10" s="169"/>
      <c r="F10" s="170">
        <v>79735</v>
      </c>
      <c r="G10" s="171"/>
      <c r="H10" s="172"/>
    </row>
    <row r="11" spans="1:8" x14ac:dyDescent="0.15">
      <c r="A11" s="153" t="s">
        <v>544</v>
      </c>
      <c r="B11" s="158"/>
      <c r="C11" s="159"/>
      <c r="D11" s="160">
        <v>171047</v>
      </c>
      <c r="E11" s="161"/>
      <c r="F11" s="162">
        <v>167497</v>
      </c>
      <c r="G11" s="163"/>
      <c r="H11" s="164"/>
    </row>
    <row r="12" spans="1:8" x14ac:dyDescent="0.15">
      <c r="A12" s="165"/>
      <c r="B12" s="166"/>
      <c r="C12" s="173"/>
      <c r="D12" s="168">
        <v>79135</v>
      </c>
      <c r="E12" s="169"/>
      <c r="F12" s="170">
        <v>82571</v>
      </c>
      <c r="G12" s="171"/>
      <c r="H12" s="172"/>
    </row>
    <row r="13" spans="1:8" x14ac:dyDescent="0.15">
      <c r="A13" s="153"/>
      <c r="B13" s="158"/>
      <c r="C13" s="174"/>
      <c r="D13" s="175">
        <v>186083</v>
      </c>
      <c r="E13" s="176"/>
      <c r="F13" s="177">
        <v>175421</v>
      </c>
      <c r="G13" s="178"/>
      <c r="H13" s="164"/>
    </row>
    <row r="14" spans="1:8" x14ac:dyDescent="0.15">
      <c r="A14" s="165"/>
      <c r="B14" s="166"/>
      <c r="C14" s="167"/>
      <c r="D14" s="168">
        <v>57511</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3.48</v>
      </c>
      <c r="C19" s="179">
        <f>ROUND(VALUE(SUBSTITUTE(実質収支比率等に係る経年分析!G$48,"▲","-")),2)</f>
        <v>2.96</v>
      </c>
      <c r="D19" s="179">
        <f>ROUND(VALUE(SUBSTITUTE(実質収支比率等に係る経年分析!H$48,"▲","-")),2)</f>
        <v>2.74</v>
      </c>
      <c r="E19" s="179">
        <f>ROUND(VALUE(SUBSTITUTE(実質収支比率等に係る経年分析!I$48,"▲","-")),2)</f>
        <v>2.5099999999999998</v>
      </c>
      <c r="F19" s="179">
        <f>ROUND(VALUE(SUBSTITUTE(実質収支比率等に係る経年分析!J$48,"▲","-")),2)</f>
        <v>2.84</v>
      </c>
    </row>
    <row r="20" spans="1:11" x14ac:dyDescent="0.15">
      <c r="A20" s="179" t="s">
        <v>55</v>
      </c>
      <c r="B20" s="179">
        <f>ROUND(VALUE(SUBSTITUTE(実質収支比率等に係る経年分析!F$47,"▲","-")),2)</f>
        <v>25.42</v>
      </c>
      <c r="C20" s="179">
        <f>ROUND(VALUE(SUBSTITUTE(実質収支比率等に係る経年分析!G$47,"▲","-")),2)</f>
        <v>30.48</v>
      </c>
      <c r="D20" s="179">
        <f>ROUND(VALUE(SUBSTITUTE(実質収支比率等に係る経年分析!H$47,"▲","-")),2)</f>
        <v>24.81</v>
      </c>
      <c r="E20" s="179">
        <f>ROUND(VALUE(SUBSTITUTE(実質収支比率等に係る経年分析!I$47,"▲","-")),2)</f>
        <v>27.34</v>
      </c>
      <c r="F20" s="179">
        <f>ROUND(VALUE(SUBSTITUTE(実質収支比率等に係る経年分析!J$47,"▲","-")),2)</f>
        <v>12.98</v>
      </c>
    </row>
    <row r="21" spans="1:11" x14ac:dyDescent="0.15">
      <c r="A21" s="179" t="s">
        <v>56</v>
      </c>
      <c r="B21" s="179">
        <f>IF(ISNUMBER(VALUE(SUBSTITUTE(実質収支比率等に係る経年分析!F$49,"▲","-"))),ROUND(VALUE(SUBSTITUTE(実質収支比率等に係る経年分析!F$49,"▲","-")),2),NA())</f>
        <v>4.5</v>
      </c>
      <c r="C21" s="179">
        <f>IF(ISNUMBER(VALUE(SUBSTITUTE(実質収支比率等に係る経年分析!G$49,"▲","-"))),ROUND(VALUE(SUBSTITUTE(実質収支比率等に係る経年分析!G$49,"▲","-")),2),NA())</f>
        <v>2.82</v>
      </c>
      <c r="D21" s="179">
        <f>IF(ISNUMBER(VALUE(SUBSTITUTE(実質収支比率等に係る経年分析!H$49,"▲","-"))),ROUND(VALUE(SUBSTITUTE(実質収支比率等に係る経年分析!H$49,"▲","-")),2),NA())</f>
        <v>-9.0299999999999994</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-16.53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国民健康保険特別会計（直診勘定）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0.49</v>
      </c>
    </row>
    <row r="32" spans="1:11" x14ac:dyDescent="0.15">
      <c r="A32" s="180" t="str">
        <f>IF(連結実質赤字比率に係る赤字・黒字の構成分析!C$38="",NA(),連結実質赤字比率に係る赤字・黒字の構成分析!C$38)</f>
        <v>国民健康保険特別会計（保険事業勘定）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2.1800000000000002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2.0699999999999998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2.5099999999999998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1292</v>
      </c>
      <c r="E42" s="181"/>
      <c r="F42" s="181"/>
      <c r="G42" s="181">
        <f>'実質公債費比率（分子）の構造'!L$52</f>
        <v>1303</v>
      </c>
      <c r="H42" s="181"/>
      <c r="I42" s="181"/>
      <c r="J42" s="181">
        <f>'実質公債費比率（分子）の構造'!M$52</f>
        <v>1279</v>
      </c>
      <c r="K42" s="181"/>
      <c r="L42" s="181"/>
      <c r="M42" s="181">
        <f>'実質公債費比率（分子）の構造'!N$52</f>
        <v>1196</v>
      </c>
      <c r="N42" s="181"/>
      <c r="O42" s="181"/>
      <c r="P42" s="181">
        <f>'実質公債費比率（分子）の構造'!O$52</f>
        <v>1084</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8</v>
      </c>
      <c r="C44" s="181"/>
      <c r="D44" s="181"/>
      <c r="E44" s="181">
        <f>'実質公債費比率（分子）の構造'!L$50</f>
        <v>7</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15">
      <c r="A45" s="181" t="s">
        <v>66</v>
      </c>
      <c r="B45" s="181">
        <f>'実質公債費比率（分子）の構造'!K$49</f>
        <v>42</v>
      </c>
      <c r="C45" s="181"/>
      <c r="D45" s="181"/>
      <c r="E45" s="181">
        <f>'実質公債費比率（分子）の構造'!L$49</f>
        <v>51</v>
      </c>
      <c r="F45" s="181"/>
      <c r="G45" s="181"/>
      <c r="H45" s="181">
        <f>'実質公債費比率（分子）の構造'!M$49</f>
        <v>44</v>
      </c>
      <c r="I45" s="181"/>
      <c r="J45" s="181"/>
      <c r="K45" s="181">
        <f>'実質公債費比率（分子）の構造'!N$49</f>
        <v>35</v>
      </c>
      <c r="L45" s="181"/>
      <c r="M45" s="181"/>
      <c r="N45" s="181">
        <f>'実質公債費比率（分子）の構造'!O$49</f>
        <v>35</v>
      </c>
      <c r="O45" s="181"/>
      <c r="P45" s="181"/>
    </row>
    <row r="46" spans="1:16" x14ac:dyDescent="0.15">
      <c r="A46" s="181" t="s">
        <v>67</v>
      </c>
      <c r="B46" s="181">
        <f>'実質公債費比率（分子）の構造'!K$48</f>
        <v>299</v>
      </c>
      <c r="C46" s="181"/>
      <c r="D46" s="181"/>
      <c r="E46" s="181">
        <f>'実質公債費比率（分子）の構造'!L$48</f>
        <v>300</v>
      </c>
      <c r="F46" s="181"/>
      <c r="G46" s="181"/>
      <c r="H46" s="181">
        <f>'実質公債費比率（分子）の構造'!M$48</f>
        <v>283</v>
      </c>
      <c r="I46" s="181"/>
      <c r="J46" s="181"/>
      <c r="K46" s="181">
        <f>'実質公債費比率（分子）の構造'!N$48</f>
        <v>262</v>
      </c>
      <c r="L46" s="181"/>
      <c r="M46" s="181"/>
      <c r="N46" s="181">
        <f>'実質公債費比率（分子）の構造'!O$48</f>
        <v>231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1556</v>
      </c>
      <c r="C49" s="181"/>
      <c r="D49" s="181"/>
      <c r="E49" s="181">
        <f>'実質公債費比率（分子）の構造'!L$45</f>
        <v>1400</v>
      </c>
      <c r="F49" s="181"/>
      <c r="G49" s="181"/>
      <c r="H49" s="181">
        <f>'実質公債費比率（分子）の構造'!M$45</f>
        <v>1343</v>
      </c>
      <c r="I49" s="181"/>
      <c r="J49" s="181"/>
      <c r="K49" s="181">
        <f>'実質公債費比率（分子）の構造'!N$45</f>
        <v>1299</v>
      </c>
      <c r="L49" s="181"/>
      <c r="M49" s="181"/>
      <c r="N49" s="181">
        <f>'実質公債費比率（分子）の構造'!O$45</f>
        <v>1203</v>
      </c>
      <c r="O49" s="181"/>
      <c r="P49" s="181"/>
    </row>
    <row r="50" spans="1:16" x14ac:dyDescent="0.15">
      <c r="A50" s="181" t="s">
        <v>71</v>
      </c>
      <c r="B50" s="181" t="e">
        <f>NA()</f>
        <v>#N/A</v>
      </c>
      <c r="C50" s="181">
        <f>IF(ISNUMBER('実質公債費比率（分子）の構造'!K$53),'実質公債費比率（分子）の構造'!K$53,NA())</f>
        <v>613</v>
      </c>
      <c r="D50" s="181" t="e">
        <f>NA()</f>
        <v>#N/A</v>
      </c>
      <c r="E50" s="181" t="e">
        <f>NA()</f>
        <v>#N/A</v>
      </c>
      <c r="F50" s="181">
        <f>IF(ISNUMBER('実質公債費比率（分子）の構造'!L$53),'実質公債費比率（分子）の構造'!L$53,NA())</f>
        <v>455</v>
      </c>
      <c r="G50" s="181" t="e">
        <f>NA()</f>
        <v>#N/A</v>
      </c>
      <c r="H50" s="181" t="e">
        <f>NA()</f>
        <v>#N/A</v>
      </c>
      <c r="I50" s="181">
        <f>IF(ISNUMBER('実質公債費比率（分子）の構造'!M$53),'実質公債費比率（分子）の構造'!M$53,NA())</f>
        <v>395</v>
      </c>
      <c r="J50" s="181" t="e">
        <f>NA()</f>
        <v>#N/A</v>
      </c>
      <c r="K50" s="181" t="e">
        <f>NA()</f>
        <v>#N/A</v>
      </c>
      <c r="L50" s="181">
        <f>IF(ISNUMBER('実質公債費比率（分子）の構造'!N$53),'実質公債費比率（分子）の構造'!N$53,NA())</f>
        <v>404</v>
      </c>
      <c r="M50" s="181" t="e">
        <f>NA()</f>
        <v>#N/A</v>
      </c>
      <c r="N50" s="181" t="e">
        <f>NA()</f>
        <v>#N/A</v>
      </c>
      <c r="O50" s="181">
        <f>IF(ISNUMBER('実質公債費比率（分子）の構造'!O$53),'実質公債費比率（分子）の構造'!O$53,NA())</f>
        <v>389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10061</v>
      </c>
      <c r="E56" s="180"/>
      <c r="F56" s="180"/>
      <c r="G56" s="180">
        <f>'将来負担比率（分子）の構造'!J$52</f>
        <v>9801</v>
      </c>
      <c r="H56" s="180"/>
      <c r="I56" s="180"/>
      <c r="J56" s="180">
        <f>'将来負担比率（分子）の構造'!K$52</f>
        <v>9724</v>
      </c>
      <c r="K56" s="180"/>
      <c r="L56" s="180"/>
      <c r="M56" s="180">
        <f>'将来負担比率（分子）の構造'!L$52</f>
        <v>9111</v>
      </c>
      <c r="N56" s="180"/>
      <c r="O56" s="180"/>
      <c r="P56" s="180">
        <f>'将来負担比率（分子）の構造'!M$52</f>
        <v>8766</v>
      </c>
    </row>
    <row r="57" spans="1:16" x14ac:dyDescent="0.15">
      <c r="A57" s="180" t="s">
        <v>42</v>
      </c>
      <c r="B57" s="180"/>
      <c r="C57" s="180"/>
      <c r="D57" s="180">
        <f>'将来負担比率（分子）の構造'!I$51</f>
        <v>702</v>
      </c>
      <c r="E57" s="180"/>
      <c r="F57" s="180"/>
      <c r="G57" s="180">
        <f>'将来負担比率（分子）の構造'!J$51</f>
        <v>705</v>
      </c>
      <c r="H57" s="180"/>
      <c r="I57" s="180"/>
      <c r="J57" s="180">
        <f>'将来負担比率（分子）の構造'!K$51</f>
        <v>622</v>
      </c>
      <c r="K57" s="180"/>
      <c r="L57" s="180"/>
      <c r="M57" s="180">
        <f>'将来負担比率（分子）の構造'!L$51</f>
        <v>536</v>
      </c>
      <c r="N57" s="180"/>
      <c r="O57" s="180"/>
      <c r="P57" s="180">
        <f>'将来負担比率（分子）の構造'!M$51</f>
        <v>415</v>
      </c>
    </row>
    <row r="58" spans="1:16" x14ac:dyDescent="0.15">
      <c r="A58" s="180" t="s">
        <v>41</v>
      </c>
      <c r="B58" s="180"/>
      <c r="C58" s="180"/>
      <c r="D58" s="180">
        <f>'将来負担比率（分子）の構造'!I$50</f>
        <v>4615</v>
      </c>
      <c r="E58" s="180"/>
      <c r="F58" s="180"/>
      <c r="G58" s="180">
        <f>'将来負担比率（分子）の構造'!J$50</f>
        <v>5042</v>
      </c>
      <c r="H58" s="180"/>
      <c r="I58" s="180"/>
      <c r="J58" s="180">
        <f>'将来負担比率（分子）の構造'!K$50</f>
        <v>4605</v>
      </c>
      <c r="K58" s="180"/>
      <c r="L58" s="180"/>
      <c r="M58" s="180">
        <f>'将来負担比率（分子）の構造'!L$50</f>
        <v>4648</v>
      </c>
      <c r="N58" s="180"/>
      <c r="O58" s="180"/>
      <c r="P58" s="180">
        <f>'将来負担比率（分子）の構造'!M$50</f>
        <v>4141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1893</v>
      </c>
      <c r="C62" s="180"/>
      <c r="D62" s="180"/>
      <c r="E62" s="180">
        <f>'将来負担比率（分子）の構造'!J$45</f>
        <v>1734</v>
      </c>
      <c r="F62" s="180"/>
      <c r="G62" s="180"/>
      <c r="H62" s="180">
        <f>'将来負担比率（分子）の構造'!K$45</f>
        <v>1842</v>
      </c>
      <c r="I62" s="180"/>
      <c r="J62" s="180"/>
      <c r="K62" s="180">
        <f>'将来負担比率（分子）の構造'!L$45</f>
        <v>1691</v>
      </c>
      <c r="L62" s="180"/>
      <c r="M62" s="180"/>
      <c r="N62" s="180">
        <f>'将来負担比率（分子）の構造'!M$45</f>
        <v>1630</v>
      </c>
      <c r="O62" s="180"/>
      <c r="P62" s="180"/>
    </row>
    <row r="63" spans="1:16" x14ac:dyDescent="0.15">
      <c r="A63" s="180" t="s">
        <v>34</v>
      </c>
      <c r="B63" s="180">
        <f>'将来負担比率（分子）の構造'!I$44</f>
        <v>307</v>
      </c>
      <c r="C63" s="180"/>
      <c r="D63" s="180"/>
      <c r="E63" s="180">
        <f>'将来負担比率（分子）の構造'!J$44</f>
        <v>294</v>
      </c>
      <c r="F63" s="180"/>
      <c r="G63" s="180"/>
      <c r="H63" s="180">
        <f>'将来負担比率（分子）の構造'!K$44</f>
        <v>250</v>
      </c>
      <c r="I63" s="180"/>
      <c r="J63" s="180"/>
      <c r="K63" s="180">
        <f>'将来負担比率（分子）の構造'!L$44</f>
        <v>303</v>
      </c>
      <c r="L63" s="180"/>
      <c r="M63" s="180"/>
      <c r="N63" s="180">
        <f>'将来負担比率（分子）の構造'!M$44</f>
        <v>368</v>
      </c>
      <c r="O63" s="180"/>
      <c r="P63" s="180"/>
    </row>
    <row r="64" spans="1:16" x14ac:dyDescent="0.15">
      <c r="A64" s="180" t="s">
        <v>33</v>
      </c>
      <c r="B64" s="180">
        <f>'将来負担比率（分子）の構造'!I$43</f>
        <v>2705</v>
      </c>
      <c r="C64" s="180"/>
      <c r="D64" s="180"/>
      <c r="E64" s="180">
        <f>'将来負担比率（分子）の構造'!J$43</f>
        <v>2384</v>
      </c>
      <c r="F64" s="180"/>
      <c r="G64" s="180"/>
      <c r="H64" s="180">
        <f>'将来負担比率（分子）の構造'!K$43</f>
        <v>2172</v>
      </c>
      <c r="I64" s="180"/>
      <c r="J64" s="180"/>
      <c r="K64" s="180">
        <f>'将来負担比率（分子）の構造'!L$43</f>
        <v>1959</v>
      </c>
      <c r="L64" s="180"/>
      <c r="M64" s="180"/>
      <c r="N64" s="180">
        <f>'将来負担比率（分子）の構造'!M$43</f>
        <v>1885</v>
      </c>
      <c r="O64" s="180"/>
      <c r="P64" s="180"/>
    </row>
    <row r="65" spans="1:16" x14ac:dyDescent="0.15">
      <c r="A65" s="180" t="s">
        <v>32</v>
      </c>
      <c r="B65" s="180">
        <f>'将来負担比率（分子）の構造'!I$42</f>
        <v>54</v>
      </c>
      <c r="C65" s="180"/>
      <c r="D65" s="180"/>
      <c r="E65" s="180">
        <f>'将来負担比率（分子）の構造'!J$42</f>
        <v>42</v>
      </c>
      <c r="F65" s="180"/>
      <c r="G65" s="180"/>
      <c r="H65" s="180">
        <f>'将来負担比率（分子）の構造'!K$42</f>
        <v>26</v>
      </c>
      <c r="I65" s="180"/>
      <c r="J65" s="180"/>
      <c r="K65" s="180">
        <f>'将来負担比率（分子）の構造'!L$42</f>
        <v>19</v>
      </c>
      <c r="L65" s="180"/>
      <c r="M65" s="180"/>
      <c r="N65" s="180">
        <f>'将来負担比率（分子）の構造'!M$42</f>
        <v>37</v>
      </c>
      <c r="O65" s="180"/>
      <c r="P65" s="180"/>
    </row>
    <row r="66" spans="1:16" x14ac:dyDescent="0.15">
      <c r="A66" s="180" t="s">
        <v>31</v>
      </c>
      <c r="B66" s="180">
        <f>'将来負担比率（分子）の構造'!I$41</f>
        <v>10746</v>
      </c>
      <c r="C66" s="180"/>
      <c r="D66" s="180"/>
      <c r="E66" s="180">
        <f>'将来負担比率（分子）の構造'!J$41</f>
        <v>10556</v>
      </c>
      <c r="F66" s="180"/>
      <c r="G66" s="180"/>
      <c r="H66" s="180">
        <f>'将来負担比率（分子）の構造'!K$41</f>
        <v>10552</v>
      </c>
      <c r="I66" s="180"/>
      <c r="J66" s="180"/>
      <c r="K66" s="180">
        <f>'将来負担比率（分子）の構造'!L$41</f>
        <v>9990</v>
      </c>
      <c r="L66" s="180"/>
      <c r="M66" s="180"/>
      <c r="N66" s="180">
        <f>'将来負担比率（分子）の構造'!M$41</f>
        <v>9651</v>
      </c>
      <c r="O66" s="180"/>
      <c r="P66" s="180"/>
    </row>
    <row r="67" spans="1:16" x14ac:dyDescent="0.15">
      <c r="A67" s="180" t="s">
        <v>75</v>
      </c>
      <c r="B67" s="180" t="e">
        <f>NA()</f>
        <v>#N/A</v>
      </c>
      <c r="C67" s="180">
        <f>IF(ISNUMBER('将来負担比率（分子）の構造'!I$53), IF('将来負担比率（分子）の構造'!I$53 &lt; 0, 0, '将来負担比率（分子）の構造'!I$53), NA())</f>
        <v>327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248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1416</v>
      </c>
      <c r="C72" s="184">
        <f>基金残高に係る経年分析!G55</f>
        <v>1501</v>
      </c>
      <c r="D72" s="184">
        <f>基金残高に係る経年分析!H55</f>
        <v>685</v>
      </c>
    </row>
    <row r="73" spans="1:16" x14ac:dyDescent="0.15">
      <c r="A73" s="183" t="s">
        <v>78</v>
      </c>
      <c r="B73" s="184">
        <f>基金残高に係る経年分析!F56</f>
        <v>699</v>
      </c>
      <c r="C73" s="184">
        <f>基金残高に係る経年分析!G56</f>
        <v>701</v>
      </c>
      <c r="D73" s="184">
        <f>基金残高に係る経年分析!H56</f>
        <v>703</v>
      </c>
    </row>
    <row r="74" spans="1:16" x14ac:dyDescent="0.15">
      <c r="A74" s="183" t="s">
        <v>79</v>
      </c>
      <c r="B74" s="184">
        <f>基金残高に係る経年分析!F57</f>
        <v>3307</v>
      </c>
      <c r="C74" s="184">
        <f>基金残高に係る経年分析!G57</f>
        <v>3227</v>
      </c>
      <c r="D74" s="184">
        <f>基金残高に係る経年分析!H57</f>
        <v>3430</v>
      </c>
    </row>
  </sheetData>
  <sheetProtection algorithmName="SHA-512" hashValue="SbUBNixocqPrFkXLHqut+Ohih4EtRUm1P88wACEcQ0SYxSpioKUfcuPdvNWK+V7a0tJJC5tuSVK9Rf6s7WgIIw==" saltValue="qvZ5WyMHcMG23O/MR8gm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968807</v>
      </c>
      <c r="S5" s="631"/>
      <c r="T5" s="631"/>
      <c r="U5" s="631"/>
      <c r="V5" s="631"/>
      <c r="W5" s="631"/>
      <c r="X5" s="631"/>
      <c r="Y5" s="632"/>
      <c r="Z5" s="633">
        <v>8.9</v>
      </c>
      <c r="AA5" s="633"/>
      <c r="AB5" s="633"/>
      <c r="AC5" s="633"/>
      <c r="AD5" s="634">
        <v>968807</v>
      </c>
      <c r="AE5" s="634"/>
      <c r="AF5" s="634"/>
      <c r="AG5" s="634"/>
      <c r="AH5" s="634"/>
      <c r="AI5" s="634"/>
      <c r="AJ5" s="634"/>
      <c r="AK5" s="634"/>
      <c r="AL5" s="635">
        <v>19</v>
      </c>
      <c r="AM5" s="636"/>
      <c r="AN5" s="636"/>
      <c r="AO5" s="637"/>
      <c r="AP5" s="627" t="s">
        <v>227</v>
      </c>
      <c r="AQ5" s="628"/>
      <c r="AR5" s="628"/>
      <c r="AS5" s="628"/>
      <c r="AT5" s="628"/>
      <c r="AU5" s="628"/>
      <c r="AV5" s="628"/>
      <c r="AW5" s="628"/>
      <c r="AX5" s="628"/>
      <c r="AY5" s="628"/>
      <c r="AZ5" s="628"/>
      <c r="BA5" s="628"/>
      <c r="BB5" s="628"/>
      <c r="BC5" s="628"/>
      <c r="BD5" s="628"/>
      <c r="BE5" s="628"/>
      <c r="BF5" s="629"/>
      <c r="BG5" s="641">
        <v>968500</v>
      </c>
      <c r="BH5" s="642"/>
      <c r="BI5" s="642"/>
      <c r="BJ5" s="642"/>
      <c r="BK5" s="642"/>
      <c r="BL5" s="642"/>
      <c r="BM5" s="642"/>
      <c r="BN5" s="643"/>
      <c r="BO5" s="644">
        <v>100</v>
      </c>
      <c r="BP5" s="644"/>
      <c r="BQ5" s="644"/>
      <c r="BR5" s="644"/>
      <c r="BS5" s="645" t="s">
        <v>129</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129391</v>
      </c>
      <c r="S6" s="642"/>
      <c r="T6" s="642"/>
      <c r="U6" s="642"/>
      <c r="V6" s="642"/>
      <c r="W6" s="642"/>
      <c r="X6" s="642"/>
      <c r="Y6" s="643"/>
      <c r="Z6" s="644">
        <v>1.2</v>
      </c>
      <c r="AA6" s="644"/>
      <c r="AB6" s="644"/>
      <c r="AC6" s="644"/>
      <c r="AD6" s="645">
        <v>129391</v>
      </c>
      <c r="AE6" s="645"/>
      <c r="AF6" s="645"/>
      <c r="AG6" s="645"/>
      <c r="AH6" s="645"/>
      <c r="AI6" s="645"/>
      <c r="AJ6" s="645"/>
      <c r="AK6" s="645"/>
      <c r="AL6" s="646">
        <v>2.5</v>
      </c>
      <c r="AM6" s="647"/>
      <c r="AN6" s="647"/>
      <c r="AO6" s="648"/>
      <c r="AP6" s="638" t="s">
        <v>232</v>
      </c>
      <c r="AQ6" s="639"/>
      <c r="AR6" s="639"/>
      <c r="AS6" s="639"/>
      <c r="AT6" s="639"/>
      <c r="AU6" s="639"/>
      <c r="AV6" s="639"/>
      <c r="AW6" s="639"/>
      <c r="AX6" s="639"/>
      <c r="AY6" s="639"/>
      <c r="AZ6" s="639"/>
      <c r="BA6" s="639"/>
      <c r="BB6" s="639"/>
      <c r="BC6" s="639"/>
      <c r="BD6" s="639"/>
      <c r="BE6" s="639"/>
      <c r="BF6" s="640"/>
      <c r="BG6" s="641">
        <v>968500</v>
      </c>
      <c r="BH6" s="642"/>
      <c r="BI6" s="642"/>
      <c r="BJ6" s="642"/>
      <c r="BK6" s="642"/>
      <c r="BL6" s="642"/>
      <c r="BM6" s="642"/>
      <c r="BN6" s="643"/>
      <c r="BO6" s="644">
        <v>100</v>
      </c>
      <c r="BP6" s="644"/>
      <c r="BQ6" s="644"/>
      <c r="BR6" s="644"/>
      <c r="BS6" s="645" t="s">
        <v>233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80090</v>
      </c>
      <c r="CS6" s="642"/>
      <c r="CT6" s="642"/>
      <c r="CU6" s="642"/>
      <c r="CV6" s="642"/>
      <c r="CW6" s="642"/>
      <c r="CX6" s="642"/>
      <c r="CY6" s="643"/>
      <c r="CZ6" s="635">
        <v>0.8</v>
      </c>
      <c r="DA6" s="636"/>
      <c r="DB6" s="636"/>
      <c r="DC6" s="655"/>
      <c r="DD6" s="650" t="s">
        <v>129</v>
      </c>
      <c r="DE6" s="642"/>
      <c r="DF6" s="642"/>
      <c r="DG6" s="642"/>
      <c r="DH6" s="642"/>
      <c r="DI6" s="642"/>
      <c r="DJ6" s="642"/>
      <c r="DK6" s="642"/>
      <c r="DL6" s="642"/>
      <c r="DM6" s="642"/>
      <c r="DN6" s="642"/>
      <c r="DO6" s="642"/>
      <c r="DP6" s="643"/>
      <c r="DQ6" s="650">
        <v>80090</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1304</v>
      </c>
      <c r="S7" s="642"/>
      <c r="T7" s="642"/>
      <c r="U7" s="642"/>
      <c r="V7" s="642"/>
      <c r="W7" s="642"/>
      <c r="X7" s="642"/>
      <c r="Y7" s="643"/>
      <c r="Z7" s="644">
        <v>0</v>
      </c>
      <c r="AA7" s="644"/>
      <c r="AB7" s="644"/>
      <c r="AC7" s="644"/>
      <c r="AD7" s="645">
        <v>1304</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412798</v>
      </c>
      <c r="BH7" s="642"/>
      <c r="BI7" s="642"/>
      <c r="BJ7" s="642"/>
      <c r="BK7" s="642"/>
      <c r="BL7" s="642"/>
      <c r="BM7" s="642"/>
      <c r="BN7" s="643"/>
      <c r="BO7" s="644">
        <v>42.6</v>
      </c>
      <c r="BP7" s="644"/>
      <c r="BQ7" s="644"/>
      <c r="BR7" s="644"/>
      <c r="BS7" s="645" t="s">
        <v>233</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1361985</v>
      </c>
      <c r="CS7" s="642"/>
      <c r="CT7" s="642"/>
      <c r="CU7" s="642"/>
      <c r="CV7" s="642"/>
      <c r="CW7" s="642"/>
      <c r="CX7" s="642"/>
      <c r="CY7" s="643"/>
      <c r="CZ7" s="644">
        <v>13.9</v>
      </c>
      <c r="DA7" s="644"/>
      <c r="DB7" s="644"/>
      <c r="DC7" s="644"/>
      <c r="DD7" s="650">
        <v>85536</v>
      </c>
      <c r="DE7" s="642"/>
      <c r="DF7" s="642"/>
      <c r="DG7" s="642"/>
      <c r="DH7" s="642"/>
      <c r="DI7" s="642"/>
      <c r="DJ7" s="642"/>
      <c r="DK7" s="642"/>
      <c r="DL7" s="642"/>
      <c r="DM7" s="642"/>
      <c r="DN7" s="642"/>
      <c r="DO7" s="642"/>
      <c r="DP7" s="643"/>
      <c r="DQ7" s="650">
        <v>1173717</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1755</v>
      </c>
      <c r="S8" s="642"/>
      <c r="T8" s="642"/>
      <c r="U8" s="642"/>
      <c r="V8" s="642"/>
      <c r="W8" s="642"/>
      <c r="X8" s="642"/>
      <c r="Y8" s="643"/>
      <c r="Z8" s="644">
        <v>0</v>
      </c>
      <c r="AA8" s="644"/>
      <c r="AB8" s="644"/>
      <c r="AC8" s="644"/>
      <c r="AD8" s="645">
        <v>1755</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14196</v>
      </c>
      <c r="BH8" s="642"/>
      <c r="BI8" s="642"/>
      <c r="BJ8" s="642"/>
      <c r="BK8" s="642"/>
      <c r="BL8" s="642"/>
      <c r="BM8" s="642"/>
      <c r="BN8" s="643"/>
      <c r="BO8" s="644">
        <v>1.5</v>
      </c>
      <c r="BP8" s="644"/>
      <c r="BQ8" s="644"/>
      <c r="BR8" s="644"/>
      <c r="BS8" s="650" t="s">
        <v>129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1639704</v>
      </c>
      <c r="CS8" s="642"/>
      <c r="CT8" s="642"/>
      <c r="CU8" s="642"/>
      <c r="CV8" s="642"/>
      <c r="CW8" s="642"/>
      <c r="CX8" s="642"/>
      <c r="CY8" s="643"/>
      <c r="CZ8" s="644">
        <v>16.8</v>
      </c>
      <c r="DA8" s="644"/>
      <c r="DB8" s="644"/>
      <c r="DC8" s="644"/>
      <c r="DD8" s="650">
        <v>170477</v>
      </c>
      <c r="DE8" s="642"/>
      <c r="DF8" s="642"/>
      <c r="DG8" s="642"/>
      <c r="DH8" s="642"/>
      <c r="DI8" s="642"/>
      <c r="DJ8" s="642"/>
      <c r="DK8" s="642"/>
      <c r="DL8" s="642"/>
      <c r="DM8" s="642"/>
      <c r="DN8" s="642"/>
      <c r="DO8" s="642"/>
      <c r="DP8" s="643"/>
      <c r="DQ8" s="650">
        <v>939018</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1513</v>
      </c>
      <c r="S9" s="642"/>
      <c r="T9" s="642"/>
      <c r="U9" s="642"/>
      <c r="V9" s="642"/>
      <c r="W9" s="642"/>
      <c r="X9" s="642"/>
      <c r="Y9" s="643"/>
      <c r="Z9" s="644">
        <v>0</v>
      </c>
      <c r="AA9" s="644"/>
      <c r="AB9" s="644"/>
      <c r="AC9" s="644"/>
      <c r="AD9" s="645">
        <v>1513</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351778</v>
      </c>
      <c r="BH9" s="642"/>
      <c r="BI9" s="642"/>
      <c r="BJ9" s="642"/>
      <c r="BK9" s="642"/>
      <c r="BL9" s="642"/>
      <c r="BM9" s="642"/>
      <c r="BN9" s="643"/>
      <c r="BO9" s="644">
        <v>36.299999999999997</v>
      </c>
      <c r="BP9" s="644"/>
      <c r="BQ9" s="644"/>
      <c r="BR9" s="644"/>
      <c r="BS9" s="650" t="s">
        <v>129</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1213185</v>
      </c>
      <c r="CS9" s="642"/>
      <c r="CT9" s="642"/>
      <c r="CU9" s="642"/>
      <c r="CV9" s="642"/>
      <c r="CW9" s="642"/>
      <c r="CX9" s="642"/>
      <c r="CY9" s="643"/>
      <c r="CZ9" s="644">
        <v>12.4</v>
      </c>
      <c r="DA9" s="644"/>
      <c r="DB9" s="644"/>
      <c r="DC9" s="644"/>
      <c r="DD9" s="650">
        <v>21880</v>
      </c>
      <c r="DE9" s="642"/>
      <c r="DF9" s="642"/>
      <c r="DG9" s="642"/>
      <c r="DH9" s="642"/>
      <c r="DI9" s="642"/>
      <c r="DJ9" s="642"/>
      <c r="DK9" s="642"/>
      <c r="DL9" s="642"/>
      <c r="DM9" s="642"/>
      <c r="DN9" s="642"/>
      <c r="DO9" s="642"/>
      <c r="DP9" s="643"/>
      <c r="DQ9" s="650">
        <v>1163246</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233</v>
      </c>
      <c r="AA10" s="644"/>
      <c r="AB10" s="644"/>
      <c r="AC10" s="644"/>
      <c r="AD10" s="645" t="s">
        <v>245</v>
      </c>
      <c r="AE10" s="645"/>
      <c r="AF10" s="645"/>
      <c r="AG10" s="645"/>
      <c r="AH10" s="645"/>
      <c r="AI10" s="645"/>
      <c r="AJ10" s="645"/>
      <c r="AK10" s="645"/>
      <c r="AL10" s="646" t="s">
        <v>129</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22286</v>
      </c>
      <c r="BH10" s="642"/>
      <c r="BI10" s="642"/>
      <c r="BJ10" s="642"/>
      <c r="BK10" s="642"/>
      <c r="BL10" s="642"/>
      <c r="BM10" s="642"/>
      <c r="BN10" s="643"/>
      <c r="BO10" s="644">
        <v>2.2999999999999998</v>
      </c>
      <c r="BP10" s="644"/>
      <c r="BQ10" s="644"/>
      <c r="BR10" s="644"/>
      <c r="BS10" s="650" t="s">
        <v>129</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248</v>
      </c>
      <c r="CS10" s="642"/>
      <c r="CT10" s="642"/>
      <c r="CU10" s="642"/>
      <c r="CV10" s="642"/>
      <c r="CW10" s="642"/>
      <c r="CX10" s="642"/>
      <c r="CY10" s="643"/>
      <c r="CZ10" s="644" t="s">
        <v>245</v>
      </c>
      <c r="DA10" s="644"/>
      <c r="DB10" s="644"/>
      <c r="DC10" s="644"/>
      <c r="DD10" s="650" t="s">
        <v>129</v>
      </c>
      <c r="DE10" s="642"/>
      <c r="DF10" s="642"/>
      <c r="DG10" s="642"/>
      <c r="DH10" s="642"/>
      <c r="DI10" s="642"/>
      <c r="DJ10" s="642"/>
      <c r="DK10" s="642"/>
      <c r="DL10" s="642"/>
      <c r="DM10" s="642"/>
      <c r="DN10" s="642"/>
      <c r="DO10" s="642"/>
      <c r="DP10" s="643"/>
      <c r="DQ10" s="650" t="s">
        <v>129</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248</v>
      </c>
      <c r="AA11" s="644"/>
      <c r="AB11" s="644"/>
      <c r="AC11" s="644"/>
      <c r="AD11" s="645" t="s">
        <v>129</v>
      </c>
      <c r="AE11" s="645"/>
      <c r="AF11" s="645"/>
      <c r="AG11" s="645"/>
      <c r="AH11" s="645"/>
      <c r="AI11" s="645"/>
      <c r="AJ11" s="645"/>
      <c r="AK11" s="645"/>
      <c r="AL11" s="646" t="s">
        <v>245</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24538</v>
      </c>
      <c r="BH11" s="642"/>
      <c r="BI11" s="642"/>
      <c r="BJ11" s="642"/>
      <c r="BK11" s="642"/>
      <c r="BL11" s="642"/>
      <c r="BM11" s="642"/>
      <c r="BN11" s="643"/>
      <c r="BO11" s="644">
        <v>2.5</v>
      </c>
      <c r="BP11" s="644"/>
      <c r="BQ11" s="644"/>
      <c r="BR11" s="644"/>
      <c r="BS11" s="650" t="s">
        <v>251</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1019545</v>
      </c>
      <c r="CS11" s="642"/>
      <c r="CT11" s="642"/>
      <c r="CU11" s="642"/>
      <c r="CV11" s="642"/>
      <c r="CW11" s="642"/>
      <c r="CX11" s="642"/>
      <c r="CY11" s="643"/>
      <c r="CZ11" s="644">
        <v>10.4</v>
      </c>
      <c r="DA11" s="644"/>
      <c r="DB11" s="644"/>
      <c r="DC11" s="644"/>
      <c r="DD11" s="650">
        <v>293278</v>
      </c>
      <c r="DE11" s="642"/>
      <c r="DF11" s="642"/>
      <c r="DG11" s="642"/>
      <c r="DH11" s="642"/>
      <c r="DI11" s="642"/>
      <c r="DJ11" s="642"/>
      <c r="DK11" s="642"/>
      <c r="DL11" s="642"/>
      <c r="DM11" s="642"/>
      <c r="DN11" s="642"/>
      <c r="DO11" s="642"/>
      <c r="DP11" s="643"/>
      <c r="DQ11" s="650">
        <v>300217</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170580</v>
      </c>
      <c r="S12" s="642"/>
      <c r="T12" s="642"/>
      <c r="U12" s="642"/>
      <c r="V12" s="642"/>
      <c r="W12" s="642"/>
      <c r="X12" s="642"/>
      <c r="Y12" s="643"/>
      <c r="Z12" s="644">
        <v>1.6</v>
      </c>
      <c r="AA12" s="644"/>
      <c r="AB12" s="644"/>
      <c r="AC12" s="644"/>
      <c r="AD12" s="645">
        <v>170580</v>
      </c>
      <c r="AE12" s="645"/>
      <c r="AF12" s="645"/>
      <c r="AG12" s="645"/>
      <c r="AH12" s="645"/>
      <c r="AI12" s="645"/>
      <c r="AJ12" s="645"/>
      <c r="AK12" s="645"/>
      <c r="AL12" s="646">
        <v>3.3</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457347</v>
      </c>
      <c r="BH12" s="642"/>
      <c r="BI12" s="642"/>
      <c r="BJ12" s="642"/>
      <c r="BK12" s="642"/>
      <c r="BL12" s="642"/>
      <c r="BM12" s="642"/>
      <c r="BN12" s="643"/>
      <c r="BO12" s="644">
        <v>47.2</v>
      </c>
      <c r="BP12" s="644"/>
      <c r="BQ12" s="644"/>
      <c r="BR12" s="644"/>
      <c r="BS12" s="650" t="s">
        <v>255</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266699</v>
      </c>
      <c r="CS12" s="642"/>
      <c r="CT12" s="642"/>
      <c r="CU12" s="642"/>
      <c r="CV12" s="642"/>
      <c r="CW12" s="642"/>
      <c r="CX12" s="642"/>
      <c r="CY12" s="643"/>
      <c r="CZ12" s="644">
        <v>2.7</v>
      </c>
      <c r="DA12" s="644"/>
      <c r="DB12" s="644"/>
      <c r="DC12" s="644"/>
      <c r="DD12" s="650">
        <v>53546</v>
      </c>
      <c r="DE12" s="642"/>
      <c r="DF12" s="642"/>
      <c r="DG12" s="642"/>
      <c r="DH12" s="642"/>
      <c r="DI12" s="642"/>
      <c r="DJ12" s="642"/>
      <c r="DK12" s="642"/>
      <c r="DL12" s="642"/>
      <c r="DM12" s="642"/>
      <c r="DN12" s="642"/>
      <c r="DO12" s="642"/>
      <c r="DP12" s="643"/>
      <c r="DQ12" s="650">
        <v>124122</v>
      </c>
      <c r="DR12" s="642"/>
      <c r="DS12" s="642"/>
      <c r="DT12" s="642"/>
      <c r="DU12" s="642"/>
      <c r="DV12" s="642"/>
      <c r="DW12" s="642"/>
      <c r="DX12" s="642"/>
      <c r="DY12" s="642"/>
      <c r="DZ12" s="642"/>
      <c r="EA12" s="642"/>
      <c r="EB12" s="642"/>
      <c r="EC12" s="651"/>
    </row>
    <row r="13" spans="2:143" ht="11.25" customHeight="1" x14ac:dyDescent="0.15">
      <c r="B13" s="638" t="s">
        <v>257</v>
      </c>
      <c r="C13" s="639"/>
      <c r="D13" s="639"/>
      <c r="E13" s="639"/>
      <c r="F13" s="639"/>
      <c r="G13" s="639"/>
      <c r="H13" s="639"/>
      <c r="I13" s="639"/>
      <c r="J13" s="639"/>
      <c r="K13" s="639"/>
      <c r="L13" s="639"/>
      <c r="M13" s="639"/>
      <c r="N13" s="639"/>
      <c r="O13" s="639"/>
      <c r="P13" s="639"/>
      <c r="Q13" s="640"/>
      <c r="R13" s="641">
        <v>1723</v>
      </c>
      <c r="S13" s="642"/>
      <c r="T13" s="642"/>
      <c r="U13" s="642"/>
      <c r="V13" s="642"/>
      <c r="W13" s="642"/>
      <c r="X13" s="642"/>
      <c r="Y13" s="643"/>
      <c r="Z13" s="644">
        <v>0</v>
      </c>
      <c r="AA13" s="644"/>
      <c r="AB13" s="644"/>
      <c r="AC13" s="644"/>
      <c r="AD13" s="645">
        <v>1723</v>
      </c>
      <c r="AE13" s="645"/>
      <c r="AF13" s="645"/>
      <c r="AG13" s="645"/>
      <c r="AH13" s="645"/>
      <c r="AI13" s="645"/>
      <c r="AJ13" s="645"/>
      <c r="AK13" s="645"/>
      <c r="AL13" s="646">
        <v>0</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451951</v>
      </c>
      <c r="BH13" s="642"/>
      <c r="BI13" s="642"/>
      <c r="BJ13" s="642"/>
      <c r="BK13" s="642"/>
      <c r="BL13" s="642"/>
      <c r="BM13" s="642"/>
      <c r="BN13" s="643"/>
      <c r="BO13" s="644">
        <v>46.7</v>
      </c>
      <c r="BP13" s="644"/>
      <c r="BQ13" s="644"/>
      <c r="BR13" s="644"/>
      <c r="BS13" s="650" t="s">
        <v>248</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914170</v>
      </c>
      <c r="CS13" s="642"/>
      <c r="CT13" s="642"/>
      <c r="CU13" s="642"/>
      <c r="CV13" s="642"/>
      <c r="CW13" s="642"/>
      <c r="CX13" s="642"/>
      <c r="CY13" s="643"/>
      <c r="CZ13" s="644">
        <v>9.4</v>
      </c>
      <c r="DA13" s="644"/>
      <c r="DB13" s="644"/>
      <c r="DC13" s="644"/>
      <c r="DD13" s="650">
        <v>481870</v>
      </c>
      <c r="DE13" s="642"/>
      <c r="DF13" s="642"/>
      <c r="DG13" s="642"/>
      <c r="DH13" s="642"/>
      <c r="DI13" s="642"/>
      <c r="DJ13" s="642"/>
      <c r="DK13" s="642"/>
      <c r="DL13" s="642"/>
      <c r="DM13" s="642"/>
      <c r="DN13" s="642"/>
      <c r="DO13" s="642"/>
      <c r="DP13" s="643"/>
      <c r="DQ13" s="650">
        <v>461614</v>
      </c>
      <c r="DR13" s="642"/>
      <c r="DS13" s="642"/>
      <c r="DT13" s="642"/>
      <c r="DU13" s="642"/>
      <c r="DV13" s="642"/>
      <c r="DW13" s="642"/>
      <c r="DX13" s="642"/>
      <c r="DY13" s="642"/>
      <c r="DZ13" s="642"/>
      <c r="EA13" s="642"/>
      <c r="EB13" s="642"/>
      <c r="EC13" s="651"/>
    </row>
    <row r="14" spans="2:143" ht="11.25" customHeight="1" x14ac:dyDescent="0.15">
      <c r="B14" s="638" t="s">
        <v>260</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173</v>
      </c>
      <c r="AA14" s="644"/>
      <c r="AB14" s="644"/>
      <c r="AC14" s="644"/>
      <c r="AD14" s="645" t="s">
        <v>248</v>
      </c>
      <c r="AE14" s="645"/>
      <c r="AF14" s="645"/>
      <c r="AG14" s="645"/>
      <c r="AH14" s="645"/>
      <c r="AI14" s="645"/>
      <c r="AJ14" s="645"/>
      <c r="AK14" s="645"/>
      <c r="AL14" s="646" t="s">
        <v>129</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24113</v>
      </c>
      <c r="BH14" s="642"/>
      <c r="BI14" s="642"/>
      <c r="BJ14" s="642"/>
      <c r="BK14" s="642"/>
      <c r="BL14" s="642"/>
      <c r="BM14" s="642"/>
      <c r="BN14" s="643"/>
      <c r="BO14" s="644">
        <v>2.5</v>
      </c>
      <c r="BP14" s="644"/>
      <c r="BQ14" s="644"/>
      <c r="BR14" s="644"/>
      <c r="BS14" s="650" t="s">
        <v>233</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717973</v>
      </c>
      <c r="CS14" s="642"/>
      <c r="CT14" s="642"/>
      <c r="CU14" s="642"/>
      <c r="CV14" s="642"/>
      <c r="CW14" s="642"/>
      <c r="CX14" s="642"/>
      <c r="CY14" s="643"/>
      <c r="CZ14" s="644">
        <v>7.3</v>
      </c>
      <c r="DA14" s="644"/>
      <c r="DB14" s="644"/>
      <c r="DC14" s="644"/>
      <c r="DD14" s="650">
        <v>211140</v>
      </c>
      <c r="DE14" s="642"/>
      <c r="DF14" s="642"/>
      <c r="DG14" s="642"/>
      <c r="DH14" s="642"/>
      <c r="DI14" s="642"/>
      <c r="DJ14" s="642"/>
      <c r="DK14" s="642"/>
      <c r="DL14" s="642"/>
      <c r="DM14" s="642"/>
      <c r="DN14" s="642"/>
      <c r="DO14" s="642"/>
      <c r="DP14" s="643"/>
      <c r="DQ14" s="650">
        <v>505064</v>
      </c>
      <c r="DR14" s="642"/>
      <c r="DS14" s="642"/>
      <c r="DT14" s="642"/>
      <c r="DU14" s="642"/>
      <c r="DV14" s="642"/>
      <c r="DW14" s="642"/>
      <c r="DX14" s="642"/>
      <c r="DY14" s="642"/>
      <c r="DZ14" s="642"/>
      <c r="EA14" s="642"/>
      <c r="EB14" s="642"/>
      <c r="EC14" s="651"/>
    </row>
    <row r="15" spans="2:143" ht="11.25" customHeight="1" x14ac:dyDescent="0.15">
      <c r="B15" s="638" t="s">
        <v>263</v>
      </c>
      <c r="C15" s="639"/>
      <c r="D15" s="639"/>
      <c r="E15" s="639"/>
      <c r="F15" s="639"/>
      <c r="G15" s="639"/>
      <c r="H15" s="639"/>
      <c r="I15" s="639"/>
      <c r="J15" s="639"/>
      <c r="K15" s="639"/>
      <c r="L15" s="639"/>
      <c r="M15" s="639"/>
      <c r="N15" s="639"/>
      <c r="O15" s="639"/>
      <c r="P15" s="639"/>
      <c r="Q15" s="640"/>
      <c r="R15" s="641">
        <v>29152</v>
      </c>
      <c r="S15" s="642"/>
      <c r="T15" s="642"/>
      <c r="U15" s="642"/>
      <c r="V15" s="642"/>
      <c r="W15" s="642"/>
      <c r="X15" s="642"/>
      <c r="Y15" s="643"/>
      <c r="Z15" s="644">
        <v>0.3</v>
      </c>
      <c r="AA15" s="644"/>
      <c r="AB15" s="644"/>
      <c r="AC15" s="644"/>
      <c r="AD15" s="645">
        <v>29152</v>
      </c>
      <c r="AE15" s="645"/>
      <c r="AF15" s="645"/>
      <c r="AG15" s="645"/>
      <c r="AH15" s="645"/>
      <c r="AI15" s="645"/>
      <c r="AJ15" s="645"/>
      <c r="AK15" s="645"/>
      <c r="AL15" s="646">
        <v>0.6</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74242</v>
      </c>
      <c r="BH15" s="642"/>
      <c r="BI15" s="642"/>
      <c r="BJ15" s="642"/>
      <c r="BK15" s="642"/>
      <c r="BL15" s="642"/>
      <c r="BM15" s="642"/>
      <c r="BN15" s="643"/>
      <c r="BO15" s="644">
        <v>7.7</v>
      </c>
      <c r="BP15" s="644"/>
      <c r="BQ15" s="644"/>
      <c r="BR15" s="644"/>
      <c r="BS15" s="650" t="s">
        <v>129</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827966</v>
      </c>
      <c r="CS15" s="642"/>
      <c r="CT15" s="642"/>
      <c r="CU15" s="642"/>
      <c r="CV15" s="642"/>
      <c r="CW15" s="642"/>
      <c r="CX15" s="642"/>
      <c r="CY15" s="643"/>
      <c r="CZ15" s="644">
        <v>8.5</v>
      </c>
      <c r="DA15" s="644"/>
      <c r="DB15" s="644"/>
      <c r="DC15" s="644"/>
      <c r="DD15" s="650">
        <v>72199</v>
      </c>
      <c r="DE15" s="642"/>
      <c r="DF15" s="642"/>
      <c r="DG15" s="642"/>
      <c r="DH15" s="642"/>
      <c r="DI15" s="642"/>
      <c r="DJ15" s="642"/>
      <c r="DK15" s="642"/>
      <c r="DL15" s="642"/>
      <c r="DM15" s="642"/>
      <c r="DN15" s="642"/>
      <c r="DO15" s="642"/>
      <c r="DP15" s="643"/>
      <c r="DQ15" s="650">
        <v>703615</v>
      </c>
      <c r="DR15" s="642"/>
      <c r="DS15" s="642"/>
      <c r="DT15" s="642"/>
      <c r="DU15" s="642"/>
      <c r="DV15" s="642"/>
      <c r="DW15" s="642"/>
      <c r="DX15" s="642"/>
      <c r="DY15" s="642"/>
      <c r="DZ15" s="642"/>
      <c r="EA15" s="642"/>
      <c r="EB15" s="642"/>
      <c r="EC15" s="651"/>
    </row>
    <row r="16" spans="2:143" ht="11.25" customHeight="1" x14ac:dyDescent="0.15">
      <c r="B16" s="638" t="s">
        <v>266</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245</v>
      </c>
      <c r="AE16" s="645"/>
      <c r="AF16" s="645"/>
      <c r="AG16" s="645"/>
      <c r="AH16" s="645"/>
      <c r="AI16" s="645"/>
      <c r="AJ16" s="645"/>
      <c r="AK16" s="645"/>
      <c r="AL16" s="646" t="s">
        <v>129</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233</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530085</v>
      </c>
      <c r="CS16" s="642"/>
      <c r="CT16" s="642"/>
      <c r="CU16" s="642"/>
      <c r="CV16" s="642"/>
      <c r="CW16" s="642"/>
      <c r="CX16" s="642"/>
      <c r="CY16" s="643"/>
      <c r="CZ16" s="644">
        <v>5.4</v>
      </c>
      <c r="DA16" s="644"/>
      <c r="DB16" s="644"/>
      <c r="DC16" s="644"/>
      <c r="DD16" s="650" t="s">
        <v>248</v>
      </c>
      <c r="DE16" s="642"/>
      <c r="DF16" s="642"/>
      <c r="DG16" s="642"/>
      <c r="DH16" s="642"/>
      <c r="DI16" s="642"/>
      <c r="DJ16" s="642"/>
      <c r="DK16" s="642"/>
      <c r="DL16" s="642"/>
      <c r="DM16" s="642"/>
      <c r="DN16" s="642"/>
      <c r="DO16" s="642"/>
      <c r="DP16" s="643"/>
      <c r="DQ16" s="650">
        <v>345707</v>
      </c>
      <c r="DR16" s="642"/>
      <c r="DS16" s="642"/>
      <c r="DT16" s="642"/>
      <c r="DU16" s="642"/>
      <c r="DV16" s="642"/>
      <c r="DW16" s="642"/>
      <c r="DX16" s="642"/>
      <c r="DY16" s="642"/>
      <c r="DZ16" s="642"/>
      <c r="EA16" s="642"/>
      <c r="EB16" s="642"/>
      <c r="EC16" s="651"/>
    </row>
    <row r="17" spans="2:133" ht="11.25" customHeight="1" x14ac:dyDescent="0.15">
      <c r="B17" s="638" t="s">
        <v>269</v>
      </c>
      <c r="C17" s="639"/>
      <c r="D17" s="639"/>
      <c r="E17" s="639"/>
      <c r="F17" s="639"/>
      <c r="G17" s="639"/>
      <c r="H17" s="639"/>
      <c r="I17" s="639"/>
      <c r="J17" s="639"/>
      <c r="K17" s="639"/>
      <c r="L17" s="639"/>
      <c r="M17" s="639"/>
      <c r="N17" s="639"/>
      <c r="O17" s="639"/>
      <c r="P17" s="639"/>
      <c r="Q17" s="640"/>
      <c r="R17" s="641">
        <v>1989</v>
      </c>
      <c r="S17" s="642"/>
      <c r="T17" s="642"/>
      <c r="U17" s="642"/>
      <c r="V17" s="642"/>
      <c r="W17" s="642"/>
      <c r="X17" s="642"/>
      <c r="Y17" s="643"/>
      <c r="Z17" s="644">
        <v>0</v>
      </c>
      <c r="AA17" s="644"/>
      <c r="AB17" s="644"/>
      <c r="AC17" s="644"/>
      <c r="AD17" s="645">
        <v>1989</v>
      </c>
      <c r="AE17" s="645"/>
      <c r="AF17" s="645"/>
      <c r="AG17" s="645"/>
      <c r="AH17" s="645"/>
      <c r="AI17" s="645"/>
      <c r="AJ17" s="645"/>
      <c r="AK17" s="645"/>
      <c r="AL17" s="646">
        <v>0</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248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1202989</v>
      </c>
      <c r="CS17" s="642"/>
      <c r="CT17" s="642"/>
      <c r="CU17" s="642"/>
      <c r="CV17" s="642"/>
      <c r="CW17" s="642"/>
      <c r="CX17" s="642"/>
      <c r="CY17" s="643"/>
      <c r="CZ17" s="644">
        <v>12.3</v>
      </c>
      <c r="DA17" s="644"/>
      <c r="DB17" s="644"/>
      <c r="DC17" s="644"/>
      <c r="DD17" s="650" t="s">
        <v>129</v>
      </c>
      <c r="DE17" s="642"/>
      <c r="DF17" s="642"/>
      <c r="DG17" s="642"/>
      <c r="DH17" s="642"/>
      <c r="DI17" s="642"/>
      <c r="DJ17" s="642"/>
      <c r="DK17" s="642"/>
      <c r="DL17" s="642"/>
      <c r="DM17" s="642"/>
      <c r="DN17" s="642"/>
      <c r="DO17" s="642"/>
      <c r="DP17" s="643"/>
      <c r="DQ17" s="650">
        <v>1139708</v>
      </c>
      <c r="DR17" s="642"/>
      <c r="DS17" s="642"/>
      <c r="DT17" s="642"/>
      <c r="DU17" s="642"/>
      <c r="DV17" s="642"/>
      <c r="DW17" s="642"/>
      <c r="DX17" s="642"/>
      <c r="DY17" s="642"/>
      <c r="DZ17" s="642"/>
      <c r="EA17" s="642"/>
      <c r="EB17" s="642"/>
      <c r="EC17" s="651"/>
    </row>
    <row r="18" spans="2:133" ht="11.25" customHeight="1" x14ac:dyDescent="0.15">
      <c r="B18" s="638" t="s">
        <v>272</v>
      </c>
      <c r="C18" s="639"/>
      <c r="D18" s="639"/>
      <c r="E18" s="639"/>
      <c r="F18" s="639"/>
      <c r="G18" s="639"/>
      <c r="H18" s="639"/>
      <c r="I18" s="639"/>
      <c r="J18" s="639"/>
      <c r="K18" s="639"/>
      <c r="L18" s="639"/>
      <c r="M18" s="639"/>
      <c r="N18" s="639"/>
      <c r="O18" s="639"/>
      <c r="P18" s="639"/>
      <c r="Q18" s="640"/>
      <c r="R18" s="641">
        <v>5219618</v>
      </c>
      <c r="S18" s="642"/>
      <c r="T18" s="642"/>
      <c r="U18" s="642"/>
      <c r="V18" s="642"/>
      <c r="W18" s="642"/>
      <c r="X18" s="642"/>
      <c r="Y18" s="643"/>
      <c r="Z18" s="644">
        <v>48.2</v>
      </c>
      <c r="AA18" s="644"/>
      <c r="AB18" s="644"/>
      <c r="AC18" s="644"/>
      <c r="AD18" s="645">
        <v>3781498</v>
      </c>
      <c r="AE18" s="645"/>
      <c r="AF18" s="645"/>
      <c r="AG18" s="645"/>
      <c r="AH18" s="645"/>
      <c r="AI18" s="645"/>
      <c r="AJ18" s="645"/>
      <c r="AK18" s="645"/>
      <c r="AL18" s="646">
        <v>74.2</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245</v>
      </c>
      <c r="BP18" s="644"/>
      <c r="BQ18" s="644"/>
      <c r="BR18" s="644"/>
      <c r="BS18" s="650" t="s">
        <v>129</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245</v>
      </c>
      <c r="CS18" s="642"/>
      <c r="CT18" s="642"/>
      <c r="CU18" s="642"/>
      <c r="CV18" s="642"/>
      <c r="CW18" s="642"/>
      <c r="CX18" s="642"/>
      <c r="CY18" s="643"/>
      <c r="CZ18" s="644" t="s">
        <v>248</v>
      </c>
      <c r="DA18" s="644"/>
      <c r="DB18" s="644"/>
      <c r="DC18" s="644"/>
      <c r="DD18" s="650" t="s">
        <v>233</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275</v>
      </c>
      <c r="C19" s="639"/>
      <c r="D19" s="639"/>
      <c r="E19" s="639"/>
      <c r="F19" s="639"/>
      <c r="G19" s="639"/>
      <c r="H19" s="639"/>
      <c r="I19" s="639"/>
      <c r="J19" s="639"/>
      <c r="K19" s="639"/>
      <c r="L19" s="639"/>
      <c r="M19" s="639"/>
      <c r="N19" s="639"/>
      <c r="O19" s="639"/>
      <c r="P19" s="639"/>
      <c r="Q19" s="640"/>
      <c r="R19" s="641">
        <v>3781498</v>
      </c>
      <c r="S19" s="642"/>
      <c r="T19" s="642"/>
      <c r="U19" s="642"/>
      <c r="V19" s="642"/>
      <c r="W19" s="642"/>
      <c r="X19" s="642"/>
      <c r="Y19" s="643"/>
      <c r="Z19" s="644">
        <v>34.9</v>
      </c>
      <c r="AA19" s="644"/>
      <c r="AB19" s="644"/>
      <c r="AC19" s="644"/>
      <c r="AD19" s="645">
        <v>3781498</v>
      </c>
      <c r="AE19" s="645"/>
      <c r="AF19" s="645"/>
      <c r="AG19" s="645"/>
      <c r="AH19" s="645"/>
      <c r="AI19" s="645"/>
      <c r="AJ19" s="645"/>
      <c r="AK19" s="645"/>
      <c r="AL19" s="646">
        <v>74.2</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307</v>
      </c>
      <c r="BH19" s="642"/>
      <c r="BI19" s="642"/>
      <c r="BJ19" s="642"/>
      <c r="BK19" s="642"/>
      <c r="BL19" s="642"/>
      <c r="BM19" s="642"/>
      <c r="BN19" s="643"/>
      <c r="BO19" s="644">
        <v>0</v>
      </c>
      <c r="BP19" s="644"/>
      <c r="BQ19" s="644"/>
      <c r="BR19" s="644"/>
      <c r="BS19" s="650" t="s">
        <v>233</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251</v>
      </c>
      <c r="DA19" s="644"/>
      <c r="DB19" s="644"/>
      <c r="DC19" s="644"/>
      <c r="DD19" s="650" t="s">
        <v>233</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278</v>
      </c>
      <c r="C20" s="639"/>
      <c r="D20" s="639"/>
      <c r="E20" s="639"/>
      <c r="F20" s="639"/>
      <c r="G20" s="639"/>
      <c r="H20" s="639"/>
      <c r="I20" s="639"/>
      <c r="J20" s="639"/>
      <c r="K20" s="639"/>
      <c r="L20" s="639"/>
      <c r="M20" s="639"/>
      <c r="N20" s="639"/>
      <c r="O20" s="639"/>
      <c r="P20" s="639"/>
      <c r="Q20" s="640"/>
      <c r="R20" s="641">
        <v>1438120</v>
      </c>
      <c r="S20" s="642"/>
      <c r="T20" s="642"/>
      <c r="U20" s="642"/>
      <c r="V20" s="642"/>
      <c r="W20" s="642"/>
      <c r="X20" s="642"/>
      <c r="Y20" s="643"/>
      <c r="Z20" s="644">
        <v>13.3</v>
      </c>
      <c r="AA20" s="644"/>
      <c r="AB20" s="644"/>
      <c r="AC20" s="644"/>
      <c r="AD20" s="645" t="s">
        <v>129</v>
      </c>
      <c r="AE20" s="645"/>
      <c r="AF20" s="645"/>
      <c r="AG20" s="645"/>
      <c r="AH20" s="645"/>
      <c r="AI20" s="645"/>
      <c r="AJ20" s="645"/>
      <c r="AK20" s="645"/>
      <c r="AL20" s="646" t="s">
        <v>129</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307</v>
      </c>
      <c r="BH20" s="642"/>
      <c r="BI20" s="642"/>
      <c r="BJ20" s="642"/>
      <c r="BK20" s="642"/>
      <c r="BL20" s="642"/>
      <c r="BM20" s="642"/>
      <c r="BN20" s="643"/>
      <c r="BO20" s="644">
        <v>0</v>
      </c>
      <c r="BP20" s="644"/>
      <c r="BQ20" s="644"/>
      <c r="BR20" s="644"/>
      <c r="BS20" s="650" t="s">
        <v>129</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9774391</v>
      </c>
      <c r="CS20" s="642"/>
      <c r="CT20" s="642"/>
      <c r="CU20" s="642"/>
      <c r="CV20" s="642"/>
      <c r="CW20" s="642"/>
      <c r="CX20" s="642"/>
      <c r="CY20" s="643"/>
      <c r="CZ20" s="644">
        <v>100</v>
      </c>
      <c r="DA20" s="644"/>
      <c r="DB20" s="644"/>
      <c r="DC20" s="644"/>
      <c r="DD20" s="650">
        <v>1389926</v>
      </c>
      <c r="DE20" s="642"/>
      <c r="DF20" s="642"/>
      <c r="DG20" s="642"/>
      <c r="DH20" s="642"/>
      <c r="DI20" s="642"/>
      <c r="DJ20" s="642"/>
      <c r="DK20" s="642"/>
      <c r="DL20" s="642"/>
      <c r="DM20" s="642"/>
      <c r="DN20" s="642"/>
      <c r="DO20" s="642"/>
      <c r="DP20" s="643"/>
      <c r="DQ20" s="650">
        <v>6936118</v>
      </c>
      <c r="DR20" s="642"/>
      <c r="DS20" s="642"/>
      <c r="DT20" s="642"/>
      <c r="DU20" s="642"/>
      <c r="DV20" s="642"/>
      <c r="DW20" s="642"/>
      <c r="DX20" s="642"/>
      <c r="DY20" s="642"/>
      <c r="DZ20" s="642"/>
      <c r="EA20" s="642"/>
      <c r="EB20" s="642"/>
      <c r="EC20" s="651"/>
    </row>
    <row r="21" spans="2:133" ht="11.25" customHeight="1" x14ac:dyDescent="0.15">
      <c r="B21" s="638" t="s">
        <v>281</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251</v>
      </c>
      <c r="AA21" s="644"/>
      <c r="AB21" s="644"/>
      <c r="AC21" s="644"/>
      <c r="AD21" s="645" t="s">
        <v>248</v>
      </c>
      <c r="AE21" s="645"/>
      <c r="AF21" s="645"/>
      <c r="AG21" s="645"/>
      <c r="AH21" s="645"/>
      <c r="AI21" s="645"/>
      <c r="AJ21" s="645"/>
      <c r="AK21" s="645"/>
      <c r="AL21" s="646" t="s">
        <v>129</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v>307</v>
      </c>
      <c r="BH21" s="642"/>
      <c r="BI21" s="642"/>
      <c r="BJ21" s="642"/>
      <c r="BK21" s="642"/>
      <c r="BL21" s="642"/>
      <c r="BM21" s="642"/>
      <c r="BN21" s="643"/>
      <c r="BO21" s="644">
        <v>0</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283</v>
      </c>
      <c r="C22" s="639"/>
      <c r="D22" s="639"/>
      <c r="E22" s="639"/>
      <c r="F22" s="639"/>
      <c r="G22" s="639"/>
      <c r="H22" s="639"/>
      <c r="I22" s="639"/>
      <c r="J22" s="639"/>
      <c r="K22" s="639"/>
      <c r="L22" s="639"/>
      <c r="M22" s="639"/>
      <c r="N22" s="639"/>
      <c r="O22" s="639"/>
      <c r="P22" s="639"/>
      <c r="Q22" s="640"/>
      <c r="R22" s="641">
        <v>6525832</v>
      </c>
      <c r="S22" s="642"/>
      <c r="T22" s="642"/>
      <c r="U22" s="642"/>
      <c r="V22" s="642"/>
      <c r="W22" s="642"/>
      <c r="X22" s="642"/>
      <c r="Y22" s="643"/>
      <c r="Z22" s="644">
        <v>60.3</v>
      </c>
      <c r="AA22" s="644"/>
      <c r="AB22" s="644"/>
      <c r="AC22" s="644"/>
      <c r="AD22" s="645">
        <v>5087712</v>
      </c>
      <c r="AE22" s="645"/>
      <c r="AF22" s="645"/>
      <c r="AG22" s="645"/>
      <c r="AH22" s="645"/>
      <c r="AI22" s="645"/>
      <c r="AJ22" s="645"/>
      <c r="AK22" s="645"/>
      <c r="AL22" s="646">
        <v>99.8</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248</v>
      </c>
      <c r="BH22" s="642"/>
      <c r="BI22" s="642"/>
      <c r="BJ22" s="642"/>
      <c r="BK22" s="642"/>
      <c r="BL22" s="642"/>
      <c r="BM22" s="642"/>
      <c r="BN22" s="643"/>
      <c r="BO22" s="644" t="s">
        <v>251</v>
      </c>
      <c r="BP22" s="644"/>
      <c r="BQ22" s="644"/>
      <c r="BR22" s="644"/>
      <c r="BS22" s="650" t="s">
        <v>233</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286</v>
      </c>
      <c r="C23" s="639"/>
      <c r="D23" s="639"/>
      <c r="E23" s="639"/>
      <c r="F23" s="639"/>
      <c r="G23" s="639"/>
      <c r="H23" s="639"/>
      <c r="I23" s="639"/>
      <c r="J23" s="639"/>
      <c r="K23" s="639"/>
      <c r="L23" s="639"/>
      <c r="M23" s="639"/>
      <c r="N23" s="639"/>
      <c r="O23" s="639"/>
      <c r="P23" s="639"/>
      <c r="Q23" s="640"/>
      <c r="R23" s="641">
        <v>1143</v>
      </c>
      <c r="S23" s="642"/>
      <c r="T23" s="642"/>
      <c r="U23" s="642"/>
      <c r="V23" s="642"/>
      <c r="W23" s="642"/>
      <c r="X23" s="642"/>
      <c r="Y23" s="643"/>
      <c r="Z23" s="644">
        <v>0</v>
      </c>
      <c r="AA23" s="644"/>
      <c r="AB23" s="644"/>
      <c r="AC23" s="644"/>
      <c r="AD23" s="645">
        <v>1143</v>
      </c>
      <c r="AE23" s="645"/>
      <c r="AF23" s="645"/>
      <c r="AG23" s="645"/>
      <c r="AH23" s="645"/>
      <c r="AI23" s="645"/>
      <c r="AJ23" s="645"/>
      <c r="AK23" s="645"/>
      <c r="AL23" s="646">
        <v>0</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233</v>
      </c>
      <c r="BP23" s="644"/>
      <c r="BQ23" s="644"/>
      <c r="BR23" s="644"/>
      <c r="BS23" s="650" t="s">
        <v>245</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x14ac:dyDescent="0.15">
      <c r="B24" s="638" t="s">
        <v>293</v>
      </c>
      <c r="C24" s="639"/>
      <c r="D24" s="639"/>
      <c r="E24" s="639"/>
      <c r="F24" s="639"/>
      <c r="G24" s="639"/>
      <c r="H24" s="639"/>
      <c r="I24" s="639"/>
      <c r="J24" s="639"/>
      <c r="K24" s="639"/>
      <c r="L24" s="639"/>
      <c r="M24" s="639"/>
      <c r="N24" s="639"/>
      <c r="O24" s="639"/>
      <c r="P24" s="639"/>
      <c r="Q24" s="640"/>
      <c r="R24" s="641">
        <v>43107</v>
      </c>
      <c r="S24" s="642"/>
      <c r="T24" s="642"/>
      <c r="U24" s="642"/>
      <c r="V24" s="642"/>
      <c r="W24" s="642"/>
      <c r="X24" s="642"/>
      <c r="Y24" s="643"/>
      <c r="Z24" s="644">
        <v>0.4</v>
      </c>
      <c r="AA24" s="644"/>
      <c r="AB24" s="644"/>
      <c r="AC24" s="644"/>
      <c r="AD24" s="645" t="s">
        <v>233</v>
      </c>
      <c r="AE24" s="645"/>
      <c r="AF24" s="645"/>
      <c r="AG24" s="645"/>
      <c r="AH24" s="645"/>
      <c r="AI24" s="645"/>
      <c r="AJ24" s="645"/>
      <c r="AK24" s="645"/>
      <c r="AL24" s="646" t="s">
        <v>233</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245</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3071511</v>
      </c>
      <c r="CS24" s="631"/>
      <c r="CT24" s="631"/>
      <c r="CU24" s="631"/>
      <c r="CV24" s="631"/>
      <c r="CW24" s="631"/>
      <c r="CX24" s="631"/>
      <c r="CY24" s="632"/>
      <c r="CZ24" s="635">
        <v>31.4</v>
      </c>
      <c r="DA24" s="636"/>
      <c r="DB24" s="636"/>
      <c r="DC24" s="655"/>
      <c r="DD24" s="674">
        <v>2571414</v>
      </c>
      <c r="DE24" s="631"/>
      <c r="DF24" s="631"/>
      <c r="DG24" s="631"/>
      <c r="DH24" s="631"/>
      <c r="DI24" s="631"/>
      <c r="DJ24" s="631"/>
      <c r="DK24" s="632"/>
      <c r="DL24" s="674">
        <v>2494500</v>
      </c>
      <c r="DM24" s="631"/>
      <c r="DN24" s="631"/>
      <c r="DO24" s="631"/>
      <c r="DP24" s="631"/>
      <c r="DQ24" s="631"/>
      <c r="DR24" s="631"/>
      <c r="DS24" s="631"/>
      <c r="DT24" s="631"/>
      <c r="DU24" s="631"/>
      <c r="DV24" s="632"/>
      <c r="DW24" s="635">
        <v>47.1</v>
      </c>
      <c r="DX24" s="636"/>
      <c r="DY24" s="636"/>
      <c r="DZ24" s="636"/>
      <c r="EA24" s="636"/>
      <c r="EB24" s="636"/>
      <c r="EC24" s="637"/>
    </row>
    <row r="25" spans="2:133" ht="11.25" customHeight="1" x14ac:dyDescent="0.15">
      <c r="B25" s="638" t="s">
        <v>296</v>
      </c>
      <c r="C25" s="639"/>
      <c r="D25" s="639"/>
      <c r="E25" s="639"/>
      <c r="F25" s="639"/>
      <c r="G25" s="639"/>
      <c r="H25" s="639"/>
      <c r="I25" s="639"/>
      <c r="J25" s="639"/>
      <c r="K25" s="639"/>
      <c r="L25" s="639"/>
      <c r="M25" s="639"/>
      <c r="N25" s="639"/>
      <c r="O25" s="639"/>
      <c r="P25" s="639"/>
      <c r="Q25" s="640"/>
      <c r="R25" s="641">
        <v>174969</v>
      </c>
      <c r="S25" s="642"/>
      <c r="T25" s="642"/>
      <c r="U25" s="642"/>
      <c r="V25" s="642"/>
      <c r="W25" s="642"/>
      <c r="X25" s="642"/>
      <c r="Y25" s="643"/>
      <c r="Z25" s="644">
        <v>1.6</v>
      </c>
      <c r="AA25" s="644"/>
      <c r="AB25" s="644"/>
      <c r="AC25" s="644"/>
      <c r="AD25" s="645" t="s">
        <v>251</v>
      </c>
      <c r="AE25" s="645"/>
      <c r="AF25" s="645"/>
      <c r="AG25" s="645"/>
      <c r="AH25" s="645"/>
      <c r="AI25" s="645"/>
      <c r="AJ25" s="645"/>
      <c r="AK25" s="645"/>
      <c r="AL25" s="646" t="s">
        <v>129</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233</v>
      </c>
      <c r="BP25" s="644"/>
      <c r="BQ25" s="644"/>
      <c r="BR25" s="644"/>
      <c r="BS25" s="650" t="s">
        <v>129</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1384273</v>
      </c>
      <c r="CS25" s="677"/>
      <c r="CT25" s="677"/>
      <c r="CU25" s="677"/>
      <c r="CV25" s="677"/>
      <c r="CW25" s="677"/>
      <c r="CX25" s="677"/>
      <c r="CY25" s="678"/>
      <c r="CZ25" s="646">
        <v>14.2</v>
      </c>
      <c r="DA25" s="675"/>
      <c r="DB25" s="675"/>
      <c r="DC25" s="679"/>
      <c r="DD25" s="650">
        <v>1300047</v>
      </c>
      <c r="DE25" s="677"/>
      <c r="DF25" s="677"/>
      <c r="DG25" s="677"/>
      <c r="DH25" s="677"/>
      <c r="DI25" s="677"/>
      <c r="DJ25" s="677"/>
      <c r="DK25" s="678"/>
      <c r="DL25" s="650">
        <v>1227173</v>
      </c>
      <c r="DM25" s="677"/>
      <c r="DN25" s="677"/>
      <c r="DO25" s="677"/>
      <c r="DP25" s="677"/>
      <c r="DQ25" s="677"/>
      <c r="DR25" s="677"/>
      <c r="DS25" s="677"/>
      <c r="DT25" s="677"/>
      <c r="DU25" s="677"/>
      <c r="DV25" s="678"/>
      <c r="DW25" s="646">
        <v>23.1</v>
      </c>
      <c r="DX25" s="675"/>
      <c r="DY25" s="675"/>
      <c r="DZ25" s="675"/>
      <c r="EA25" s="675"/>
      <c r="EB25" s="675"/>
      <c r="EC25" s="676"/>
    </row>
    <row r="26" spans="2:133" ht="11.25" customHeight="1" x14ac:dyDescent="0.15">
      <c r="B26" s="638" t="s">
        <v>299</v>
      </c>
      <c r="C26" s="639"/>
      <c r="D26" s="639"/>
      <c r="E26" s="639"/>
      <c r="F26" s="639"/>
      <c r="G26" s="639"/>
      <c r="H26" s="639"/>
      <c r="I26" s="639"/>
      <c r="J26" s="639"/>
      <c r="K26" s="639"/>
      <c r="L26" s="639"/>
      <c r="M26" s="639"/>
      <c r="N26" s="639"/>
      <c r="O26" s="639"/>
      <c r="P26" s="639"/>
      <c r="Q26" s="640"/>
      <c r="R26" s="641">
        <v>12426</v>
      </c>
      <c r="S26" s="642"/>
      <c r="T26" s="642"/>
      <c r="U26" s="642"/>
      <c r="V26" s="642"/>
      <c r="W26" s="642"/>
      <c r="X26" s="642"/>
      <c r="Y26" s="643"/>
      <c r="Z26" s="644">
        <v>0.1</v>
      </c>
      <c r="AA26" s="644"/>
      <c r="AB26" s="644"/>
      <c r="AC26" s="644"/>
      <c r="AD26" s="645" t="s">
        <v>233</v>
      </c>
      <c r="AE26" s="645"/>
      <c r="AF26" s="645"/>
      <c r="AG26" s="645"/>
      <c r="AH26" s="645"/>
      <c r="AI26" s="645"/>
      <c r="AJ26" s="645"/>
      <c r="AK26" s="645"/>
      <c r="AL26" s="646" t="s">
        <v>129</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248</v>
      </c>
      <c r="BP26" s="644"/>
      <c r="BQ26" s="644"/>
      <c r="BR26" s="644"/>
      <c r="BS26" s="650" t="s">
        <v>248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965256</v>
      </c>
      <c r="CS26" s="642"/>
      <c r="CT26" s="642"/>
      <c r="CU26" s="642"/>
      <c r="CV26" s="642"/>
      <c r="CW26" s="642"/>
      <c r="CX26" s="642"/>
      <c r="CY26" s="643"/>
      <c r="CZ26" s="646">
        <v>9.9</v>
      </c>
      <c r="DA26" s="675"/>
      <c r="DB26" s="675"/>
      <c r="DC26" s="679"/>
      <c r="DD26" s="650">
        <v>889244</v>
      </c>
      <c r="DE26" s="642"/>
      <c r="DF26" s="642"/>
      <c r="DG26" s="642"/>
      <c r="DH26" s="642"/>
      <c r="DI26" s="642"/>
      <c r="DJ26" s="642"/>
      <c r="DK26" s="643"/>
      <c r="DL26" s="650" t="s">
        <v>233</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302</v>
      </c>
      <c r="C27" s="639"/>
      <c r="D27" s="639"/>
      <c r="E27" s="639"/>
      <c r="F27" s="639"/>
      <c r="G27" s="639"/>
      <c r="H27" s="639"/>
      <c r="I27" s="639"/>
      <c r="J27" s="639"/>
      <c r="K27" s="639"/>
      <c r="L27" s="639"/>
      <c r="M27" s="639"/>
      <c r="N27" s="639"/>
      <c r="O27" s="639"/>
      <c r="P27" s="639"/>
      <c r="Q27" s="640"/>
      <c r="R27" s="641">
        <v>720316</v>
      </c>
      <c r="S27" s="642"/>
      <c r="T27" s="642"/>
      <c r="U27" s="642"/>
      <c r="V27" s="642"/>
      <c r="W27" s="642"/>
      <c r="X27" s="642"/>
      <c r="Y27" s="643"/>
      <c r="Z27" s="644">
        <v>6.7</v>
      </c>
      <c r="AA27" s="644"/>
      <c r="AB27" s="644"/>
      <c r="AC27" s="644"/>
      <c r="AD27" s="645" t="s">
        <v>129</v>
      </c>
      <c r="AE27" s="645"/>
      <c r="AF27" s="645"/>
      <c r="AG27" s="645"/>
      <c r="AH27" s="645"/>
      <c r="AI27" s="645"/>
      <c r="AJ27" s="645"/>
      <c r="AK27" s="645"/>
      <c r="AL27" s="646" t="s">
        <v>129</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968807</v>
      </c>
      <c r="BH27" s="642"/>
      <c r="BI27" s="642"/>
      <c r="BJ27" s="642"/>
      <c r="BK27" s="642"/>
      <c r="BL27" s="642"/>
      <c r="BM27" s="642"/>
      <c r="BN27" s="643"/>
      <c r="BO27" s="644">
        <v>100</v>
      </c>
      <c r="BP27" s="644"/>
      <c r="BQ27" s="644"/>
      <c r="BR27" s="644"/>
      <c r="BS27" s="650" t="s">
        <v>248</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484249</v>
      </c>
      <c r="CS27" s="677"/>
      <c r="CT27" s="677"/>
      <c r="CU27" s="677"/>
      <c r="CV27" s="677"/>
      <c r="CW27" s="677"/>
      <c r="CX27" s="677"/>
      <c r="CY27" s="678"/>
      <c r="CZ27" s="646">
        <v>5</v>
      </c>
      <c r="DA27" s="675"/>
      <c r="DB27" s="675"/>
      <c r="DC27" s="679"/>
      <c r="DD27" s="650">
        <v>131659</v>
      </c>
      <c r="DE27" s="677"/>
      <c r="DF27" s="677"/>
      <c r="DG27" s="677"/>
      <c r="DH27" s="677"/>
      <c r="DI27" s="677"/>
      <c r="DJ27" s="677"/>
      <c r="DK27" s="678"/>
      <c r="DL27" s="650">
        <v>127619</v>
      </c>
      <c r="DM27" s="677"/>
      <c r="DN27" s="677"/>
      <c r="DO27" s="677"/>
      <c r="DP27" s="677"/>
      <c r="DQ27" s="677"/>
      <c r="DR27" s="677"/>
      <c r="DS27" s="677"/>
      <c r="DT27" s="677"/>
      <c r="DU27" s="677"/>
      <c r="DV27" s="678"/>
      <c r="DW27" s="646">
        <v>2.4</v>
      </c>
      <c r="DX27" s="675"/>
      <c r="DY27" s="675"/>
      <c r="DZ27" s="675"/>
      <c r="EA27" s="675"/>
      <c r="EB27" s="675"/>
      <c r="EC27" s="676"/>
    </row>
    <row r="28" spans="2:133" ht="11.25" customHeight="1" x14ac:dyDescent="0.15">
      <c r="B28" s="683" t="s">
        <v>305</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1202989</v>
      </c>
      <c r="CS28" s="642"/>
      <c r="CT28" s="642"/>
      <c r="CU28" s="642"/>
      <c r="CV28" s="642"/>
      <c r="CW28" s="642"/>
      <c r="CX28" s="642"/>
      <c r="CY28" s="643"/>
      <c r="CZ28" s="646">
        <v>12.3</v>
      </c>
      <c r="DA28" s="675"/>
      <c r="DB28" s="675"/>
      <c r="DC28" s="679"/>
      <c r="DD28" s="650">
        <v>1139708</v>
      </c>
      <c r="DE28" s="642"/>
      <c r="DF28" s="642"/>
      <c r="DG28" s="642"/>
      <c r="DH28" s="642"/>
      <c r="DI28" s="642"/>
      <c r="DJ28" s="642"/>
      <c r="DK28" s="643"/>
      <c r="DL28" s="650">
        <v>1139708</v>
      </c>
      <c r="DM28" s="642"/>
      <c r="DN28" s="642"/>
      <c r="DO28" s="642"/>
      <c r="DP28" s="642"/>
      <c r="DQ28" s="642"/>
      <c r="DR28" s="642"/>
      <c r="DS28" s="642"/>
      <c r="DT28" s="642"/>
      <c r="DU28" s="642"/>
      <c r="DV28" s="643"/>
      <c r="DW28" s="646">
        <v>21.5</v>
      </c>
      <c r="DX28" s="675"/>
      <c r="DY28" s="675"/>
      <c r="DZ28" s="675"/>
      <c r="EA28" s="675"/>
      <c r="EB28" s="675"/>
      <c r="EC28" s="676"/>
    </row>
    <row r="29" spans="2:133" ht="11.25" customHeight="1" x14ac:dyDescent="0.15">
      <c r="B29" s="638" t="s">
        <v>307</v>
      </c>
      <c r="C29" s="639"/>
      <c r="D29" s="639"/>
      <c r="E29" s="639"/>
      <c r="F29" s="639"/>
      <c r="G29" s="639"/>
      <c r="H29" s="639"/>
      <c r="I29" s="639"/>
      <c r="J29" s="639"/>
      <c r="K29" s="639"/>
      <c r="L29" s="639"/>
      <c r="M29" s="639"/>
      <c r="N29" s="639"/>
      <c r="O29" s="639"/>
      <c r="P29" s="639"/>
      <c r="Q29" s="640"/>
      <c r="R29" s="641">
        <v>779817</v>
      </c>
      <c r="S29" s="642"/>
      <c r="T29" s="642"/>
      <c r="U29" s="642"/>
      <c r="V29" s="642"/>
      <c r="W29" s="642"/>
      <c r="X29" s="642"/>
      <c r="Y29" s="643"/>
      <c r="Z29" s="644">
        <v>7.2</v>
      </c>
      <c r="AA29" s="644"/>
      <c r="AB29" s="644"/>
      <c r="AC29" s="644"/>
      <c r="AD29" s="645" t="s">
        <v>129</v>
      </c>
      <c r="AE29" s="645"/>
      <c r="AF29" s="645"/>
      <c r="AG29" s="645"/>
      <c r="AH29" s="645"/>
      <c r="AI29" s="645"/>
      <c r="AJ29" s="645"/>
      <c r="AK29" s="645"/>
      <c r="AL29" s="646" t="s">
        <v>233</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70</v>
      </c>
      <c r="CG29" s="657"/>
      <c r="CH29" s="657"/>
      <c r="CI29" s="657"/>
      <c r="CJ29" s="657"/>
      <c r="CK29" s="657"/>
      <c r="CL29" s="657"/>
      <c r="CM29" s="657"/>
      <c r="CN29" s="657"/>
      <c r="CO29" s="657"/>
      <c r="CP29" s="657"/>
      <c r="CQ29" s="658"/>
      <c r="CR29" s="641">
        <v>1202952</v>
      </c>
      <c r="CS29" s="677"/>
      <c r="CT29" s="677"/>
      <c r="CU29" s="677"/>
      <c r="CV29" s="677"/>
      <c r="CW29" s="677"/>
      <c r="CX29" s="677"/>
      <c r="CY29" s="678"/>
      <c r="CZ29" s="646">
        <v>12.3</v>
      </c>
      <c r="DA29" s="675"/>
      <c r="DB29" s="675"/>
      <c r="DC29" s="679"/>
      <c r="DD29" s="650">
        <v>1139671</v>
      </c>
      <c r="DE29" s="677"/>
      <c r="DF29" s="677"/>
      <c r="DG29" s="677"/>
      <c r="DH29" s="677"/>
      <c r="DI29" s="677"/>
      <c r="DJ29" s="677"/>
      <c r="DK29" s="678"/>
      <c r="DL29" s="650">
        <v>1139671</v>
      </c>
      <c r="DM29" s="677"/>
      <c r="DN29" s="677"/>
      <c r="DO29" s="677"/>
      <c r="DP29" s="677"/>
      <c r="DQ29" s="677"/>
      <c r="DR29" s="677"/>
      <c r="DS29" s="677"/>
      <c r="DT29" s="677"/>
      <c r="DU29" s="677"/>
      <c r="DV29" s="678"/>
      <c r="DW29" s="646">
        <v>21.5</v>
      </c>
      <c r="DX29" s="675"/>
      <c r="DY29" s="675"/>
      <c r="DZ29" s="675"/>
      <c r="EA29" s="675"/>
      <c r="EB29" s="675"/>
      <c r="EC29" s="676"/>
    </row>
    <row r="30" spans="2:133" ht="11.25" customHeight="1" x14ac:dyDescent="0.15">
      <c r="B30" s="638" t="s">
        <v>311</v>
      </c>
      <c r="C30" s="639"/>
      <c r="D30" s="639"/>
      <c r="E30" s="639"/>
      <c r="F30" s="639"/>
      <c r="G30" s="639"/>
      <c r="H30" s="639"/>
      <c r="I30" s="639"/>
      <c r="J30" s="639"/>
      <c r="K30" s="639"/>
      <c r="L30" s="639"/>
      <c r="M30" s="639"/>
      <c r="N30" s="639"/>
      <c r="O30" s="639"/>
      <c r="P30" s="639"/>
      <c r="Q30" s="640"/>
      <c r="R30" s="641">
        <v>84456</v>
      </c>
      <c r="S30" s="642"/>
      <c r="T30" s="642"/>
      <c r="U30" s="642"/>
      <c r="V30" s="642"/>
      <c r="W30" s="642"/>
      <c r="X30" s="642"/>
      <c r="Y30" s="643"/>
      <c r="Z30" s="644">
        <v>0.8</v>
      </c>
      <c r="AA30" s="644"/>
      <c r="AB30" s="644"/>
      <c r="AC30" s="644"/>
      <c r="AD30" s="645" t="s">
        <v>233</v>
      </c>
      <c r="AE30" s="645"/>
      <c r="AF30" s="645"/>
      <c r="AG30" s="645"/>
      <c r="AH30" s="645"/>
      <c r="AI30" s="645"/>
      <c r="AJ30" s="645"/>
      <c r="AK30" s="645"/>
      <c r="AL30" s="646" t="s">
        <v>248</v>
      </c>
      <c r="AM30" s="647"/>
      <c r="AN30" s="647"/>
      <c r="AO30" s="648"/>
      <c r="AP30" s="689" t="s">
        <v>312</v>
      </c>
      <c r="AQ30" s="690"/>
      <c r="AR30" s="690"/>
      <c r="AS30" s="690"/>
      <c r="AT30" s="695" t="s">
        <v>313</v>
      </c>
      <c r="AU30" s="230"/>
      <c r="AV30" s="230"/>
      <c r="AW30" s="230"/>
      <c r="AX30" s="627" t="s">
        <v>188</v>
      </c>
      <c r="AY30" s="628"/>
      <c r="AZ30" s="628"/>
      <c r="BA30" s="628"/>
      <c r="BB30" s="628"/>
      <c r="BC30" s="628"/>
      <c r="BD30" s="628"/>
      <c r="BE30" s="628"/>
      <c r="BF30" s="629"/>
      <c r="BG30" s="701">
        <v>99.1</v>
      </c>
      <c r="BH30" s="702"/>
      <c r="BI30" s="702"/>
      <c r="BJ30" s="702"/>
      <c r="BK30" s="702"/>
      <c r="BL30" s="702"/>
      <c r="BM30" s="636">
        <v>82</v>
      </c>
      <c r="BN30" s="702"/>
      <c r="BO30" s="702"/>
      <c r="BP30" s="702"/>
      <c r="BQ30" s="703"/>
      <c r="BR30" s="701">
        <v>98.3</v>
      </c>
      <c r="BS30" s="702"/>
      <c r="BT30" s="702"/>
      <c r="BU30" s="702"/>
      <c r="BV30" s="702"/>
      <c r="BW30" s="702"/>
      <c r="BX30" s="636">
        <v>82.2</v>
      </c>
      <c r="BY30" s="702"/>
      <c r="BZ30" s="702"/>
      <c r="CA30" s="702"/>
      <c r="CB30" s="703"/>
      <c r="CD30" s="706"/>
      <c r="CE30" s="707"/>
      <c r="CF30" s="656" t="s">
        <v>314</v>
      </c>
      <c r="CG30" s="657"/>
      <c r="CH30" s="657"/>
      <c r="CI30" s="657"/>
      <c r="CJ30" s="657"/>
      <c r="CK30" s="657"/>
      <c r="CL30" s="657"/>
      <c r="CM30" s="657"/>
      <c r="CN30" s="657"/>
      <c r="CO30" s="657"/>
      <c r="CP30" s="657"/>
      <c r="CQ30" s="658"/>
      <c r="CR30" s="641">
        <v>1132465</v>
      </c>
      <c r="CS30" s="642"/>
      <c r="CT30" s="642"/>
      <c r="CU30" s="642"/>
      <c r="CV30" s="642"/>
      <c r="CW30" s="642"/>
      <c r="CX30" s="642"/>
      <c r="CY30" s="643"/>
      <c r="CZ30" s="646">
        <v>11.6</v>
      </c>
      <c r="DA30" s="675"/>
      <c r="DB30" s="675"/>
      <c r="DC30" s="679"/>
      <c r="DD30" s="650">
        <v>1069643</v>
      </c>
      <c r="DE30" s="642"/>
      <c r="DF30" s="642"/>
      <c r="DG30" s="642"/>
      <c r="DH30" s="642"/>
      <c r="DI30" s="642"/>
      <c r="DJ30" s="642"/>
      <c r="DK30" s="643"/>
      <c r="DL30" s="650">
        <v>1069643</v>
      </c>
      <c r="DM30" s="642"/>
      <c r="DN30" s="642"/>
      <c r="DO30" s="642"/>
      <c r="DP30" s="642"/>
      <c r="DQ30" s="642"/>
      <c r="DR30" s="642"/>
      <c r="DS30" s="642"/>
      <c r="DT30" s="642"/>
      <c r="DU30" s="642"/>
      <c r="DV30" s="643"/>
      <c r="DW30" s="646">
        <v>20.2</v>
      </c>
      <c r="DX30" s="675"/>
      <c r="DY30" s="675"/>
      <c r="DZ30" s="675"/>
      <c r="EA30" s="675"/>
      <c r="EB30" s="675"/>
      <c r="EC30" s="676"/>
    </row>
    <row r="31" spans="2:133" ht="11.25" customHeight="1" x14ac:dyDescent="0.15">
      <c r="B31" s="638" t="s">
        <v>315</v>
      </c>
      <c r="C31" s="639"/>
      <c r="D31" s="639"/>
      <c r="E31" s="639"/>
      <c r="F31" s="639"/>
      <c r="G31" s="639"/>
      <c r="H31" s="639"/>
      <c r="I31" s="639"/>
      <c r="J31" s="639"/>
      <c r="K31" s="639"/>
      <c r="L31" s="639"/>
      <c r="M31" s="639"/>
      <c r="N31" s="639"/>
      <c r="O31" s="639"/>
      <c r="P31" s="639"/>
      <c r="Q31" s="640"/>
      <c r="R31" s="641">
        <v>242348</v>
      </c>
      <c r="S31" s="642"/>
      <c r="T31" s="642"/>
      <c r="U31" s="642"/>
      <c r="V31" s="642"/>
      <c r="W31" s="642"/>
      <c r="X31" s="642"/>
      <c r="Y31" s="643"/>
      <c r="Z31" s="644">
        <v>2.2000000000000002</v>
      </c>
      <c r="AA31" s="644"/>
      <c r="AB31" s="644"/>
      <c r="AC31" s="644"/>
      <c r="AD31" s="645" t="s">
        <v>129</v>
      </c>
      <c r="AE31" s="645"/>
      <c r="AF31" s="645"/>
      <c r="AG31" s="645"/>
      <c r="AH31" s="645"/>
      <c r="AI31" s="645"/>
      <c r="AJ31" s="645"/>
      <c r="AK31" s="645"/>
      <c r="AL31" s="646" t="s">
        <v>233</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99.4</v>
      </c>
      <c r="BH31" s="677"/>
      <c r="BI31" s="677"/>
      <c r="BJ31" s="677"/>
      <c r="BK31" s="677"/>
      <c r="BL31" s="677"/>
      <c r="BM31" s="647">
        <v>94.6</v>
      </c>
      <c r="BN31" s="699"/>
      <c r="BO31" s="699"/>
      <c r="BP31" s="699"/>
      <c r="BQ31" s="700"/>
      <c r="BR31" s="698">
        <v>98.9</v>
      </c>
      <c r="BS31" s="677"/>
      <c r="BT31" s="677"/>
      <c r="BU31" s="677"/>
      <c r="BV31" s="677"/>
      <c r="BW31" s="677"/>
      <c r="BX31" s="647">
        <v>94</v>
      </c>
      <c r="BY31" s="699"/>
      <c r="BZ31" s="699"/>
      <c r="CA31" s="699"/>
      <c r="CB31" s="700"/>
      <c r="CD31" s="706"/>
      <c r="CE31" s="707"/>
      <c r="CF31" s="656" t="s">
        <v>318</v>
      </c>
      <c r="CG31" s="657"/>
      <c r="CH31" s="657"/>
      <c r="CI31" s="657"/>
      <c r="CJ31" s="657"/>
      <c r="CK31" s="657"/>
      <c r="CL31" s="657"/>
      <c r="CM31" s="657"/>
      <c r="CN31" s="657"/>
      <c r="CO31" s="657"/>
      <c r="CP31" s="657"/>
      <c r="CQ31" s="658"/>
      <c r="CR31" s="641">
        <v>70487</v>
      </c>
      <c r="CS31" s="677"/>
      <c r="CT31" s="677"/>
      <c r="CU31" s="677"/>
      <c r="CV31" s="677"/>
      <c r="CW31" s="677"/>
      <c r="CX31" s="677"/>
      <c r="CY31" s="678"/>
      <c r="CZ31" s="646">
        <v>0.7</v>
      </c>
      <c r="DA31" s="675"/>
      <c r="DB31" s="675"/>
      <c r="DC31" s="679"/>
      <c r="DD31" s="650">
        <v>70028</v>
      </c>
      <c r="DE31" s="677"/>
      <c r="DF31" s="677"/>
      <c r="DG31" s="677"/>
      <c r="DH31" s="677"/>
      <c r="DI31" s="677"/>
      <c r="DJ31" s="677"/>
      <c r="DK31" s="678"/>
      <c r="DL31" s="650">
        <v>70028</v>
      </c>
      <c r="DM31" s="677"/>
      <c r="DN31" s="677"/>
      <c r="DO31" s="677"/>
      <c r="DP31" s="677"/>
      <c r="DQ31" s="677"/>
      <c r="DR31" s="677"/>
      <c r="DS31" s="677"/>
      <c r="DT31" s="677"/>
      <c r="DU31" s="677"/>
      <c r="DV31" s="678"/>
      <c r="DW31" s="646">
        <v>1.3</v>
      </c>
      <c r="DX31" s="675"/>
      <c r="DY31" s="675"/>
      <c r="DZ31" s="675"/>
      <c r="EA31" s="675"/>
      <c r="EB31" s="675"/>
      <c r="EC31" s="676"/>
    </row>
    <row r="32" spans="2:133" ht="11.25" customHeight="1" x14ac:dyDescent="0.15">
      <c r="B32" s="638" t="s">
        <v>319</v>
      </c>
      <c r="C32" s="639"/>
      <c r="D32" s="639"/>
      <c r="E32" s="639"/>
      <c r="F32" s="639"/>
      <c r="G32" s="639"/>
      <c r="H32" s="639"/>
      <c r="I32" s="639"/>
      <c r="J32" s="639"/>
      <c r="K32" s="639"/>
      <c r="L32" s="639"/>
      <c r="M32" s="639"/>
      <c r="N32" s="639"/>
      <c r="O32" s="639"/>
      <c r="P32" s="639"/>
      <c r="Q32" s="640"/>
      <c r="R32" s="641">
        <v>1052541</v>
      </c>
      <c r="S32" s="642"/>
      <c r="T32" s="642"/>
      <c r="U32" s="642"/>
      <c r="V32" s="642"/>
      <c r="W32" s="642"/>
      <c r="X32" s="642"/>
      <c r="Y32" s="643"/>
      <c r="Z32" s="644">
        <v>9.6999999999999993</v>
      </c>
      <c r="AA32" s="644"/>
      <c r="AB32" s="644"/>
      <c r="AC32" s="644"/>
      <c r="AD32" s="645" t="s">
        <v>129</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98.8</v>
      </c>
      <c r="BH32" s="711"/>
      <c r="BI32" s="711"/>
      <c r="BJ32" s="711"/>
      <c r="BK32" s="711"/>
      <c r="BL32" s="711"/>
      <c r="BM32" s="712">
        <v>70.8</v>
      </c>
      <c r="BN32" s="711"/>
      <c r="BO32" s="711"/>
      <c r="BP32" s="711"/>
      <c r="BQ32" s="713"/>
      <c r="BR32" s="710">
        <v>97.6</v>
      </c>
      <c r="BS32" s="711"/>
      <c r="BT32" s="711"/>
      <c r="BU32" s="711"/>
      <c r="BV32" s="711"/>
      <c r="BW32" s="711"/>
      <c r="BX32" s="712">
        <v>71.7</v>
      </c>
      <c r="BY32" s="711"/>
      <c r="BZ32" s="711"/>
      <c r="CA32" s="711"/>
      <c r="CB32" s="713"/>
      <c r="CD32" s="708"/>
      <c r="CE32" s="709"/>
      <c r="CF32" s="656" t="s">
        <v>321</v>
      </c>
      <c r="CG32" s="657"/>
      <c r="CH32" s="657"/>
      <c r="CI32" s="657"/>
      <c r="CJ32" s="657"/>
      <c r="CK32" s="657"/>
      <c r="CL32" s="657"/>
      <c r="CM32" s="657"/>
      <c r="CN32" s="657"/>
      <c r="CO32" s="657"/>
      <c r="CP32" s="657"/>
      <c r="CQ32" s="658"/>
      <c r="CR32" s="641">
        <v>37</v>
      </c>
      <c r="CS32" s="642"/>
      <c r="CT32" s="642"/>
      <c r="CU32" s="642"/>
      <c r="CV32" s="642"/>
      <c r="CW32" s="642"/>
      <c r="CX32" s="642"/>
      <c r="CY32" s="643"/>
      <c r="CZ32" s="646">
        <v>0</v>
      </c>
      <c r="DA32" s="675"/>
      <c r="DB32" s="675"/>
      <c r="DC32" s="679"/>
      <c r="DD32" s="650">
        <v>37</v>
      </c>
      <c r="DE32" s="642"/>
      <c r="DF32" s="642"/>
      <c r="DG32" s="642"/>
      <c r="DH32" s="642"/>
      <c r="DI32" s="642"/>
      <c r="DJ32" s="642"/>
      <c r="DK32" s="643"/>
      <c r="DL32" s="650">
        <v>37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322</v>
      </c>
      <c r="C33" s="639"/>
      <c r="D33" s="639"/>
      <c r="E33" s="639"/>
      <c r="F33" s="639"/>
      <c r="G33" s="639"/>
      <c r="H33" s="639"/>
      <c r="I33" s="639"/>
      <c r="J33" s="639"/>
      <c r="K33" s="639"/>
      <c r="L33" s="639"/>
      <c r="M33" s="639"/>
      <c r="N33" s="639"/>
      <c r="O33" s="639"/>
      <c r="P33" s="639"/>
      <c r="Q33" s="640"/>
      <c r="R33" s="641">
        <v>159256</v>
      </c>
      <c r="S33" s="642"/>
      <c r="T33" s="642"/>
      <c r="U33" s="642"/>
      <c r="V33" s="642"/>
      <c r="W33" s="642"/>
      <c r="X33" s="642"/>
      <c r="Y33" s="643"/>
      <c r="Z33" s="644">
        <v>1.5</v>
      </c>
      <c r="AA33" s="644"/>
      <c r="AB33" s="644"/>
      <c r="AC33" s="644"/>
      <c r="AD33" s="645" t="s">
        <v>248</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4782869</v>
      </c>
      <c r="CS33" s="677"/>
      <c r="CT33" s="677"/>
      <c r="CU33" s="677"/>
      <c r="CV33" s="677"/>
      <c r="CW33" s="677"/>
      <c r="CX33" s="677"/>
      <c r="CY33" s="678"/>
      <c r="CZ33" s="646">
        <v>48.9</v>
      </c>
      <c r="DA33" s="675"/>
      <c r="DB33" s="675"/>
      <c r="DC33" s="679"/>
      <c r="DD33" s="650">
        <v>3756597</v>
      </c>
      <c r="DE33" s="677"/>
      <c r="DF33" s="677"/>
      <c r="DG33" s="677"/>
      <c r="DH33" s="677"/>
      <c r="DI33" s="677"/>
      <c r="DJ33" s="677"/>
      <c r="DK33" s="678"/>
      <c r="DL33" s="650">
        <v>2252561</v>
      </c>
      <c r="DM33" s="677"/>
      <c r="DN33" s="677"/>
      <c r="DO33" s="677"/>
      <c r="DP33" s="677"/>
      <c r="DQ33" s="677"/>
      <c r="DR33" s="677"/>
      <c r="DS33" s="677"/>
      <c r="DT33" s="677"/>
      <c r="DU33" s="677"/>
      <c r="DV33" s="678"/>
      <c r="DW33" s="646">
        <v>42.5</v>
      </c>
      <c r="DX33" s="675"/>
      <c r="DY33" s="675"/>
      <c r="DZ33" s="675"/>
      <c r="EA33" s="675"/>
      <c r="EB33" s="675"/>
      <c r="EC33" s="676"/>
    </row>
    <row r="34" spans="2:133" ht="11.25" customHeight="1" x14ac:dyDescent="0.15">
      <c r="B34" s="638" t="s">
        <v>324</v>
      </c>
      <c r="C34" s="639"/>
      <c r="D34" s="639"/>
      <c r="E34" s="639"/>
      <c r="F34" s="639"/>
      <c r="G34" s="639"/>
      <c r="H34" s="639"/>
      <c r="I34" s="639"/>
      <c r="J34" s="639"/>
      <c r="K34" s="639"/>
      <c r="L34" s="639"/>
      <c r="M34" s="639"/>
      <c r="N34" s="639"/>
      <c r="O34" s="639"/>
      <c r="P34" s="639"/>
      <c r="Q34" s="640"/>
      <c r="R34" s="641">
        <v>234344</v>
      </c>
      <c r="S34" s="642"/>
      <c r="T34" s="642"/>
      <c r="U34" s="642"/>
      <c r="V34" s="642"/>
      <c r="W34" s="642"/>
      <c r="X34" s="642"/>
      <c r="Y34" s="643"/>
      <c r="Z34" s="644">
        <v>2.2000000000000002</v>
      </c>
      <c r="AA34" s="644"/>
      <c r="AB34" s="644"/>
      <c r="AC34" s="644"/>
      <c r="AD34" s="645">
        <v>8862</v>
      </c>
      <c r="AE34" s="645"/>
      <c r="AF34" s="645"/>
      <c r="AG34" s="645"/>
      <c r="AH34" s="645"/>
      <c r="AI34" s="645"/>
      <c r="AJ34" s="645"/>
      <c r="AK34" s="645"/>
      <c r="AL34" s="646">
        <v>0.2</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1355567</v>
      </c>
      <c r="CS34" s="642"/>
      <c r="CT34" s="642"/>
      <c r="CU34" s="642"/>
      <c r="CV34" s="642"/>
      <c r="CW34" s="642"/>
      <c r="CX34" s="642"/>
      <c r="CY34" s="643"/>
      <c r="CZ34" s="646">
        <v>13.9</v>
      </c>
      <c r="DA34" s="675"/>
      <c r="DB34" s="675"/>
      <c r="DC34" s="679"/>
      <c r="DD34" s="650">
        <v>1093144</v>
      </c>
      <c r="DE34" s="642"/>
      <c r="DF34" s="642"/>
      <c r="DG34" s="642"/>
      <c r="DH34" s="642"/>
      <c r="DI34" s="642"/>
      <c r="DJ34" s="642"/>
      <c r="DK34" s="643"/>
      <c r="DL34" s="650">
        <v>752431</v>
      </c>
      <c r="DM34" s="642"/>
      <c r="DN34" s="642"/>
      <c r="DO34" s="642"/>
      <c r="DP34" s="642"/>
      <c r="DQ34" s="642"/>
      <c r="DR34" s="642"/>
      <c r="DS34" s="642"/>
      <c r="DT34" s="642"/>
      <c r="DU34" s="642"/>
      <c r="DV34" s="643"/>
      <c r="DW34" s="646">
        <v>14.2</v>
      </c>
      <c r="DX34" s="675"/>
      <c r="DY34" s="675"/>
      <c r="DZ34" s="675"/>
      <c r="EA34" s="675"/>
      <c r="EB34" s="675"/>
      <c r="EC34" s="676"/>
    </row>
    <row r="35" spans="2:133" ht="11.25" customHeight="1" x14ac:dyDescent="0.15">
      <c r="B35" s="638" t="s">
        <v>328</v>
      </c>
      <c r="C35" s="639"/>
      <c r="D35" s="639"/>
      <c r="E35" s="639"/>
      <c r="F35" s="639"/>
      <c r="G35" s="639"/>
      <c r="H35" s="639"/>
      <c r="I35" s="639"/>
      <c r="J35" s="639"/>
      <c r="K35" s="639"/>
      <c r="L35" s="639"/>
      <c r="M35" s="639"/>
      <c r="N35" s="639"/>
      <c r="O35" s="639"/>
      <c r="P35" s="639"/>
      <c r="Q35" s="640"/>
      <c r="R35" s="641">
        <v>794325</v>
      </c>
      <c r="S35" s="642"/>
      <c r="T35" s="642"/>
      <c r="U35" s="642"/>
      <c r="V35" s="642"/>
      <c r="W35" s="642"/>
      <c r="X35" s="642"/>
      <c r="Y35" s="643"/>
      <c r="Z35" s="644">
        <v>7.3</v>
      </c>
      <c r="AA35" s="644"/>
      <c r="AB35" s="644"/>
      <c r="AC35" s="644"/>
      <c r="AD35" s="645" t="s">
        <v>129</v>
      </c>
      <c r="AE35" s="645"/>
      <c r="AF35" s="645"/>
      <c r="AG35" s="645"/>
      <c r="AH35" s="645"/>
      <c r="AI35" s="645"/>
      <c r="AJ35" s="645"/>
      <c r="AK35" s="645"/>
      <c r="AL35" s="646" t="s">
        <v>129</v>
      </c>
      <c r="AM35" s="647"/>
      <c r="AN35" s="647"/>
      <c r="AO35" s="648"/>
      <c r="AP35" s="234"/>
      <c r="AQ35" s="714" t="s">
        <v>329</v>
      </c>
      <c r="AR35" s="715"/>
      <c r="AS35" s="715"/>
      <c r="AT35" s="715"/>
      <c r="AU35" s="715"/>
      <c r="AV35" s="715"/>
      <c r="AW35" s="715"/>
      <c r="AX35" s="715"/>
      <c r="AY35" s="716"/>
      <c r="AZ35" s="630">
        <v>1165835</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26495</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175370</v>
      </c>
      <c r="CS35" s="677"/>
      <c r="CT35" s="677"/>
      <c r="CU35" s="677"/>
      <c r="CV35" s="677"/>
      <c r="CW35" s="677"/>
      <c r="CX35" s="677"/>
      <c r="CY35" s="678"/>
      <c r="CZ35" s="646">
        <v>1.8</v>
      </c>
      <c r="DA35" s="675"/>
      <c r="DB35" s="675"/>
      <c r="DC35" s="679"/>
      <c r="DD35" s="650">
        <v>141673</v>
      </c>
      <c r="DE35" s="677"/>
      <c r="DF35" s="677"/>
      <c r="DG35" s="677"/>
      <c r="DH35" s="677"/>
      <c r="DI35" s="677"/>
      <c r="DJ35" s="677"/>
      <c r="DK35" s="678"/>
      <c r="DL35" s="650">
        <v>54743</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248</v>
      </c>
      <c r="S36" s="642"/>
      <c r="T36" s="642"/>
      <c r="U36" s="642"/>
      <c r="V36" s="642"/>
      <c r="W36" s="642"/>
      <c r="X36" s="642"/>
      <c r="Y36" s="643"/>
      <c r="Z36" s="644" t="s">
        <v>233</v>
      </c>
      <c r="AA36" s="644"/>
      <c r="AB36" s="644"/>
      <c r="AC36" s="644"/>
      <c r="AD36" s="645" t="s">
        <v>129</v>
      </c>
      <c r="AE36" s="645"/>
      <c r="AF36" s="645"/>
      <c r="AG36" s="645"/>
      <c r="AH36" s="645"/>
      <c r="AI36" s="645"/>
      <c r="AJ36" s="645"/>
      <c r="AK36" s="645"/>
      <c r="AL36" s="646" t="s">
        <v>129</v>
      </c>
      <c r="AM36" s="647"/>
      <c r="AN36" s="647"/>
      <c r="AO36" s="648"/>
      <c r="AQ36" s="718" t="s">
        <v>333</v>
      </c>
      <c r="AR36" s="719"/>
      <c r="AS36" s="719"/>
      <c r="AT36" s="719"/>
      <c r="AU36" s="719"/>
      <c r="AV36" s="719"/>
      <c r="AW36" s="719"/>
      <c r="AX36" s="719"/>
      <c r="AY36" s="720"/>
      <c r="AZ36" s="641">
        <v>302052</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26495</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2057371</v>
      </c>
      <c r="CS36" s="642"/>
      <c r="CT36" s="642"/>
      <c r="CU36" s="642"/>
      <c r="CV36" s="642"/>
      <c r="CW36" s="642"/>
      <c r="CX36" s="642"/>
      <c r="CY36" s="643"/>
      <c r="CZ36" s="646">
        <v>21</v>
      </c>
      <c r="DA36" s="675"/>
      <c r="DB36" s="675"/>
      <c r="DC36" s="679"/>
      <c r="DD36" s="650">
        <v>1526132</v>
      </c>
      <c r="DE36" s="642"/>
      <c r="DF36" s="642"/>
      <c r="DG36" s="642"/>
      <c r="DH36" s="642"/>
      <c r="DI36" s="642"/>
      <c r="DJ36" s="642"/>
      <c r="DK36" s="643"/>
      <c r="DL36" s="650">
        <v>1071889</v>
      </c>
      <c r="DM36" s="642"/>
      <c r="DN36" s="642"/>
      <c r="DO36" s="642"/>
      <c r="DP36" s="642"/>
      <c r="DQ36" s="642"/>
      <c r="DR36" s="642"/>
      <c r="DS36" s="642"/>
      <c r="DT36" s="642"/>
      <c r="DU36" s="642"/>
      <c r="DV36" s="643"/>
      <c r="DW36" s="646">
        <v>20.2</v>
      </c>
      <c r="DX36" s="675"/>
      <c r="DY36" s="675"/>
      <c r="DZ36" s="675"/>
      <c r="EA36" s="675"/>
      <c r="EB36" s="675"/>
      <c r="EC36" s="676"/>
    </row>
    <row r="37" spans="2:133" ht="11.25" customHeight="1" x14ac:dyDescent="0.15">
      <c r="B37" s="638" t="s">
        <v>336</v>
      </c>
      <c r="C37" s="639"/>
      <c r="D37" s="639"/>
      <c r="E37" s="639"/>
      <c r="F37" s="639"/>
      <c r="G37" s="639"/>
      <c r="H37" s="639"/>
      <c r="I37" s="639"/>
      <c r="J37" s="639"/>
      <c r="K37" s="639"/>
      <c r="L37" s="639"/>
      <c r="M37" s="639"/>
      <c r="N37" s="639"/>
      <c r="O37" s="639"/>
      <c r="P37" s="639"/>
      <c r="Q37" s="640"/>
      <c r="R37" s="641">
        <v>203525</v>
      </c>
      <c r="S37" s="642"/>
      <c r="T37" s="642"/>
      <c r="U37" s="642"/>
      <c r="V37" s="642"/>
      <c r="W37" s="642"/>
      <c r="X37" s="642"/>
      <c r="Y37" s="643"/>
      <c r="Z37" s="644">
        <v>1.9</v>
      </c>
      <c r="AA37" s="644"/>
      <c r="AB37" s="644"/>
      <c r="AC37" s="644"/>
      <c r="AD37" s="645" t="s">
        <v>248</v>
      </c>
      <c r="AE37" s="645"/>
      <c r="AF37" s="645"/>
      <c r="AG37" s="645"/>
      <c r="AH37" s="645"/>
      <c r="AI37" s="645"/>
      <c r="AJ37" s="645"/>
      <c r="AK37" s="645"/>
      <c r="AL37" s="646" t="s">
        <v>129</v>
      </c>
      <c r="AM37" s="647"/>
      <c r="AN37" s="647"/>
      <c r="AO37" s="648"/>
      <c r="AQ37" s="718" t="s">
        <v>337</v>
      </c>
      <c r="AR37" s="719"/>
      <c r="AS37" s="719"/>
      <c r="AT37" s="719"/>
      <c r="AU37" s="719"/>
      <c r="AV37" s="719"/>
      <c r="AW37" s="719"/>
      <c r="AX37" s="719"/>
      <c r="AY37" s="720"/>
      <c r="AZ37" s="641">
        <v>195851</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1473</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629929</v>
      </c>
      <c r="CS37" s="677"/>
      <c r="CT37" s="677"/>
      <c r="CU37" s="677"/>
      <c r="CV37" s="677"/>
      <c r="CW37" s="677"/>
      <c r="CX37" s="677"/>
      <c r="CY37" s="678"/>
      <c r="CZ37" s="646">
        <v>6.4</v>
      </c>
      <c r="DA37" s="675"/>
      <c r="DB37" s="675"/>
      <c r="DC37" s="679"/>
      <c r="DD37" s="650">
        <v>626254</v>
      </c>
      <c r="DE37" s="677"/>
      <c r="DF37" s="677"/>
      <c r="DG37" s="677"/>
      <c r="DH37" s="677"/>
      <c r="DI37" s="677"/>
      <c r="DJ37" s="677"/>
      <c r="DK37" s="678"/>
      <c r="DL37" s="650">
        <v>584920</v>
      </c>
      <c r="DM37" s="677"/>
      <c r="DN37" s="677"/>
      <c r="DO37" s="677"/>
      <c r="DP37" s="677"/>
      <c r="DQ37" s="677"/>
      <c r="DR37" s="677"/>
      <c r="DS37" s="677"/>
      <c r="DT37" s="677"/>
      <c r="DU37" s="677"/>
      <c r="DV37" s="678"/>
      <c r="DW37" s="646">
        <v>11</v>
      </c>
      <c r="DX37" s="675"/>
      <c r="DY37" s="675"/>
      <c r="DZ37" s="675"/>
      <c r="EA37" s="675"/>
      <c r="EB37" s="675"/>
      <c r="EC37" s="676"/>
    </row>
    <row r="38" spans="2:133" ht="11.25" customHeight="1" x14ac:dyDescent="0.15">
      <c r="B38" s="686" t="s">
        <v>340</v>
      </c>
      <c r="C38" s="687"/>
      <c r="D38" s="687"/>
      <c r="E38" s="687"/>
      <c r="F38" s="687"/>
      <c r="G38" s="687"/>
      <c r="H38" s="687"/>
      <c r="I38" s="687"/>
      <c r="J38" s="687"/>
      <c r="K38" s="687"/>
      <c r="L38" s="687"/>
      <c r="M38" s="687"/>
      <c r="N38" s="687"/>
      <c r="O38" s="687"/>
      <c r="P38" s="687"/>
      <c r="Q38" s="688"/>
      <c r="R38" s="721">
        <v>10824880</v>
      </c>
      <c r="S38" s="722"/>
      <c r="T38" s="722"/>
      <c r="U38" s="722"/>
      <c r="V38" s="722"/>
      <c r="W38" s="722"/>
      <c r="X38" s="722"/>
      <c r="Y38" s="723"/>
      <c r="Z38" s="724">
        <v>100</v>
      </c>
      <c r="AA38" s="724"/>
      <c r="AB38" s="724"/>
      <c r="AC38" s="724"/>
      <c r="AD38" s="725">
        <v>5097717</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56837</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2566</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611095</v>
      </c>
      <c r="CS38" s="642"/>
      <c r="CT38" s="642"/>
      <c r="CU38" s="642"/>
      <c r="CV38" s="642"/>
      <c r="CW38" s="642"/>
      <c r="CX38" s="642"/>
      <c r="CY38" s="643"/>
      <c r="CZ38" s="646">
        <v>6.3</v>
      </c>
      <c r="DA38" s="675"/>
      <c r="DB38" s="675"/>
      <c r="DC38" s="679"/>
      <c r="DD38" s="650">
        <v>530700</v>
      </c>
      <c r="DE38" s="642"/>
      <c r="DF38" s="642"/>
      <c r="DG38" s="642"/>
      <c r="DH38" s="642"/>
      <c r="DI38" s="642"/>
      <c r="DJ38" s="642"/>
      <c r="DK38" s="643"/>
      <c r="DL38" s="650">
        <v>373498</v>
      </c>
      <c r="DM38" s="642"/>
      <c r="DN38" s="642"/>
      <c r="DO38" s="642"/>
      <c r="DP38" s="642"/>
      <c r="DQ38" s="642"/>
      <c r="DR38" s="642"/>
      <c r="DS38" s="642"/>
      <c r="DT38" s="642"/>
      <c r="DU38" s="642"/>
      <c r="DV38" s="643"/>
      <c r="DW38" s="646">
        <v>7</v>
      </c>
      <c r="DX38" s="675"/>
      <c r="DY38" s="675"/>
      <c r="DZ38" s="675"/>
      <c r="EA38" s="675"/>
      <c r="EB38" s="675"/>
      <c r="EC38" s="676"/>
    </row>
    <row r="39" spans="2:133" ht="11.25" customHeight="1" x14ac:dyDescent="0.15">
      <c r="AQ39" s="718" t="s">
        <v>344</v>
      </c>
      <c r="AR39" s="719"/>
      <c r="AS39" s="719"/>
      <c r="AT39" s="719"/>
      <c r="AU39" s="719"/>
      <c r="AV39" s="719"/>
      <c r="AW39" s="719"/>
      <c r="AX39" s="719"/>
      <c r="AY39" s="720"/>
      <c r="AZ39" s="641" t="s">
        <v>129</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129</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366997</v>
      </c>
      <c r="CS39" s="677"/>
      <c r="CT39" s="677"/>
      <c r="CU39" s="677"/>
      <c r="CV39" s="677"/>
      <c r="CW39" s="677"/>
      <c r="CX39" s="677"/>
      <c r="CY39" s="678"/>
      <c r="CZ39" s="646">
        <v>3.8</v>
      </c>
      <c r="DA39" s="675"/>
      <c r="DB39" s="675"/>
      <c r="DC39" s="679"/>
      <c r="DD39" s="650">
        <v>345079</v>
      </c>
      <c r="DE39" s="677"/>
      <c r="DF39" s="677"/>
      <c r="DG39" s="677"/>
      <c r="DH39" s="677"/>
      <c r="DI39" s="677"/>
      <c r="DJ39" s="677"/>
      <c r="DK39" s="678"/>
      <c r="DL39" s="650" t="s">
        <v>129</v>
      </c>
      <c r="DM39" s="677"/>
      <c r="DN39" s="677"/>
      <c r="DO39" s="677"/>
      <c r="DP39" s="677"/>
      <c r="DQ39" s="677"/>
      <c r="DR39" s="677"/>
      <c r="DS39" s="677"/>
      <c r="DT39" s="677"/>
      <c r="DU39" s="677"/>
      <c r="DV39" s="678"/>
      <c r="DW39" s="646" t="s">
        <v>255</v>
      </c>
      <c r="DX39" s="675"/>
      <c r="DY39" s="675"/>
      <c r="DZ39" s="675"/>
      <c r="EA39" s="675"/>
      <c r="EB39" s="675"/>
      <c r="EC39" s="676"/>
    </row>
    <row r="40" spans="2:133" ht="11.25" customHeight="1" x14ac:dyDescent="0.15">
      <c r="AQ40" s="718" t="s">
        <v>348</v>
      </c>
      <c r="AR40" s="719"/>
      <c r="AS40" s="719"/>
      <c r="AT40" s="719"/>
      <c r="AU40" s="719"/>
      <c r="AV40" s="719"/>
      <c r="AW40" s="719"/>
      <c r="AX40" s="719"/>
      <c r="AY40" s="720"/>
      <c r="AZ40" s="641">
        <v>338872</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248</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216469</v>
      </c>
      <c r="CS40" s="642"/>
      <c r="CT40" s="642"/>
      <c r="CU40" s="642"/>
      <c r="CV40" s="642"/>
      <c r="CW40" s="642"/>
      <c r="CX40" s="642"/>
      <c r="CY40" s="643"/>
      <c r="CZ40" s="646">
        <v>2.2000000000000002</v>
      </c>
      <c r="DA40" s="675"/>
      <c r="DB40" s="675"/>
      <c r="DC40" s="679"/>
      <c r="DD40" s="650">
        <v>119869</v>
      </c>
      <c r="DE40" s="642"/>
      <c r="DF40" s="642"/>
      <c r="DG40" s="642"/>
      <c r="DH40" s="642"/>
      <c r="DI40" s="642"/>
      <c r="DJ40" s="642"/>
      <c r="DK40" s="643"/>
      <c r="DL40" s="650" t="s">
        <v>248</v>
      </c>
      <c r="DM40" s="642"/>
      <c r="DN40" s="642"/>
      <c r="DO40" s="642"/>
      <c r="DP40" s="642"/>
      <c r="DQ40" s="642"/>
      <c r="DR40" s="642"/>
      <c r="DS40" s="642"/>
      <c r="DT40" s="642"/>
      <c r="DU40" s="642"/>
      <c r="DV40" s="643"/>
      <c r="DW40" s="646" t="s">
        <v>248</v>
      </c>
      <c r="DX40" s="675"/>
      <c r="DY40" s="675"/>
      <c r="DZ40" s="675"/>
      <c r="EA40" s="675"/>
      <c r="EB40" s="675"/>
      <c r="EC40" s="676"/>
    </row>
    <row r="41" spans="2:133" ht="11.25" customHeight="1" x14ac:dyDescent="0.15">
      <c r="AQ41" s="728" t="s">
        <v>351</v>
      </c>
      <c r="AR41" s="729"/>
      <c r="AS41" s="729"/>
      <c r="AT41" s="729"/>
      <c r="AU41" s="729"/>
      <c r="AV41" s="729"/>
      <c r="AW41" s="729"/>
      <c r="AX41" s="729"/>
      <c r="AY41" s="730"/>
      <c r="AZ41" s="721">
        <v>272223</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297</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245</v>
      </c>
      <c r="CS41" s="677"/>
      <c r="CT41" s="677"/>
      <c r="CU41" s="677"/>
      <c r="CV41" s="677"/>
      <c r="CW41" s="677"/>
      <c r="CX41" s="677"/>
      <c r="CY41" s="678"/>
      <c r="CZ41" s="646" t="s">
        <v>248</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1920011</v>
      </c>
      <c r="CS42" s="642"/>
      <c r="CT42" s="642"/>
      <c r="CU42" s="642"/>
      <c r="CV42" s="642"/>
      <c r="CW42" s="642"/>
      <c r="CX42" s="642"/>
      <c r="CY42" s="643"/>
      <c r="CZ42" s="646">
        <v>19.600000000000001</v>
      </c>
      <c r="DA42" s="647"/>
      <c r="DB42" s="647"/>
      <c r="DC42" s="742"/>
      <c r="DD42" s="650">
        <v>608107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9266</v>
      </c>
      <c r="CS43" s="677"/>
      <c r="CT43" s="677"/>
      <c r="CU43" s="677"/>
      <c r="CV43" s="677"/>
      <c r="CW43" s="677"/>
      <c r="CX43" s="677"/>
      <c r="CY43" s="678"/>
      <c r="CZ43" s="646">
        <v>0.1</v>
      </c>
      <c r="DA43" s="675"/>
      <c r="DB43" s="675"/>
      <c r="DC43" s="679"/>
      <c r="DD43" s="650">
        <v>9266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358</v>
      </c>
      <c r="CD44" s="753" t="s">
        <v>310</v>
      </c>
      <c r="CE44" s="754"/>
      <c r="CF44" s="638" t="s">
        <v>359</v>
      </c>
      <c r="CG44" s="639"/>
      <c r="CH44" s="639"/>
      <c r="CI44" s="639"/>
      <c r="CJ44" s="639"/>
      <c r="CK44" s="639"/>
      <c r="CL44" s="639"/>
      <c r="CM44" s="639"/>
      <c r="CN44" s="639"/>
      <c r="CO44" s="639"/>
      <c r="CP44" s="639"/>
      <c r="CQ44" s="640"/>
      <c r="CR44" s="641">
        <v>1389926</v>
      </c>
      <c r="CS44" s="642"/>
      <c r="CT44" s="642"/>
      <c r="CU44" s="642"/>
      <c r="CV44" s="642"/>
      <c r="CW44" s="642"/>
      <c r="CX44" s="642"/>
      <c r="CY44" s="643"/>
      <c r="CZ44" s="646">
        <v>14.2</v>
      </c>
      <c r="DA44" s="647"/>
      <c r="DB44" s="647"/>
      <c r="DC44" s="742"/>
      <c r="DD44" s="650">
        <v>262400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360</v>
      </c>
      <c r="CG45" s="639"/>
      <c r="CH45" s="639"/>
      <c r="CI45" s="639"/>
      <c r="CJ45" s="639"/>
      <c r="CK45" s="639"/>
      <c r="CL45" s="639"/>
      <c r="CM45" s="639"/>
      <c r="CN45" s="639"/>
      <c r="CO45" s="639"/>
      <c r="CP45" s="639"/>
      <c r="CQ45" s="640"/>
      <c r="CR45" s="641">
        <v>740385</v>
      </c>
      <c r="CS45" s="677"/>
      <c r="CT45" s="677"/>
      <c r="CU45" s="677"/>
      <c r="CV45" s="677"/>
      <c r="CW45" s="677"/>
      <c r="CX45" s="677"/>
      <c r="CY45" s="678"/>
      <c r="CZ45" s="646">
        <v>7.6</v>
      </c>
      <c r="DA45" s="675"/>
      <c r="DB45" s="675"/>
      <c r="DC45" s="679"/>
      <c r="DD45" s="650">
        <v>59406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361</v>
      </c>
      <c r="CG46" s="639"/>
      <c r="CH46" s="639"/>
      <c r="CI46" s="639"/>
      <c r="CJ46" s="639"/>
      <c r="CK46" s="639"/>
      <c r="CL46" s="639"/>
      <c r="CM46" s="639"/>
      <c r="CN46" s="639"/>
      <c r="CO46" s="639"/>
      <c r="CP46" s="639"/>
      <c r="CQ46" s="640"/>
      <c r="CR46" s="641">
        <v>643052</v>
      </c>
      <c r="CS46" s="642"/>
      <c r="CT46" s="642"/>
      <c r="CU46" s="642"/>
      <c r="CV46" s="642"/>
      <c r="CW46" s="642"/>
      <c r="CX46" s="642"/>
      <c r="CY46" s="643"/>
      <c r="CZ46" s="646">
        <v>6.6</v>
      </c>
      <c r="DA46" s="647"/>
      <c r="DB46" s="647"/>
      <c r="DC46" s="742"/>
      <c r="DD46" s="650">
        <v>202905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362</v>
      </c>
      <c r="CG47" s="639"/>
      <c r="CH47" s="639"/>
      <c r="CI47" s="639"/>
      <c r="CJ47" s="639"/>
      <c r="CK47" s="639"/>
      <c r="CL47" s="639"/>
      <c r="CM47" s="639"/>
      <c r="CN47" s="639"/>
      <c r="CO47" s="639"/>
      <c r="CP47" s="639"/>
      <c r="CQ47" s="640"/>
      <c r="CR47" s="641">
        <v>530085</v>
      </c>
      <c r="CS47" s="677"/>
      <c r="CT47" s="677"/>
      <c r="CU47" s="677"/>
      <c r="CV47" s="677"/>
      <c r="CW47" s="677"/>
      <c r="CX47" s="677"/>
      <c r="CY47" s="678"/>
      <c r="CZ47" s="646">
        <v>5.4</v>
      </c>
      <c r="DA47" s="675"/>
      <c r="DB47" s="675"/>
      <c r="DC47" s="679"/>
      <c r="DD47" s="650">
        <v>345707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363</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248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364</v>
      </c>
      <c r="CE49" s="687"/>
      <c r="CF49" s="687"/>
      <c r="CG49" s="687"/>
      <c r="CH49" s="687"/>
      <c r="CI49" s="687"/>
      <c r="CJ49" s="687"/>
      <c r="CK49" s="687"/>
      <c r="CL49" s="687"/>
      <c r="CM49" s="687"/>
      <c r="CN49" s="687"/>
      <c r="CO49" s="687"/>
      <c r="CP49" s="687"/>
      <c r="CQ49" s="688"/>
      <c r="CR49" s="721">
        <v>9774391</v>
      </c>
      <c r="CS49" s="711"/>
      <c r="CT49" s="711"/>
      <c r="CU49" s="711"/>
      <c r="CV49" s="711"/>
      <c r="CW49" s="711"/>
      <c r="CX49" s="711"/>
      <c r="CY49" s="743"/>
      <c r="CZ49" s="726">
        <v>100</v>
      </c>
      <c r="DA49" s="744"/>
      <c r="DB49" s="744"/>
      <c r="DC49" s="745"/>
      <c r="DD49" s="746">
        <v>6936118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bqSmk5oEasv9GFBa1C4vD/ibFPUdyJAPTuJOpqZWSO9itjOWYsaV4J/uKB55JkrrL2dc4ru+WD+Yt4zGJ7WTpg==" saltValue="VanH2onq607ayvT7OSME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387</v>
      </c>
      <c r="C7" s="774"/>
      <c r="D7" s="774"/>
      <c r="E7" s="774"/>
      <c r="F7" s="774"/>
      <c r="G7" s="774"/>
      <c r="H7" s="774"/>
      <c r="I7" s="774"/>
      <c r="J7" s="774"/>
      <c r="K7" s="774"/>
      <c r="L7" s="774"/>
      <c r="M7" s="774"/>
      <c r="N7" s="774"/>
      <c r="O7" s="774"/>
      <c r="P7" s="775"/>
      <c r="Q7" s="776">
        <v>10824</v>
      </c>
      <c r="R7" s="777"/>
      <c r="S7" s="777"/>
      <c r="T7" s="777"/>
      <c r="U7" s="777"/>
      <c r="V7" s="777">
        <v>9774</v>
      </c>
      <c r="W7" s="777"/>
      <c r="X7" s="777"/>
      <c r="Y7" s="777"/>
      <c r="Z7" s="777"/>
      <c r="AA7" s="777">
        <v>1050</v>
      </c>
      <c r="AB7" s="777"/>
      <c r="AC7" s="777"/>
      <c r="AD7" s="777"/>
      <c r="AE7" s="778"/>
      <c r="AF7" s="779">
        <v>150</v>
      </c>
      <c r="AG7" s="780"/>
      <c r="AH7" s="780"/>
      <c r="AI7" s="780"/>
      <c r="AJ7" s="781"/>
      <c r="AK7" s="816">
        <v>1053</v>
      </c>
      <c r="AL7" s="817"/>
      <c r="AM7" s="817"/>
      <c r="AN7" s="817"/>
      <c r="AO7" s="817"/>
      <c r="AP7" s="817">
        <v>9651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575</v>
      </c>
      <c r="BT7" s="821"/>
      <c r="BU7" s="821"/>
      <c r="BV7" s="821"/>
      <c r="BW7" s="821"/>
      <c r="BX7" s="821"/>
      <c r="BY7" s="821"/>
      <c r="BZ7" s="821"/>
      <c r="CA7" s="821"/>
      <c r="CB7" s="821"/>
      <c r="CC7" s="821"/>
      <c r="CD7" s="821"/>
      <c r="CE7" s="821"/>
      <c r="CF7" s="821"/>
      <c r="CG7" s="822"/>
      <c r="CH7" s="813">
        <v>-2</v>
      </c>
      <c r="CI7" s="814"/>
      <c r="CJ7" s="814"/>
      <c r="CK7" s="814"/>
      <c r="CL7" s="815"/>
      <c r="CM7" s="813">
        <v>95</v>
      </c>
      <c r="CN7" s="814"/>
      <c r="CO7" s="814"/>
      <c r="CP7" s="814"/>
      <c r="CQ7" s="815"/>
      <c r="CR7" s="813">
        <v>40</v>
      </c>
      <c r="CS7" s="814"/>
      <c r="CT7" s="814"/>
      <c r="CU7" s="814"/>
      <c r="CV7" s="815"/>
      <c r="CW7" s="813" t="s">
        <v>584</v>
      </c>
      <c r="CX7" s="814"/>
      <c r="CY7" s="814"/>
      <c r="CZ7" s="814"/>
      <c r="DA7" s="815"/>
      <c r="DB7" s="813" t="s">
        <v>586</v>
      </c>
      <c r="DC7" s="814"/>
      <c r="DD7" s="814"/>
      <c r="DE7" s="814"/>
      <c r="DF7" s="815"/>
      <c r="DG7" s="813" t="s">
        <v>584</v>
      </c>
      <c r="DH7" s="814"/>
      <c r="DI7" s="814"/>
      <c r="DJ7" s="814"/>
      <c r="DK7" s="815"/>
      <c r="DL7" s="813" t="s">
        <v>584</v>
      </c>
      <c r="DM7" s="814"/>
      <c r="DN7" s="814"/>
      <c r="DO7" s="814"/>
      <c r="DP7" s="815"/>
      <c r="DQ7" s="813" t="s">
        <v>585</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150</v>
      </c>
      <c r="AG23" s="836"/>
      <c r="AH23" s="836"/>
      <c r="AI23" s="836"/>
      <c r="AJ23" s="839"/>
      <c r="AK23" s="840"/>
      <c r="AL23" s="841"/>
      <c r="AM23" s="841"/>
      <c r="AN23" s="841"/>
      <c r="AO23" s="841"/>
      <c r="AP23" s="836"/>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370</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1313</v>
      </c>
      <c r="R28" s="865"/>
      <c r="S28" s="865"/>
      <c r="T28" s="865"/>
      <c r="U28" s="865"/>
      <c r="V28" s="865">
        <v>1287</v>
      </c>
      <c r="W28" s="865"/>
      <c r="X28" s="865"/>
      <c r="Y28" s="865"/>
      <c r="Z28" s="865"/>
      <c r="AA28" s="865">
        <v>26</v>
      </c>
      <c r="AB28" s="865"/>
      <c r="AC28" s="865"/>
      <c r="AD28" s="865"/>
      <c r="AE28" s="866"/>
      <c r="AF28" s="867">
        <v>26</v>
      </c>
      <c r="AG28" s="865"/>
      <c r="AH28" s="865"/>
      <c r="AI28" s="865"/>
      <c r="AJ28" s="868"/>
      <c r="AK28" s="869">
        <v>84</v>
      </c>
      <c r="AL28" s="860"/>
      <c r="AM28" s="860"/>
      <c r="AN28" s="860"/>
      <c r="AO28" s="860"/>
      <c r="AP28" s="860" t="s">
        <v>584</v>
      </c>
      <c r="AQ28" s="860"/>
      <c r="AR28" s="860"/>
      <c r="AS28" s="860"/>
      <c r="AT28" s="860"/>
      <c r="AU28" s="860" t="s">
        <v>584</v>
      </c>
      <c r="AV28" s="860"/>
      <c r="AW28" s="860"/>
      <c r="AX28" s="860"/>
      <c r="AY28" s="860"/>
      <c r="AZ28" s="861" t="s">
        <v>586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483</v>
      </c>
      <c r="R29" s="801"/>
      <c r="S29" s="801"/>
      <c r="T29" s="801"/>
      <c r="U29" s="801"/>
      <c r="V29" s="801">
        <v>482</v>
      </c>
      <c r="W29" s="801"/>
      <c r="X29" s="801"/>
      <c r="Y29" s="801"/>
      <c r="Z29" s="801"/>
      <c r="AA29" s="801">
        <v>1</v>
      </c>
      <c r="AB29" s="801"/>
      <c r="AC29" s="801"/>
      <c r="AD29" s="801"/>
      <c r="AE29" s="802"/>
      <c r="AF29" s="803">
        <v>1</v>
      </c>
      <c r="AG29" s="804"/>
      <c r="AH29" s="804"/>
      <c r="AI29" s="804"/>
      <c r="AJ29" s="805"/>
      <c r="AK29" s="872">
        <v>313</v>
      </c>
      <c r="AL29" s="873"/>
      <c r="AM29" s="873"/>
      <c r="AN29" s="873"/>
      <c r="AO29" s="873"/>
      <c r="AP29" s="873">
        <v>71</v>
      </c>
      <c r="AQ29" s="873"/>
      <c r="AR29" s="873"/>
      <c r="AS29" s="873"/>
      <c r="AT29" s="873"/>
      <c r="AU29" s="873">
        <v>30</v>
      </c>
      <c r="AV29" s="873"/>
      <c r="AW29" s="873"/>
      <c r="AX29" s="873"/>
      <c r="AY29" s="873"/>
      <c r="AZ29" s="874" t="s">
        <v>584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879</v>
      </c>
      <c r="R30" s="801"/>
      <c r="S30" s="801"/>
      <c r="T30" s="801"/>
      <c r="U30" s="801"/>
      <c r="V30" s="801">
        <v>853</v>
      </c>
      <c r="W30" s="801"/>
      <c r="X30" s="801"/>
      <c r="Y30" s="801"/>
      <c r="Z30" s="801"/>
      <c r="AA30" s="801">
        <v>26</v>
      </c>
      <c r="AB30" s="801"/>
      <c r="AC30" s="801"/>
      <c r="AD30" s="801"/>
      <c r="AE30" s="802"/>
      <c r="AF30" s="803">
        <v>26</v>
      </c>
      <c r="AG30" s="804"/>
      <c r="AH30" s="804"/>
      <c r="AI30" s="804"/>
      <c r="AJ30" s="805"/>
      <c r="AK30" s="872">
        <v>110</v>
      </c>
      <c r="AL30" s="873"/>
      <c r="AM30" s="873"/>
      <c r="AN30" s="873"/>
      <c r="AO30" s="873"/>
      <c r="AP30" s="873" t="s">
        <v>585</v>
      </c>
      <c r="AQ30" s="873"/>
      <c r="AR30" s="873"/>
      <c r="AS30" s="873"/>
      <c r="AT30" s="873"/>
      <c r="AU30" s="873" t="s">
        <v>584</v>
      </c>
      <c r="AV30" s="873"/>
      <c r="AW30" s="873"/>
      <c r="AX30" s="873"/>
      <c r="AY30" s="873"/>
      <c r="AZ30" s="874" t="s">
        <v>584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144</v>
      </c>
      <c r="R31" s="801"/>
      <c r="S31" s="801"/>
      <c r="T31" s="801"/>
      <c r="U31" s="801"/>
      <c r="V31" s="801">
        <v>144</v>
      </c>
      <c r="W31" s="801"/>
      <c r="X31" s="801"/>
      <c r="Y31" s="801"/>
      <c r="Z31" s="801"/>
      <c r="AA31" s="801">
        <v>0</v>
      </c>
      <c r="AB31" s="801"/>
      <c r="AC31" s="801"/>
      <c r="AD31" s="801"/>
      <c r="AE31" s="802"/>
      <c r="AF31" s="803">
        <v>0</v>
      </c>
      <c r="AG31" s="804"/>
      <c r="AH31" s="804"/>
      <c r="AI31" s="804"/>
      <c r="AJ31" s="805"/>
      <c r="AK31" s="872">
        <v>46</v>
      </c>
      <c r="AL31" s="873"/>
      <c r="AM31" s="873"/>
      <c r="AN31" s="873"/>
      <c r="AO31" s="873"/>
      <c r="AP31" s="873" t="s">
        <v>584</v>
      </c>
      <c r="AQ31" s="873"/>
      <c r="AR31" s="873"/>
      <c r="AS31" s="873"/>
      <c r="AT31" s="873"/>
      <c r="AU31" s="873" t="s">
        <v>584</v>
      </c>
      <c r="AV31" s="873"/>
      <c r="AW31" s="873"/>
      <c r="AX31" s="873"/>
      <c r="AY31" s="873"/>
      <c r="AZ31" s="874" t="s">
        <v>584</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279</v>
      </c>
      <c r="R32" s="801"/>
      <c r="S32" s="801"/>
      <c r="T32" s="801"/>
      <c r="U32" s="801"/>
      <c r="V32" s="801">
        <v>273</v>
      </c>
      <c r="W32" s="801"/>
      <c r="X32" s="801"/>
      <c r="Y32" s="801"/>
      <c r="Z32" s="801"/>
      <c r="AA32" s="801">
        <v>6</v>
      </c>
      <c r="AB32" s="801"/>
      <c r="AC32" s="801"/>
      <c r="AD32" s="801"/>
      <c r="AE32" s="802"/>
      <c r="AF32" s="803">
        <v>147</v>
      </c>
      <c r="AG32" s="804"/>
      <c r="AH32" s="804"/>
      <c r="AI32" s="804"/>
      <c r="AJ32" s="805"/>
      <c r="AK32" s="872">
        <v>57</v>
      </c>
      <c r="AL32" s="873"/>
      <c r="AM32" s="873"/>
      <c r="AN32" s="873"/>
      <c r="AO32" s="873"/>
      <c r="AP32" s="873">
        <v>358</v>
      </c>
      <c r="AQ32" s="873"/>
      <c r="AR32" s="873"/>
      <c r="AS32" s="873"/>
      <c r="AT32" s="873"/>
      <c r="AU32" s="873">
        <v>111</v>
      </c>
      <c r="AV32" s="873"/>
      <c r="AW32" s="873"/>
      <c r="AX32" s="873"/>
      <c r="AY32" s="873"/>
      <c r="AZ32" s="874" t="s">
        <v>585</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v>354</v>
      </c>
      <c r="R33" s="801"/>
      <c r="S33" s="801"/>
      <c r="T33" s="801"/>
      <c r="U33" s="801"/>
      <c r="V33" s="801">
        <v>381</v>
      </c>
      <c r="W33" s="801"/>
      <c r="X33" s="801"/>
      <c r="Y33" s="801"/>
      <c r="Z33" s="801"/>
      <c r="AA33" s="801">
        <v>-27</v>
      </c>
      <c r="AB33" s="801"/>
      <c r="AC33" s="801"/>
      <c r="AD33" s="801"/>
      <c r="AE33" s="802"/>
      <c r="AF33" s="803">
        <v>42</v>
      </c>
      <c r="AG33" s="804"/>
      <c r="AH33" s="804"/>
      <c r="AI33" s="804"/>
      <c r="AJ33" s="805"/>
      <c r="AK33" s="872">
        <v>196</v>
      </c>
      <c r="AL33" s="873"/>
      <c r="AM33" s="873"/>
      <c r="AN33" s="873"/>
      <c r="AO33" s="873"/>
      <c r="AP33" s="873">
        <v>1649</v>
      </c>
      <c r="AQ33" s="873"/>
      <c r="AR33" s="873"/>
      <c r="AS33" s="873"/>
      <c r="AT33" s="873"/>
      <c r="AU33" s="873">
        <v>935</v>
      </c>
      <c r="AV33" s="873"/>
      <c r="AW33" s="873"/>
      <c r="AX33" s="873"/>
      <c r="AY33" s="873"/>
      <c r="AZ33" s="874" t="s">
        <v>584</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409</v>
      </c>
      <c r="C34" s="798"/>
      <c r="D34" s="798"/>
      <c r="E34" s="798"/>
      <c r="F34" s="798"/>
      <c r="G34" s="798"/>
      <c r="H34" s="798"/>
      <c r="I34" s="798"/>
      <c r="J34" s="798"/>
      <c r="K34" s="798"/>
      <c r="L34" s="798"/>
      <c r="M34" s="798"/>
      <c r="N34" s="798"/>
      <c r="O34" s="798"/>
      <c r="P34" s="799"/>
      <c r="Q34" s="800">
        <v>275</v>
      </c>
      <c r="R34" s="801"/>
      <c r="S34" s="801"/>
      <c r="T34" s="801"/>
      <c r="U34" s="801"/>
      <c r="V34" s="801">
        <v>323</v>
      </c>
      <c r="W34" s="801"/>
      <c r="X34" s="801"/>
      <c r="Y34" s="801"/>
      <c r="Z34" s="801"/>
      <c r="AA34" s="801">
        <v>-48</v>
      </c>
      <c r="AB34" s="801"/>
      <c r="AC34" s="801"/>
      <c r="AD34" s="801"/>
      <c r="AE34" s="802"/>
      <c r="AF34" s="803">
        <v>51</v>
      </c>
      <c r="AG34" s="804"/>
      <c r="AH34" s="804"/>
      <c r="AI34" s="804"/>
      <c r="AJ34" s="805"/>
      <c r="AK34" s="872">
        <v>302</v>
      </c>
      <c r="AL34" s="873"/>
      <c r="AM34" s="873"/>
      <c r="AN34" s="873"/>
      <c r="AO34" s="873"/>
      <c r="AP34" s="873">
        <v>926</v>
      </c>
      <c r="AQ34" s="873"/>
      <c r="AR34" s="873"/>
      <c r="AS34" s="873"/>
      <c r="AT34" s="873"/>
      <c r="AU34" s="873">
        <v>810</v>
      </c>
      <c r="AV34" s="873"/>
      <c r="AW34" s="873"/>
      <c r="AX34" s="873"/>
      <c r="AY34" s="873"/>
      <c r="AZ34" s="874" t="s">
        <v>584</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294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394</v>
      </c>
      <c r="R66" s="760"/>
      <c r="S66" s="760"/>
      <c r="T66" s="760"/>
      <c r="U66" s="761"/>
      <c r="V66" s="759" t="s">
        <v>395</v>
      </c>
      <c r="W66" s="760"/>
      <c r="X66" s="760"/>
      <c r="Y66" s="760"/>
      <c r="Z66" s="761"/>
      <c r="AA66" s="759" t="s">
        <v>396</v>
      </c>
      <c r="AB66" s="760"/>
      <c r="AC66" s="760"/>
      <c r="AD66" s="760"/>
      <c r="AE66" s="761"/>
      <c r="AF66" s="894" t="s">
        <v>397</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572</v>
      </c>
      <c r="C68" s="912"/>
      <c r="D68" s="912"/>
      <c r="E68" s="912"/>
      <c r="F68" s="912"/>
      <c r="G68" s="912"/>
      <c r="H68" s="912"/>
      <c r="I68" s="912"/>
      <c r="J68" s="912"/>
      <c r="K68" s="912"/>
      <c r="L68" s="912"/>
      <c r="M68" s="912"/>
      <c r="N68" s="912"/>
      <c r="O68" s="912"/>
      <c r="P68" s="913"/>
      <c r="Q68" s="914">
        <v>850</v>
      </c>
      <c r="R68" s="908"/>
      <c r="S68" s="908"/>
      <c r="T68" s="908"/>
      <c r="U68" s="908"/>
      <c r="V68" s="908">
        <v>829</v>
      </c>
      <c r="W68" s="908"/>
      <c r="X68" s="908"/>
      <c r="Y68" s="908"/>
      <c r="Z68" s="908"/>
      <c r="AA68" s="908">
        <v>21</v>
      </c>
      <c r="AB68" s="908"/>
      <c r="AC68" s="908"/>
      <c r="AD68" s="908"/>
      <c r="AE68" s="908"/>
      <c r="AF68" s="908">
        <v>21</v>
      </c>
      <c r="AG68" s="908"/>
      <c r="AH68" s="908"/>
      <c r="AI68" s="908"/>
      <c r="AJ68" s="908"/>
      <c r="AK68" s="908" t="s">
        <v>584</v>
      </c>
      <c r="AL68" s="908"/>
      <c r="AM68" s="908"/>
      <c r="AN68" s="908"/>
      <c r="AO68" s="908"/>
      <c r="AP68" s="908">
        <v>768</v>
      </c>
      <c r="AQ68" s="908"/>
      <c r="AR68" s="908"/>
      <c r="AS68" s="908"/>
      <c r="AT68" s="908"/>
      <c r="AU68" s="908">
        <v>247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573</v>
      </c>
      <c r="C69" s="916"/>
      <c r="D69" s="916"/>
      <c r="E69" s="916"/>
      <c r="F69" s="916"/>
      <c r="G69" s="916"/>
      <c r="H69" s="916"/>
      <c r="I69" s="916"/>
      <c r="J69" s="916"/>
      <c r="K69" s="916"/>
      <c r="L69" s="916"/>
      <c r="M69" s="916"/>
      <c r="N69" s="916"/>
      <c r="O69" s="916"/>
      <c r="P69" s="917"/>
      <c r="Q69" s="918">
        <v>1300</v>
      </c>
      <c r="R69" s="873"/>
      <c r="S69" s="873"/>
      <c r="T69" s="873"/>
      <c r="U69" s="873"/>
      <c r="V69" s="873">
        <v>1293</v>
      </c>
      <c r="W69" s="873"/>
      <c r="X69" s="873"/>
      <c r="Y69" s="873"/>
      <c r="Z69" s="873"/>
      <c r="AA69" s="873">
        <v>7</v>
      </c>
      <c r="AB69" s="873"/>
      <c r="AC69" s="873"/>
      <c r="AD69" s="873"/>
      <c r="AE69" s="873"/>
      <c r="AF69" s="873">
        <v>7</v>
      </c>
      <c r="AG69" s="873"/>
      <c r="AH69" s="873"/>
      <c r="AI69" s="873"/>
      <c r="AJ69" s="873"/>
      <c r="AK69" s="873" t="s">
        <v>586</v>
      </c>
      <c r="AL69" s="873"/>
      <c r="AM69" s="873"/>
      <c r="AN69" s="873"/>
      <c r="AO69" s="873"/>
      <c r="AP69" s="873">
        <v>317</v>
      </c>
      <c r="AQ69" s="873"/>
      <c r="AR69" s="873"/>
      <c r="AS69" s="873"/>
      <c r="AT69" s="873"/>
      <c r="AU69" s="873">
        <v>121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574</v>
      </c>
      <c r="C70" s="916"/>
      <c r="D70" s="916"/>
      <c r="E70" s="916"/>
      <c r="F70" s="916"/>
      <c r="G70" s="916"/>
      <c r="H70" s="916"/>
      <c r="I70" s="916"/>
      <c r="J70" s="916"/>
      <c r="K70" s="916"/>
      <c r="L70" s="916"/>
      <c r="M70" s="916"/>
      <c r="N70" s="916"/>
      <c r="O70" s="916"/>
      <c r="P70" s="917"/>
      <c r="Q70" s="918">
        <v>175</v>
      </c>
      <c r="R70" s="873"/>
      <c r="S70" s="873"/>
      <c r="T70" s="873"/>
      <c r="U70" s="873"/>
      <c r="V70" s="873">
        <v>170</v>
      </c>
      <c r="W70" s="873"/>
      <c r="X70" s="873"/>
      <c r="Y70" s="873"/>
      <c r="Z70" s="873"/>
      <c r="AA70" s="873">
        <v>5</v>
      </c>
      <c r="AB70" s="873"/>
      <c r="AC70" s="873"/>
      <c r="AD70" s="873"/>
      <c r="AE70" s="873"/>
      <c r="AF70" s="873">
        <v>5</v>
      </c>
      <c r="AG70" s="873"/>
      <c r="AH70" s="873"/>
      <c r="AI70" s="873"/>
      <c r="AJ70" s="873"/>
      <c r="AK70" s="873" t="s">
        <v>584</v>
      </c>
      <c r="AL70" s="873"/>
      <c r="AM70" s="873"/>
      <c r="AN70" s="873"/>
      <c r="AO70" s="873"/>
      <c r="AP70" s="873" t="s">
        <v>584</v>
      </c>
      <c r="AQ70" s="873"/>
      <c r="AR70" s="873"/>
      <c r="AS70" s="873"/>
      <c r="AT70" s="873"/>
      <c r="AU70" s="873" t="s">
        <v>586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309</v>
      </c>
      <c r="AG109" s="937"/>
      <c r="AH109" s="937"/>
      <c r="AI109" s="937"/>
      <c r="AJ109" s="938"/>
      <c r="AK109" s="936" t="s">
        <v>308</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309</v>
      </c>
      <c r="BW109" s="937"/>
      <c r="BX109" s="937"/>
      <c r="BY109" s="937"/>
      <c r="BZ109" s="938"/>
      <c r="CA109" s="936" t="s">
        <v>308</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309</v>
      </c>
      <c r="DM109" s="937"/>
      <c r="DN109" s="937"/>
      <c r="DO109" s="937"/>
      <c r="DP109" s="938"/>
      <c r="DQ109" s="936" t="s">
        <v>308</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1343119</v>
      </c>
      <c r="AB110" s="944"/>
      <c r="AC110" s="944"/>
      <c r="AD110" s="944"/>
      <c r="AE110" s="945"/>
      <c r="AF110" s="946">
        <v>1298825</v>
      </c>
      <c r="AG110" s="944"/>
      <c r="AH110" s="944"/>
      <c r="AI110" s="944"/>
      <c r="AJ110" s="945"/>
      <c r="AK110" s="946">
        <v>1202989</v>
      </c>
      <c r="AL110" s="944"/>
      <c r="AM110" s="944"/>
      <c r="AN110" s="944"/>
      <c r="AO110" s="945"/>
      <c r="AP110" s="947">
        <v>28.2</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10552285</v>
      </c>
      <c r="BR110" s="979"/>
      <c r="BS110" s="979"/>
      <c r="BT110" s="979"/>
      <c r="BU110" s="979"/>
      <c r="BV110" s="979">
        <v>9989537</v>
      </c>
      <c r="BW110" s="979"/>
      <c r="BX110" s="979"/>
      <c r="BY110" s="979"/>
      <c r="BZ110" s="979"/>
      <c r="CA110" s="979">
        <v>9651397</v>
      </c>
      <c r="CB110" s="979"/>
      <c r="CC110" s="979"/>
      <c r="CD110" s="979"/>
      <c r="CE110" s="979"/>
      <c r="CF110" s="993">
        <v>226.5</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129</v>
      </c>
      <c r="DR110" s="979"/>
      <c r="DS110" s="979"/>
      <c r="DT110" s="979"/>
      <c r="DU110" s="979"/>
      <c r="DV110" s="980" t="s">
        <v>433</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391</v>
      </c>
      <c r="AG111" s="986"/>
      <c r="AH111" s="986"/>
      <c r="AI111" s="986"/>
      <c r="AJ111" s="987"/>
      <c r="AK111" s="988" t="s">
        <v>129</v>
      </c>
      <c r="AL111" s="986"/>
      <c r="AM111" s="986"/>
      <c r="AN111" s="986"/>
      <c r="AO111" s="987"/>
      <c r="AP111" s="989" t="s">
        <v>391</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v>26165</v>
      </c>
      <c r="BR111" s="972"/>
      <c r="BS111" s="972"/>
      <c r="BT111" s="972"/>
      <c r="BU111" s="972"/>
      <c r="BV111" s="972">
        <v>18855</v>
      </c>
      <c r="BW111" s="972"/>
      <c r="BX111" s="972"/>
      <c r="BY111" s="972"/>
      <c r="BZ111" s="972"/>
      <c r="CA111" s="972">
        <v>36737</v>
      </c>
      <c r="CB111" s="972"/>
      <c r="CC111" s="972"/>
      <c r="CD111" s="972"/>
      <c r="CE111" s="972"/>
      <c r="CF111" s="966">
        <v>0.9</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433</v>
      </c>
      <c r="AB112" s="1011"/>
      <c r="AC112" s="1011"/>
      <c r="AD112" s="1011"/>
      <c r="AE112" s="1012"/>
      <c r="AF112" s="1013" t="s">
        <v>433</v>
      </c>
      <c r="AG112" s="1011"/>
      <c r="AH112" s="1011"/>
      <c r="AI112" s="1011"/>
      <c r="AJ112" s="1012"/>
      <c r="AK112" s="1013" t="s">
        <v>433</v>
      </c>
      <c r="AL112" s="1011"/>
      <c r="AM112" s="1011"/>
      <c r="AN112" s="1011"/>
      <c r="AO112" s="1012"/>
      <c r="AP112" s="1014" t="s">
        <v>129</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2171733</v>
      </c>
      <c r="BR112" s="972"/>
      <c r="BS112" s="972"/>
      <c r="BT112" s="972"/>
      <c r="BU112" s="972"/>
      <c r="BV112" s="972">
        <v>1959059</v>
      </c>
      <c r="BW112" s="972"/>
      <c r="BX112" s="972"/>
      <c r="BY112" s="972"/>
      <c r="BZ112" s="972"/>
      <c r="CA112" s="972">
        <v>1885047</v>
      </c>
      <c r="CB112" s="972"/>
      <c r="CC112" s="972"/>
      <c r="CD112" s="972"/>
      <c r="CE112" s="972"/>
      <c r="CF112" s="966">
        <v>44.2</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129</v>
      </c>
      <c r="DM112" s="972"/>
      <c r="DN112" s="972"/>
      <c r="DO112" s="972"/>
      <c r="DP112" s="972"/>
      <c r="DQ112" s="972" t="s">
        <v>433</v>
      </c>
      <c r="DR112" s="972"/>
      <c r="DS112" s="972"/>
      <c r="DT112" s="972"/>
      <c r="DU112" s="972"/>
      <c r="DV112" s="973" t="s">
        <v>129</v>
      </c>
      <c r="DW112" s="973"/>
      <c r="DX112" s="973"/>
      <c r="DY112" s="973"/>
      <c r="DZ112" s="974"/>
    </row>
    <row r="113" spans="1:130" s="246" customFormat="1" ht="26.25" customHeight="1" x14ac:dyDescent="0.15">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283346</v>
      </c>
      <c r="AB113" s="986"/>
      <c r="AC113" s="986"/>
      <c r="AD113" s="986"/>
      <c r="AE113" s="987"/>
      <c r="AF113" s="988">
        <v>262235</v>
      </c>
      <c r="AG113" s="986"/>
      <c r="AH113" s="986"/>
      <c r="AI113" s="986"/>
      <c r="AJ113" s="987"/>
      <c r="AK113" s="988">
        <v>231476</v>
      </c>
      <c r="AL113" s="986"/>
      <c r="AM113" s="986"/>
      <c r="AN113" s="986"/>
      <c r="AO113" s="987"/>
      <c r="AP113" s="989">
        <v>5.4</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249984</v>
      </c>
      <c r="BR113" s="972"/>
      <c r="BS113" s="972"/>
      <c r="BT113" s="972"/>
      <c r="BU113" s="972"/>
      <c r="BV113" s="972">
        <v>302768</v>
      </c>
      <c r="BW113" s="972"/>
      <c r="BX113" s="972"/>
      <c r="BY113" s="972"/>
      <c r="BZ113" s="972"/>
      <c r="CA113" s="972">
        <v>367774</v>
      </c>
      <c r="CB113" s="972"/>
      <c r="CC113" s="972"/>
      <c r="CD113" s="972"/>
      <c r="CE113" s="972"/>
      <c r="CF113" s="966">
        <v>8.6</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129</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15">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43703</v>
      </c>
      <c r="AB114" s="1011"/>
      <c r="AC114" s="1011"/>
      <c r="AD114" s="1011"/>
      <c r="AE114" s="1012"/>
      <c r="AF114" s="1013">
        <v>34769</v>
      </c>
      <c r="AG114" s="1011"/>
      <c r="AH114" s="1011"/>
      <c r="AI114" s="1011"/>
      <c r="AJ114" s="1012"/>
      <c r="AK114" s="1013">
        <v>34965</v>
      </c>
      <c r="AL114" s="1011"/>
      <c r="AM114" s="1011"/>
      <c r="AN114" s="1011"/>
      <c r="AO114" s="1012"/>
      <c r="AP114" s="1014">
        <v>0.8</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1841506</v>
      </c>
      <c r="BR114" s="972"/>
      <c r="BS114" s="972"/>
      <c r="BT114" s="972"/>
      <c r="BU114" s="972"/>
      <c r="BV114" s="972">
        <v>1691321</v>
      </c>
      <c r="BW114" s="972"/>
      <c r="BX114" s="972"/>
      <c r="BY114" s="972"/>
      <c r="BZ114" s="972"/>
      <c r="CA114" s="972">
        <v>1630246</v>
      </c>
      <c r="CB114" s="972"/>
      <c r="CC114" s="972"/>
      <c r="CD114" s="972"/>
      <c r="CE114" s="972"/>
      <c r="CF114" s="966">
        <v>38.299999999999997</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v>5032</v>
      </c>
      <c r="DH114" s="1011"/>
      <c r="DI114" s="1011"/>
      <c r="DJ114" s="1011"/>
      <c r="DK114" s="1012"/>
      <c r="DL114" s="1013" t="s">
        <v>433</v>
      </c>
      <c r="DM114" s="1011"/>
      <c r="DN114" s="1011"/>
      <c r="DO114" s="1011"/>
      <c r="DP114" s="1012"/>
      <c r="DQ114" s="1013" t="s">
        <v>129</v>
      </c>
      <c r="DR114" s="1011"/>
      <c r="DS114" s="1011"/>
      <c r="DT114" s="1011"/>
      <c r="DU114" s="1012"/>
      <c r="DV114" s="1014" t="s">
        <v>129</v>
      </c>
      <c r="DW114" s="1015"/>
      <c r="DX114" s="1015"/>
      <c r="DY114" s="1015"/>
      <c r="DZ114" s="1016"/>
    </row>
    <row r="115" spans="1:130" s="246" customFormat="1" ht="26.25" customHeight="1" x14ac:dyDescent="0.15">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4454</v>
      </c>
      <c r="AB115" s="986"/>
      <c r="AC115" s="986"/>
      <c r="AD115" s="986"/>
      <c r="AE115" s="987"/>
      <c r="AF115" s="988">
        <v>4214</v>
      </c>
      <c r="AG115" s="986"/>
      <c r="AH115" s="986"/>
      <c r="AI115" s="986"/>
      <c r="AJ115" s="987"/>
      <c r="AK115" s="988">
        <v>3914</v>
      </c>
      <c r="AL115" s="986"/>
      <c r="AM115" s="986"/>
      <c r="AN115" s="986"/>
      <c r="AO115" s="987"/>
      <c r="AP115" s="989">
        <v>0.1</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433</v>
      </c>
      <c r="BR115" s="972"/>
      <c r="BS115" s="972"/>
      <c r="BT115" s="972"/>
      <c r="BU115" s="972"/>
      <c r="BV115" s="972" t="s">
        <v>433</v>
      </c>
      <c r="BW115" s="972"/>
      <c r="BX115" s="972"/>
      <c r="BY115" s="972"/>
      <c r="BZ115" s="972"/>
      <c r="CA115" s="972" t="s">
        <v>391</v>
      </c>
      <c r="CB115" s="972"/>
      <c r="CC115" s="972"/>
      <c r="CD115" s="972"/>
      <c r="CE115" s="972"/>
      <c r="CF115" s="966" t="s">
        <v>129</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129</v>
      </c>
      <c r="DM115" s="1011"/>
      <c r="DN115" s="1011"/>
      <c r="DO115" s="1011"/>
      <c r="DP115" s="1012"/>
      <c r="DQ115" s="1013" t="s">
        <v>433</v>
      </c>
      <c r="DR115" s="1011"/>
      <c r="DS115" s="1011"/>
      <c r="DT115" s="1011"/>
      <c r="DU115" s="1012"/>
      <c r="DV115" s="1014" t="s">
        <v>391</v>
      </c>
      <c r="DW115" s="1015"/>
      <c r="DX115" s="1015"/>
      <c r="DY115" s="1015"/>
      <c r="DZ115" s="1016"/>
    </row>
    <row r="116" spans="1:130" s="246" customFormat="1" ht="26.25" customHeight="1" x14ac:dyDescent="0.15">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59</v>
      </c>
      <c r="AB116" s="1011"/>
      <c r="AC116" s="1011"/>
      <c r="AD116" s="1011"/>
      <c r="AE116" s="1012"/>
      <c r="AF116" s="1013">
        <v>24</v>
      </c>
      <c r="AG116" s="1011"/>
      <c r="AH116" s="1011"/>
      <c r="AI116" s="1011"/>
      <c r="AJ116" s="1012"/>
      <c r="AK116" s="1013">
        <v>37</v>
      </c>
      <c r="AL116" s="1011"/>
      <c r="AM116" s="1011"/>
      <c r="AN116" s="1011"/>
      <c r="AO116" s="1012"/>
      <c r="AP116" s="1014">
        <v>0</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433</v>
      </c>
      <c r="BR116" s="972"/>
      <c r="BS116" s="972"/>
      <c r="BT116" s="972"/>
      <c r="BU116" s="972"/>
      <c r="BV116" s="972" t="s">
        <v>129</v>
      </c>
      <c r="BW116" s="972"/>
      <c r="BX116" s="972"/>
      <c r="BY116" s="972"/>
      <c r="BZ116" s="972"/>
      <c r="CA116" s="972" t="s">
        <v>129</v>
      </c>
      <c r="CB116" s="972"/>
      <c r="CC116" s="972"/>
      <c r="CD116" s="972"/>
      <c r="CE116" s="972"/>
      <c r="CF116" s="966" t="s">
        <v>129</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21133</v>
      </c>
      <c r="DH116" s="1011"/>
      <c r="DI116" s="1011"/>
      <c r="DJ116" s="1011"/>
      <c r="DK116" s="1012"/>
      <c r="DL116" s="1013">
        <v>18855</v>
      </c>
      <c r="DM116" s="1011"/>
      <c r="DN116" s="1011"/>
      <c r="DO116" s="1011"/>
      <c r="DP116" s="1012"/>
      <c r="DQ116" s="1013">
        <v>16613</v>
      </c>
      <c r="DR116" s="1011"/>
      <c r="DS116" s="1011"/>
      <c r="DT116" s="1011"/>
      <c r="DU116" s="1012"/>
      <c r="DV116" s="1014">
        <v>0.4</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1674681</v>
      </c>
      <c r="AB117" s="1029"/>
      <c r="AC117" s="1029"/>
      <c r="AD117" s="1029"/>
      <c r="AE117" s="1030"/>
      <c r="AF117" s="1031">
        <v>1600067</v>
      </c>
      <c r="AG117" s="1029"/>
      <c r="AH117" s="1029"/>
      <c r="AI117" s="1029"/>
      <c r="AJ117" s="1030"/>
      <c r="AK117" s="1031">
        <v>1473381</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129</v>
      </c>
      <c r="BR117" s="972"/>
      <c r="BS117" s="972"/>
      <c r="BT117" s="972"/>
      <c r="BU117" s="972"/>
      <c r="BV117" s="972" t="s">
        <v>433</v>
      </c>
      <c r="BW117" s="972"/>
      <c r="BX117" s="972"/>
      <c r="BY117" s="972"/>
      <c r="BZ117" s="972"/>
      <c r="CA117" s="972" t="s">
        <v>129</v>
      </c>
      <c r="CB117" s="972"/>
      <c r="CC117" s="972"/>
      <c r="CD117" s="972"/>
      <c r="CE117" s="972"/>
      <c r="CF117" s="966" t="s">
        <v>129</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433</v>
      </c>
      <c r="DM117" s="1011"/>
      <c r="DN117" s="1011"/>
      <c r="DO117" s="1011"/>
      <c r="DP117" s="1012"/>
      <c r="DQ117" s="1013" t="s">
        <v>129</v>
      </c>
      <c r="DR117" s="1011"/>
      <c r="DS117" s="1011"/>
      <c r="DT117" s="1011"/>
      <c r="DU117" s="1012"/>
      <c r="DV117" s="1014" t="s">
        <v>433</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309</v>
      </c>
      <c r="AG118" s="937"/>
      <c r="AH118" s="937"/>
      <c r="AI118" s="937"/>
      <c r="AJ118" s="938"/>
      <c r="AK118" s="936" t="s">
        <v>308</v>
      </c>
      <c r="AL118" s="937"/>
      <c r="AM118" s="937"/>
      <c r="AN118" s="937"/>
      <c r="AO118" s="938"/>
      <c r="AP118" s="1023" t="s">
        <v>427</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391</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129</v>
      </c>
      <c r="DM118" s="1011"/>
      <c r="DN118" s="1011"/>
      <c r="DO118" s="1011"/>
      <c r="DP118" s="1012"/>
      <c r="DQ118" s="1013" t="s">
        <v>391</v>
      </c>
      <c r="DR118" s="1011"/>
      <c r="DS118" s="1011"/>
      <c r="DT118" s="1011"/>
      <c r="DU118" s="1012"/>
      <c r="DV118" s="1014" t="s">
        <v>433</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391</v>
      </c>
      <c r="AB119" s="944"/>
      <c r="AC119" s="944"/>
      <c r="AD119" s="944"/>
      <c r="AE119" s="945"/>
      <c r="AF119" s="946" t="s">
        <v>129</v>
      </c>
      <c r="AG119" s="944"/>
      <c r="AH119" s="944"/>
      <c r="AI119" s="944"/>
      <c r="AJ119" s="945"/>
      <c r="AK119" s="946" t="s">
        <v>129</v>
      </c>
      <c r="AL119" s="944"/>
      <c r="AM119" s="944"/>
      <c r="AN119" s="944"/>
      <c r="AO119" s="945"/>
      <c r="AP119" s="947" t="s">
        <v>391</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458</v>
      </c>
      <c r="BP119" s="1058"/>
      <c r="BQ119" s="1049">
        <v>14841673</v>
      </c>
      <c r="BR119" s="1050"/>
      <c r="BS119" s="1050"/>
      <c r="BT119" s="1050"/>
      <c r="BU119" s="1050"/>
      <c r="BV119" s="1050">
        <v>13961540</v>
      </c>
      <c r="BW119" s="1050"/>
      <c r="BX119" s="1050"/>
      <c r="BY119" s="1050"/>
      <c r="BZ119" s="1050"/>
      <c r="CA119" s="1050">
        <v>13571201</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433</v>
      </c>
      <c r="DH119" s="1036"/>
      <c r="DI119" s="1036"/>
      <c r="DJ119" s="1036"/>
      <c r="DK119" s="1037"/>
      <c r="DL119" s="1035" t="s">
        <v>433</v>
      </c>
      <c r="DM119" s="1036"/>
      <c r="DN119" s="1036"/>
      <c r="DO119" s="1036"/>
      <c r="DP119" s="1037"/>
      <c r="DQ119" s="1035">
        <v>20124</v>
      </c>
      <c r="DR119" s="1036"/>
      <c r="DS119" s="1036"/>
      <c r="DT119" s="1036"/>
      <c r="DU119" s="1037"/>
      <c r="DV119" s="1038">
        <v>0.5</v>
      </c>
      <c r="DW119" s="1039"/>
      <c r="DX119" s="1039"/>
      <c r="DY119" s="1039"/>
      <c r="DZ119" s="1040"/>
    </row>
    <row r="120" spans="1:130" s="246" customFormat="1" ht="26.25" customHeight="1" x14ac:dyDescent="0.15">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433</v>
      </c>
      <c r="AG120" s="1011"/>
      <c r="AH120" s="1011"/>
      <c r="AI120" s="1011"/>
      <c r="AJ120" s="1012"/>
      <c r="AK120" s="1013" t="s">
        <v>391</v>
      </c>
      <c r="AL120" s="1011"/>
      <c r="AM120" s="1011"/>
      <c r="AN120" s="1011"/>
      <c r="AO120" s="1012"/>
      <c r="AP120" s="1014" t="s">
        <v>129</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4605459</v>
      </c>
      <c r="BR120" s="979"/>
      <c r="BS120" s="979"/>
      <c r="BT120" s="979"/>
      <c r="BU120" s="979"/>
      <c r="BV120" s="979">
        <v>4647729</v>
      </c>
      <c r="BW120" s="979"/>
      <c r="BX120" s="979"/>
      <c r="BY120" s="979"/>
      <c r="BZ120" s="979"/>
      <c r="CA120" s="979">
        <v>4141128</v>
      </c>
      <c r="CB120" s="979"/>
      <c r="CC120" s="979"/>
      <c r="CD120" s="979"/>
      <c r="CE120" s="979"/>
      <c r="CF120" s="993">
        <v>97.2</v>
      </c>
      <c r="CG120" s="994"/>
      <c r="CH120" s="994"/>
      <c r="CI120" s="994"/>
      <c r="CJ120" s="994"/>
      <c r="CK120" s="1059" t="s">
        <v>462</v>
      </c>
      <c r="CL120" s="1060"/>
      <c r="CM120" s="1060"/>
      <c r="CN120" s="1060"/>
      <c r="CO120" s="1061"/>
      <c r="CP120" s="1067" t="s">
        <v>408</v>
      </c>
      <c r="CQ120" s="1068"/>
      <c r="CR120" s="1068"/>
      <c r="CS120" s="1068"/>
      <c r="CT120" s="1068"/>
      <c r="CU120" s="1068"/>
      <c r="CV120" s="1068"/>
      <c r="CW120" s="1068"/>
      <c r="CX120" s="1068"/>
      <c r="CY120" s="1068"/>
      <c r="CZ120" s="1068"/>
      <c r="DA120" s="1068"/>
      <c r="DB120" s="1068"/>
      <c r="DC120" s="1068"/>
      <c r="DD120" s="1068"/>
      <c r="DE120" s="1068"/>
      <c r="DF120" s="1069"/>
      <c r="DG120" s="978">
        <v>1096015</v>
      </c>
      <c r="DH120" s="979"/>
      <c r="DI120" s="979"/>
      <c r="DJ120" s="979"/>
      <c r="DK120" s="979"/>
      <c r="DL120" s="979">
        <v>997588</v>
      </c>
      <c r="DM120" s="979"/>
      <c r="DN120" s="979"/>
      <c r="DO120" s="979"/>
      <c r="DP120" s="979"/>
      <c r="DQ120" s="979">
        <v>934873</v>
      </c>
      <c r="DR120" s="979"/>
      <c r="DS120" s="979"/>
      <c r="DT120" s="979"/>
      <c r="DU120" s="979"/>
      <c r="DV120" s="980">
        <v>21.9</v>
      </c>
      <c r="DW120" s="980"/>
      <c r="DX120" s="980"/>
      <c r="DY120" s="980"/>
      <c r="DZ120" s="981"/>
    </row>
    <row r="121" spans="1:130" s="246" customFormat="1" ht="26.25" customHeight="1" x14ac:dyDescent="0.15">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433</v>
      </c>
      <c r="AG121" s="1011"/>
      <c r="AH121" s="1011"/>
      <c r="AI121" s="1011"/>
      <c r="AJ121" s="1012"/>
      <c r="AK121" s="1013" t="s">
        <v>433</v>
      </c>
      <c r="AL121" s="1011"/>
      <c r="AM121" s="1011"/>
      <c r="AN121" s="1011"/>
      <c r="AO121" s="1012"/>
      <c r="AP121" s="1014" t="s">
        <v>391</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621558</v>
      </c>
      <c r="BR121" s="972"/>
      <c r="BS121" s="972"/>
      <c r="BT121" s="972"/>
      <c r="BU121" s="972"/>
      <c r="BV121" s="972">
        <v>535802</v>
      </c>
      <c r="BW121" s="972"/>
      <c r="BX121" s="972"/>
      <c r="BY121" s="972"/>
      <c r="BZ121" s="972"/>
      <c r="CA121" s="972">
        <v>415378</v>
      </c>
      <c r="CB121" s="972"/>
      <c r="CC121" s="972"/>
      <c r="CD121" s="972"/>
      <c r="CE121" s="972"/>
      <c r="CF121" s="966">
        <v>9.8000000000000007</v>
      </c>
      <c r="CG121" s="967"/>
      <c r="CH121" s="967"/>
      <c r="CI121" s="967"/>
      <c r="CJ121" s="967"/>
      <c r="CK121" s="1062"/>
      <c r="CL121" s="1063"/>
      <c r="CM121" s="1063"/>
      <c r="CN121" s="1063"/>
      <c r="CO121" s="1064"/>
      <c r="CP121" s="1072" t="s">
        <v>465</v>
      </c>
      <c r="CQ121" s="1073"/>
      <c r="CR121" s="1073"/>
      <c r="CS121" s="1073"/>
      <c r="CT121" s="1073"/>
      <c r="CU121" s="1073"/>
      <c r="CV121" s="1073"/>
      <c r="CW121" s="1073"/>
      <c r="CX121" s="1073"/>
      <c r="CY121" s="1073"/>
      <c r="CZ121" s="1073"/>
      <c r="DA121" s="1073"/>
      <c r="DB121" s="1073"/>
      <c r="DC121" s="1073"/>
      <c r="DD121" s="1073"/>
      <c r="DE121" s="1073"/>
      <c r="DF121" s="1074"/>
      <c r="DG121" s="971">
        <v>871510</v>
      </c>
      <c r="DH121" s="972"/>
      <c r="DI121" s="972"/>
      <c r="DJ121" s="972"/>
      <c r="DK121" s="972"/>
      <c r="DL121" s="972">
        <v>797425</v>
      </c>
      <c r="DM121" s="972"/>
      <c r="DN121" s="972"/>
      <c r="DO121" s="972"/>
      <c r="DP121" s="972"/>
      <c r="DQ121" s="972">
        <v>810081</v>
      </c>
      <c r="DR121" s="972"/>
      <c r="DS121" s="972"/>
      <c r="DT121" s="972"/>
      <c r="DU121" s="972"/>
      <c r="DV121" s="973">
        <v>19</v>
      </c>
      <c r="DW121" s="973"/>
      <c r="DX121" s="973"/>
      <c r="DY121" s="973"/>
      <c r="DZ121" s="974"/>
    </row>
    <row r="122" spans="1:130" s="246" customFormat="1" ht="26.25" customHeight="1" x14ac:dyDescent="0.15">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v>528</v>
      </c>
      <c r="AB122" s="1011"/>
      <c r="AC122" s="1011"/>
      <c r="AD122" s="1011"/>
      <c r="AE122" s="1012"/>
      <c r="AF122" s="1013" t="s">
        <v>433</v>
      </c>
      <c r="AG122" s="1011"/>
      <c r="AH122" s="1011"/>
      <c r="AI122" s="1011"/>
      <c r="AJ122" s="1012"/>
      <c r="AK122" s="1013" t="s">
        <v>433</v>
      </c>
      <c r="AL122" s="1011"/>
      <c r="AM122" s="1011"/>
      <c r="AN122" s="1011"/>
      <c r="AO122" s="1012"/>
      <c r="AP122" s="1014" t="s">
        <v>129</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9724129</v>
      </c>
      <c r="BR122" s="1050"/>
      <c r="BS122" s="1050"/>
      <c r="BT122" s="1050"/>
      <c r="BU122" s="1050"/>
      <c r="BV122" s="1050">
        <v>9110661</v>
      </c>
      <c r="BW122" s="1050"/>
      <c r="BX122" s="1050"/>
      <c r="BY122" s="1050"/>
      <c r="BZ122" s="1050"/>
      <c r="CA122" s="1050">
        <v>8766499</v>
      </c>
      <c r="CB122" s="1050"/>
      <c r="CC122" s="1050"/>
      <c r="CD122" s="1050"/>
      <c r="CE122" s="1050"/>
      <c r="CF122" s="1070">
        <v>205.8</v>
      </c>
      <c r="CG122" s="1071"/>
      <c r="CH122" s="1071"/>
      <c r="CI122" s="1071"/>
      <c r="CJ122" s="1071"/>
      <c r="CK122" s="1062"/>
      <c r="CL122" s="1063"/>
      <c r="CM122" s="1063"/>
      <c r="CN122" s="1063"/>
      <c r="CO122" s="1064"/>
      <c r="CP122" s="1072" t="s">
        <v>406</v>
      </c>
      <c r="CQ122" s="1073"/>
      <c r="CR122" s="1073"/>
      <c r="CS122" s="1073"/>
      <c r="CT122" s="1073"/>
      <c r="CU122" s="1073"/>
      <c r="CV122" s="1073"/>
      <c r="CW122" s="1073"/>
      <c r="CX122" s="1073"/>
      <c r="CY122" s="1073"/>
      <c r="CZ122" s="1073"/>
      <c r="DA122" s="1073"/>
      <c r="DB122" s="1073"/>
      <c r="DC122" s="1073"/>
      <c r="DD122" s="1073"/>
      <c r="DE122" s="1073"/>
      <c r="DF122" s="1074"/>
      <c r="DG122" s="971">
        <v>106761</v>
      </c>
      <c r="DH122" s="972"/>
      <c r="DI122" s="972"/>
      <c r="DJ122" s="972"/>
      <c r="DK122" s="972"/>
      <c r="DL122" s="972">
        <v>100030</v>
      </c>
      <c r="DM122" s="972"/>
      <c r="DN122" s="972"/>
      <c r="DO122" s="972"/>
      <c r="DP122" s="972"/>
      <c r="DQ122" s="972">
        <v>110517</v>
      </c>
      <c r="DR122" s="972"/>
      <c r="DS122" s="972"/>
      <c r="DT122" s="972"/>
      <c r="DU122" s="972"/>
      <c r="DV122" s="973">
        <v>2.6</v>
      </c>
      <c r="DW122" s="973"/>
      <c r="DX122" s="973"/>
      <c r="DY122" s="973"/>
      <c r="DZ122" s="974"/>
    </row>
    <row r="123" spans="1:130" s="246" customFormat="1" ht="26.25" customHeight="1" x14ac:dyDescent="0.15">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433</v>
      </c>
      <c r="AB123" s="1011"/>
      <c r="AC123" s="1011"/>
      <c r="AD123" s="1011"/>
      <c r="AE123" s="1012"/>
      <c r="AF123" s="1013" t="s">
        <v>391</v>
      </c>
      <c r="AG123" s="1011"/>
      <c r="AH123" s="1011"/>
      <c r="AI123" s="1011"/>
      <c r="AJ123" s="1012"/>
      <c r="AK123" s="1013" t="s">
        <v>391</v>
      </c>
      <c r="AL123" s="1011"/>
      <c r="AM123" s="1011"/>
      <c r="AN123" s="1011"/>
      <c r="AO123" s="1012"/>
      <c r="AP123" s="1014" t="s">
        <v>391</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467</v>
      </c>
      <c r="BP123" s="1058"/>
      <c r="BQ123" s="1117">
        <v>14951146</v>
      </c>
      <c r="BR123" s="1118"/>
      <c r="BS123" s="1118"/>
      <c r="BT123" s="1118"/>
      <c r="BU123" s="1118"/>
      <c r="BV123" s="1118">
        <v>14294192</v>
      </c>
      <c r="BW123" s="1118"/>
      <c r="BX123" s="1118"/>
      <c r="BY123" s="1118"/>
      <c r="BZ123" s="1118"/>
      <c r="CA123" s="1118">
        <v>13323005</v>
      </c>
      <c r="CB123" s="1118"/>
      <c r="CC123" s="1118"/>
      <c r="CD123" s="1118"/>
      <c r="CE123" s="1118"/>
      <c r="CF123" s="1051"/>
      <c r="CG123" s="1052"/>
      <c r="CH123" s="1052"/>
      <c r="CI123" s="1052"/>
      <c r="CJ123" s="1053"/>
      <c r="CK123" s="1062"/>
      <c r="CL123" s="1063"/>
      <c r="CM123" s="1063"/>
      <c r="CN123" s="1063"/>
      <c r="CO123" s="1064"/>
      <c r="CP123" s="1072" t="s">
        <v>468</v>
      </c>
      <c r="CQ123" s="1073"/>
      <c r="CR123" s="1073"/>
      <c r="CS123" s="1073"/>
      <c r="CT123" s="1073"/>
      <c r="CU123" s="1073"/>
      <c r="CV123" s="1073"/>
      <c r="CW123" s="1073"/>
      <c r="CX123" s="1073"/>
      <c r="CY123" s="1073"/>
      <c r="CZ123" s="1073"/>
      <c r="DA123" s="1073"/>
      <c r="DB123" s="1073"/>
      <c r="DC123" s="1073"/>
      <c r="DD123" s="1073"/>
      <c r="DE123" s="1073"/>
      <c r="DF123" s="1074"/>
      <c r="DG123" s="1010">
        <v>97447</v>
      </c>
      <c r="DH123" s="1011"/>
      <c r="DI123" s="1011"/>
      <c r="DJ123" s="1011"/>
      <c r="DK123" s="1012"/>
      <c r="DL123" s="1013">
        <v>64016</v>
      </c>
      <c r="DM123" s="1011"/>
      <c r="DN123" s="1011"/>
      <c r="DO123" s="1011"/>
      <c r="DP123" s="1012"/>
      <c r="DQ123" s="1013">
        <v>29576</v>
      </c>
      <c r="DR123" s="1011"/>
      <c r="DS123" s="1011"/>
      <c r="DT123" s="1011"/>
      <c r="DU123" s="1012"/>
      <c r="DV123" s="1014">
        <v>0.7</v>
      </c>
      <c r="DW123" s="1015"/>
      <c r="DX123" s="1015"/>
      <c r="DY123" s="1015"/>
      <c r="DZ123" s="1016"/>
    </row>
    <row r="124" spans="1:130" s="246" customFormat="1" ht="26.25" customHeight="1" thickBot="1" x14ac:dyDescent="0.2">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391</v>
      </c>
      <c r="AL124" s="1011"/>
      <c r="AM124" s="1011"/>
      <c r="AN124" s="1011"/>
      <c r="AO124" s="1012"/>
      <c r="AP124" s="1014" t="s">
        <v>433</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129</v>
      </c>
      <c r="BR124" s="1080"/>
      <c r="BS124" s="1080"/>
      <c r="BT124" s="1080"/>
      <c r="BU124" s="1080"/>
      <c r="BV124" s="1080" t="s">
        <v>391</v>
      </c>
      <c r="BW124" s="1080"/>
      <c r="BX124" s="1080"/>
      <c r="BY124" s="1080"/>
      <c r="BZ124" s="1080"/>
      <c r="CA124" s="1080">
        <v>5.8</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433</v>
      </c>
      <c r="DH124" s="1036"/>
      <c r="DI124" s="1036"/>
      <c r="DJ124" s="1036"/>
      <c r="DK124" s="1037"/>
      <c r="DL124" s="1035" t="s">
        <v>433</v>
      </c>
      <c r="DM124" s="1036"/>
      <c r="DN124" s="1036"/>
      <c r="DO124" s="1036"/>
      <c r="DP124" s="1037"/>
      <c r="DQ124" s="1035" t="s">
        <v>433</v>
      </c>
      <c r="DR124" s="1036"/>
      <c r="DS124" s="1036"/>
      <c r="DT124" s="1036"/>
      <c r="DU124" s="1037"/>
      <c r="DV124" s="1038" t="s">
        <v>433</v>
      </c>
      <c r="DW124" s="1039"/>
      <c r="DX124" s="1039"/>
      <c r="DY124" s="1039"/>
      <c r="DZ124" s="1040"/>
    </row>
    <row r="125" spans="1:130" s="246" customFormat="1" ht="26.25" customHeight="1" x14ac:dyDescent="0.15">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433</v>
      </c>
      <c r="AG125" s="1011"/>
      <c r="AH125" s="1011"/>
      <c r="AI125" s="1011"/>
      <c r="AJ125" s="1012"/>
      <c r="AK125" s="1013" t="s">
        <v>433</v>
      </c>
      <c r="AL125" s="1011"/>
      <c r="AM125" s="1011"/>
      <c r="AN125" s="1011"/>
      <c r="AO125" s="1012"/>
      <c r="AP125" s="1014" t="s">
        <v>433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433</v>
      </c>
      <c r="DH125" s="979"/>
      <c r="DI125" s="979"/>
      <c r="DJ125" s="979"/>
      <c r="DK125" s="979"/>
      <c r="DL125" s="979" t="s">
        <v>433</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433</v>
      </c>
      <c r="AG126" s="1011"/>
      <c r="AH126" s="1011"/>
      <c r="AI126" s="1011"/>
      <c r="AJ126" s="1012"/>
      <c r="AK126" s="1013">
        <v>2</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433</v>
      </c>
      <c r="DH126" s="972"/>
      <c r="DI126" s="972"/>
      <c r="DJ126" s="972"/>
      <c r="DK126" s="972"/>
      <c r="DL126" s="972" t="s">
        <v>433</v>
      </c>
      <c r="DM126" s="972"/>
      <c r="DN126" s="972"/>
      <c r="DO126" s="972"/>
      <c r="DP126" s="972"/>
      <c r="DQ126" s="972" t="s">
        <v>129</v>
      </c>
      <c r="DR126" s="972"/>
      <c r="DS126" s="972"/>
      <c r="DT126" s="972"/>
      <c r="DU126" s="972"/>
      <c r="DV126" s="973" t="s">
        <v>433</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3926</v>
      </c>
      <c r="AB127" s="1011"/>
      <c r="AC127" s="1011"/>
      <c r="AD127" s="1011"/>
      <c r="AE127" s="1012"/>
      <c r="AF127" s="1013">
        <v>4214</v>
      </c>
      <c r="AG127" s="1011"/>
      <c r="AH127" s="1011"/>
      <c r="AI127" s="1011"/>
      <c r="AJ127" s="1012"/>
      <c r="AK127" s="1013">
        <v>3912</v>
      </c>
      <c r="AL127" s="1011"/>
      <c r="AM127" s="1011"/>
      <c r="AN127" s="1011"/>
      <c r="AO127" s="1012"/>
      <c r="AP127" s="1014">
        <v>0.1</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94369</v>
      </c>
      <c r="AB128" s="1100"/>
      <c r="AC128" s="1100"/>
      <c r="AD128" s="1100"/>
      <c r="AE128" s="1101"/>
      <c r="AF128" s="1102">
        <v>79775</v>
      </c>
      <c r="AG128" s="1100"/>
      <c r="AH128" s="1100"/>
      <c r="AI128" s="1100"/>
      <c r="AJ128" s="1101"/>
      <c r="AK128" s="1102">
        <v>63281</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129</v>
      </c>
      <c r="BG128" s="1107"/>
      <c r="BH128" s="1107"/>
      <c r="BI128" s="1107"/>
      <c r="BJ128" s="1107"/>
      <c r="BK128" s="1107"/>
      <c r="BL128" s="1108"/>
      <c r="BM128" s="1106">
        <v>14.82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484</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5706929</v>
      </c>
      <c r="AB129" s="1011"/>
      <c r="AC129" s="1011"/>
      <c r="AD129" s="1011"/>
      <c r="AE129" s="1012"/>
      <c r="AF129" s="1013">
        <v>5487797</v>
      </c>
      <c r="AG129" s="1011"/>
      <c r="AH129" s="1011"/>
      <c r="AI129" s="1011"/>
      <c r="AJ129" s="1012"/>
      <c r="AK129" s="1013">
        <v>5280926</v>
      </c>
      <c r="AL129" s="1011"/>
      <c r="AM129" s="1011"/>
      <c r="AN129" s="1011"/>
      <c r="AO129" s="1012"/>
      <c r="AP129" s="1128"/>
      <c r="AQ129" s="1129"/>
      <c r="AR129" s="1129"/>
      <c r="AS129" s="1129"/>
      <c r="AT129" s="1130"/>
      <c r="AU129" s="284"/>
      <c r="AV129" s="284"/>
      <c r="AW129" s="284"/>
      <c r="AX129" s="1119" t="s">
        <v>486</v>
      </c>
      <c r="AY129" s="1002"/>
      <c r="AZ129" s="1002"/>
      <c r="BA129" s="1002"/>
      <c r="BB129" s="1002"/>
      <c r="BC129" s="1002"/>
      <c r="BD129" s="1002"/>
      <c r="BE129" s="1003"/>
      <c r="BF129" s="1120" t="s">
        <v>129</v>
      </c>
      <c r="BG129" s="1121"/>
      <c r="BH129" s="1121"/>
      <c r="BI129" s="1121"/>
      <c r="BJ129" s="1121"/>
      <c r="BK129" s="1121"/>
      <c r="BL129" s="1122"/>
      <c r="BM129" s="1120">
        <v>19.82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1184594</v>
      </c>
      <c r="AB130" s="1011"/>
      <c r="AC130" s="1011"/>
      <c r="AD130" s="1011"/>
      <c r="AE130" s="1012"/>
      <c r="AF130" s="1013">
        <v>1115592</v>
      </c>
      <c r="AG130" s="1011"/>
      <c r="AH130" s="1011"/>
      <c r="AI130" s="1011"/>
      <c r="AJ130" s="1012"/>
      <c r="AK130" s="1013">
        <v>1020715</v>
      </c>
      <c r="AL130" s="1011"/>
      <c r="AM130" s="1011"/>
      <c r="AN130" s="1011"/>
      <c r="AO130" s="1012"/>
      <c r="AP130" s="1128"/>
      <c r="AQ130" s="1129"/>
      <c r="AR130" s="1129"/>
      <c r="AS130" s="1129"/>
      <c r="AT130" s="1130"/>
      <c r="AU130" s="284"/>
      <c r="AV130" s="284"/>
      <c r="AW130" s="284"/>
      <c r="AX130" s="1119" t="s">
        <v>489</v>
      </c>
      <c r="AY130" s="1002"/>
      <c r="AZ130" s="1002"/>
      <c r="BA130" s="1002"/>
      <c r="BB130" s="1002"/>
      <c r="BC130" s="1002"/>
      <c r="BD130" s="1002"/>
      <c r="BE130" s="1003"/>
      <c r="BF130" s="1156">
        <v>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4522335</v>
      </c>
      <c r="AB131" s="1036"/>
      <c r="AC131" s="1036"/>
      <c r="AD131" s="1036"/>
      <c r="AE131" s="1037"/>
      <c r="AF131" s="1035">
        <v>4372205</v>
      </c>
      <c r="AG131" s="1036"/>
      <c r="AH131" s="1036"/>
      <c r="AI131" s="1036"/>
      <c r="AJ131" s="1037"/>
      <c r="AK131" s="1035">
        <v>4260211</v>
      </c>
      <c r="AL131" s="1036"/>
      <c r="AM131" s="1036"/>
      <c r="AN131" s="1036"/>
      <c r="AO131" s="1037"/>
      <c r="AP131" s="1166"/>
      <c r="AQ131" s="1167"/>
      <c r="AR131" s="1167"/>
      <c r="AS131" s="1167"/>
      <c r="AT131" s="1168"/>
      <c r="AU131" s="284"/>
      <c r="AV131" s="284"/>
      <c r="AW131" s="284"/>
      <c r="AX131" s="1138" t="s">
        <v>491</v>
      </c>
      <c r="AY131" s="1089"/>
      <c r="AZ131" s="1089"/>
      <c r="BA131" s="1089"/>
      <c r="BB131" s="1089"/>
      <c r="BC131" s="1089"/>
      <c r="BD131" s="1089"/>
      <c r="BE131" s="1090"/>
      <c r="BF131" s="1139">
        <v>5.8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8.7503026639999995</v>
      </c>
      <c r="AB132" s="1152"/>
      <c r="AC132" s="1152"/>
      <c r="AD132" s="1152"/>
      <c r="AE132" s="1153"/>
      <c r="AF132" s="1154">
        <v>9.2561991030000002</v>
      </c>
      <c r="AG132" s="1152"/>
      <c r="AH132" s="1152"/>
      <c r="AI132" s="1152"/>
      <c r="AJ132" s="1153"/>
      <c r="AK132" s="1154">
        <v>9.140040247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10.4</v>
      </c>
      <c r="AB133" s="1135"/>
      <c r="AC133" s="1135"/>
      <c r="AD133" s="1135"/>
      <c r="AE133" s="1136"/>
      <c r="AF133" s="1134">
        <v>9.1999999999999993</v>
      </c>
      <c r="AG133" s="1135"/>
      <c r="AH133" s="1135"/>
      <c r="AI133" s="1135"/>
      <c r="AJ133" s="1136"/>
      <c r="AK133" s="1134">
        <v>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0zA+Xat2Gel3UDZP9F1XXpjwIQp66QhmI6j9rboBYjFQEIWTmXIkVqnu5dUb0Z3jXaEekejDquL4r9K1qOGig==" saltValue="qFLar4a/5K9dnFe0PiRZ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UsmlWILl2DUqaoG44jQVFt5xZQvUBV3Tqq3gewiT4PiHI+F6IbpZfsRt552qmddsq88hHDgrnThssYQhyS0Mg==" saltValue="MBogjuKUCqFnm/dYK+It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K1IZJe4VGA7FGF8DRSsuLH/HNh6fI7+d/jv7Tco6hL44NU7fXxNk5kK9f40fwI19yYVNXJOTIKXEniAqb/tkg==" saltValue="sqhnjnJQXc8IaLao2PCK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1384273</v>
      </c>
      <c r="AP9" s="312">
        <v>170351</v>
      </c>
      <c r="AQ9" s="313">
        <v>137457</v>
      </c>
      <c r="AR9" s="314">
        <v>23.9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49152</v>
      </c>
      <c r="AP10" s="315">
        <v>6049</v>
      </c>
      <c r="AQ10" s="316">
        <v>16552</v>
      </c>
      <c r="AR10" s="317">
        <v>-63.5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378142</v>
      </c>
      <c r="AP11" s="315">
        <v>46535</v>
      </c>
      <c r="AQ11" s="316">
        <v>23820</v>
      </c>
      <c r="AR11" s="317">
        <v>95.4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t="s">
        <v>507</v>
      </c>
      <c r="AP12" s="315" t="s">
        <v>507</v>
      </c>
      <c r="AQ12" s="316">
        <v>3889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508</v>
      </c>
      <c r="AL13" s="1175"/>
      <c r="AM13" s="1175"/>
      <c r="AN13" s="1176"/>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v>30296</v>
      </c>
      <c r="AP14" s="315">
        <v>3728</v>
      </c>
      <c r="AQ14" s="316">
        <v>6581</v>
      </c>
      <c r="AR14" s="317">
        <v>-43.4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9266</v>
      </c>
      <c r="AP15" s="315">
        <v>1140</v>
      </c>
      <c r="AQ15" s="316">
        <v>3467</v>
      </c>
      <c r="AR15" s="317">
        <v>-67.099999999999994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-109480</v>
      </c>
      <c r="AP16" s="315">
        <v>-13473</v>
      </c>
      <c r="AQ16" s="316">
        <v>-13853</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1741649</v>
      </c>
      <c r="AP17" s="315">
        <v>214330</v>
      </c>
      <c r="AQ17" s="316">
        <v>177914</v>
      </c>
      <c r="AR17" s="317">
        <v>20.5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16.98</v>
      </c>
      <c r="AP21" s="328">
        <v>15.77</v>
      </c>
      <c r="AQ21" s="329">
        <v>1.21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98.5</v>
      </c>
      <c r="AP22" s="333">
        <v>96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1202989</v>
      </c>
      <c r="AP32" s="342">
        <v>148042</v>
      </c>
      <c r="AQ32" s="343">
        <v>107318</v>
      </c>
      <c r="AR32" s="344">
        <v>37.9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507</v>
      </c>
      <c r="AP33" s="342" t="s">
        <v>507</v>
      </c>
      <c r="AQ33" s="343">
        <v>192</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507</v>
      </c>
      <c r="AP34" s="342" t="s">
        <v>507</v>
      </c>
      <c r="AQ34" s="343">
        <v>281</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231476</v>
      </c>
      <c r="AP35" s="342">
        <v>28486</v>
      </c>
      <c r="AQ35" s="343">
        <v>22732</v>
      </c>
      <c r="AR35" s="344">
        <v>25.3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v>34965</v>
      </c>
      <c r="AP36" s="342">
        <v>4303</v>
      </c>
      <c r="AQ36" s="343">
        <v>3735</v>
      </c>
      <c r="AR36" s="344">
        <v>15.2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v>3914</v>
      </c>
      <c r="AP37" s="342">
        <v>482</v>
      </c>
      <c r="AQ37" s="343">
        <v>1596</v>
      </c>
      <c r="AR37" s="344">
        <v>-69.8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v>37</v>
      </c>
      <c r="AP38" s="345">
        <v>5</v>
      </c>
      <c r="AQ38" s="346">
        <v>19</v>
      </c>
      <c r="AR38" s="334">
        <v>-73.7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-63281</v>
      </c>
      <c r="AP39" s="342">
        <v>-7787</v>
      </c>
      <c r="AQ39" s="343">
        <v>-5126</v>
      </c>
      <c r="AR39" s="344">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-1020715</v>
      </c>
      <c r="AP40" s="342">
        <v>-125611</v>
      </c>
      <c r="AQ40" s="343">
        <v>-92432</v>
      </c>
      <c r="AR40" s="344">
        <v>35.9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389385</v>
      </c>
      <c r="AP41" s="342">
        <v>47918</v>
      </c>
      <c r="AQ41" s="343">
        <v>38314</v>
      </c>
      <c r="AR41" s="344">
        <v>25.1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1336392</v>
      </c>
      <c r="AN51" s="364">
        <v>148538</v>
      </c>
      <c r="AO51" s="365">
        <v>-16.2</v>
      </c>
      <c r="AP51" s="366">
        <v>175675</v>
      </c>
      <c r="AQ51" s="367">
        <v>0.6</v>
      </c>
      <c r="AR51" s="368">
        <v>-16.8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503478</v>
      </c>
      <c r="AN52" s="372">
        <v>55961</v>
      </c>
      <c r="AO52" s="373">
        <v>19.899999999999999</v>
      </c>
      <c r="AP52" s="374">
        <v>87698</v>
      </c>
      <c r="AQ52" s="375">
        <v>10</v>
      </c>
      <c r="AR52" s="376">
        <v>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1851727</v>
      </c>
      <c r="AN53" s="364">
        <v>212184</v>
      </c>
      <c r="AO53" s="365">
        <v>42.8</v>
      </c>
      <c r="AP53" s="366">
        <v>162193</v>
      </c>
      <c r="AQ53" s="367">
        <v>-7.7</v>
      </c>
      <c r="AR53" s="368">
        <v>50.5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286770</v>
      </c>
      <c r="AN54" s="372">
        <v>32860</v>
      </c>
      <c r="AO54" s="373">
        <v>-41.3</v>
      </c>
      <c r="AP54" s="374">
        <v>79985</v>
      </c>
      <c r="AQ54" s="375">
        <v>-8.8000000000000007</v>
      </c>
      <c r="AR54" s="376">
        <v>-32.5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2356471</v>
      </c>
      <c r="AN55" s="364">
        <v>275160</v>
      </c>
      <c r="AO55" s="365">
        <v>29.7</v>
      </c>
      <c r="AP55" s="366">
        <v>168868</v>
      </c>
      <c r="AQ55" s="367">
        <v>4.0999999999999996</v>
      </c>
      <c r="AR55" s="368">
        <v>25.6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461318</v>
      </c>
      <c r="AN56" s="372">
        <v>53867</v>
      </c>
      <c r="AO56" s="373">
        <v>63.9</v>
      </c>
      <c r="AP56" s="374">
        <v>79360</v>
      </c>
      <c r="AQ56" s="375">
        <v>-0.8</v>
      </c>
      <c r="AR56" s="376">
        <v>64.7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1034564</v>
      </c>
      <c r="AN57" s="364">
        <v>123486</v>
      </c>
      <c r="AO57" s="365">
        <v>-55.1</v>
      </c>
      <c r="AP57" s="366">
        <v>202870</v>
      </c>
      <c r="AQ57" s="367">
        <v>20.100000000000001</v>
      </c>
      <c r="AR57" s="368">
        <v>-75.2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550689</v>
      </c>
      <c r="AN58" s="372">
        <v>65730</v>
      </c>
      <c r="AO58" s="373">
        <v>22</v>
      </c>
      <c r="AP58" s="374">
        <v>79735</v>
      </c>
      <c r="AQ58" s="375">
        <v>0.5</v>
      </c>
      <c r="AR58" s="376">
        <v>21.5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1389926</v>
      </c>
      <c r="AN59" s="364">
        <v>171047</v>
      </c>
      <c r="AO59" s="365">
        <v>38.5</v>
      </c>
      <c r="AP59" s="366">
        <v>167497</v>
      </c>
      <c r="AQ59" s="367">
        <v>-17.399999999999999</v>
      </c>
      <c r="AR59" s="368">
        <v>55.9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643052</v>
      </c>
      <c r="AN60" s="372">
        <v>79135</v>
      </c>
      <c r="AO60" s="373">
        <v>20.399999999999999</v>
      </c>
      <c r="AP60" s="374">
        <v>82571</v>
      </c>
      <c r="AQ60" s="375">
        <v>3.6</v>
      </c>
      <c r="AR60" s="376">
        <v>16.8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1593816</v>
      </c>
      <c r="AN61" s="379">
        <v>186083</v>
      </c>
      <c r="AO61" s="380">
        <v>7.9</v>
      </c>
      <c r="AP61" s="381">
        <v>175421</v>
      </c>
      <c r="AQ61" s="382">
        <v>-0.1</v>
      </c>
      <c r="AR61" s="368">
        <v>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489061</v>
      </c>
      <c r="AN62" s="372">
        <v>57511</v>
      </c>
      <c r="AO62" s="373">
        <v>17</v>
      </c>
      <c r="AP62" s="374">
        <v>81870</v>
      </c>
      <c r="AQ62" s="375">
        <v>0.9</v>
      </c>
      <c r="AR62" s="376">
        <v>16.100000000000001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Opthm8NafbswopndNISuu+tGaKR7HVKv5xzVLraVTjPGNAZsZLYA5LXgvolJyAl29UfHx3J2WHb75gdECjy2g==" saltValue="Xy3EB1PjBhbVLU/6wChC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SUJo95FtAdoHSH6iCSUXglOY3KEB36aQ/qd5B9V6igEgRr8qz7M0H8Ksn3RDA2hhEa6iLcH961bVZrJv6c8xw==" saltValue="PYQH2mS706YVc7fBsZaH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AWWMBaGG0uCgkXE4JnCGeKlxjI2uN35N0rR6OFNNihW/69M/wF94+zeekI6T2Nx17AocRHX6cFxxBzXrqfaYQ==" saltValue="ZsXUiBviKsgajBtafiLa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25.42</v>
      </c>
      <c r="G47" s="12">
        <v>30.48</v>
      </c>
      <c r="H47" s="12">
        <v>24.81</v>
      </c>
      <c r="I47" s="12">
        <v>27.34</v>
      </c>
      <c r="J47" s="13">
        <v>12.98</v>
      </c>
    </row>
    <row r="48" spans="2:10" ht="57.75" customHeight="1" x14ac:dyDescent="0.15">
      <c r="B48" s="14"/>
      <c r="C48" s="1196" t="s">
        <v>4</v>
      </c>
      <c r="D48" s="1196"/>
      <c r="E48" s="1197"/>
      <c r="F48" s="15">
        <v>3.48</v>
      </c>
      <c r="G48" s="16">
        <v>2.96</v>
      </c>
      <c r="H48" s="16">
        <v>2.74</v>
      </c>
      <c r="I48" s="16">
        <v>2.5099999999999998</v>
      </c>
      <c r="J48" s="17">
        <v>2.84</v>
      </c>
    </row>
    <row r="49" spans="2:10" ht="57.75" customHeight="1" thickBot="1" x14ac:dyDescent="0.2">
      <c r="B49" s="18"/>
      <c r="C49" s="1198" t="s">
        <v>5</v>
      </c>
      <c r="D49" s="1198"/>
      <c r="E49" s="1199"/>
      <c r="F49" s="19">
        <v>4.5</v>
      </c>
      <c r="G49" s="20">
        <v>2.82</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IfM0LtpZmS9GlwIV0Th/iGhxCMMNQbzStwin1OF7j66UpUHhaLKuAAnoLmxRY40FbRjERGORu21pTZtWRBfCQ==" saltValue="NkAqvhMryqLUuFu1eA+a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2020-03-18T08:42:04Z</cp:lastPrinted>
  <dcterms:created xsi:type="dcterms:W3CDTF">2020-02-10T02:08:53Z</dcterms:created>
  <dcterms:modified xsi:type="dcterms:W3CDTF">2020-03-18T08:42:08Z</dcterms:modified>
  <cp:category/>
</cp:coreProperties>
</file>