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M:\120行財政対策室\01  財務企画\011_各種調査・報告\02　財政状況資料集（財政分析）\R07照会\03_回答（1回目）\"/>
    </mc:Choice>
  </mc:AlternateContent>
  <bookViews>
    <workbookView xWindow="0" yWindow="0" windowWidth="28800" windowHeight="11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<sst xmlns="http://schemas.openxmlformats.org/spreadsheetml/2006/main" count="1053" uniqueCount="534">
  <si>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</si>
  <si>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</si>
  <si>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</si>
  <si>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</si>
  <si>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</si>
  <si>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</si>
  <si>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</si>
  <si>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</si>
  <si>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</si>
  <si>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</si>
  <si>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</si>
  <si>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</si>
  <si>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</si>
  <si>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</si>
  <si>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</si>
  <si>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</si>
  <si>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</si>
  <si>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</si>
  <si>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</si>
  <si>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</si>
  <si>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</si>
  <si>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</si>
  <si>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</si>
  <si>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</si>
  <si>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</si>
  <si>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</si>
  <si>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</si>
  <si>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</si>
  <si>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</si>
  <si>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国民健康保険特別会計（直診勘定）</t>
  </si>
  <si>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</si>
  <si>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</si>
  <si>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</si>
  <si>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</si>
  <si>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</si>
  <si>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</si>
  <si>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</si>
  <si>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</si>
  <si>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</si>
  <si>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</si>
  <si>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</si>
  <si>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</si>
  <si>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</si>
  <si>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</si>
  <si>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</si>
  <si>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</si>
  <si>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</si>
  <si>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</si>
  <si>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</si>
  <si>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</si>
  <si>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</si>
  <si>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</si>
  <si>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</si>
  <si>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</si>
  <si>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</si>
  <si>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</si>
  <si>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</si>
  <si>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</si>
  <si>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</si>
  <si>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</si>
  <si>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</si>
  <si>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</si>
  <si>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</si>
  <si>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</si>
  <si>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</si>
  <si>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</si>
  <si>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</si>
  <si>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</si>
  <si>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</si>
  <si>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</si>
  <si>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</si>
  <si>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</si>
  <si>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</si>
  <si>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</si>
  <si>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</si>
  <si>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</si>
  <si>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</si>
  <si>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</si>
  <si>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</si>
  <si>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</si>
  <si>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</si>
  <si>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</si>
  <si>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</si>
  <si>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</si>
  <si>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</si>
  <si>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</si>
  <si>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</si>
  <si>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</si>
  <si>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</si>
  <si>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胆振東部消防組合</t>
    <rPh sb="0" eb="2">
      <t>イブリ</t>
    </rPh>
    <rPh sb="2" eb="4">
      <t>トウブ</t>
    </rPh>
    <rPh sb="4" eb="6">
      <t>ショウボウ</t>
    </rPh>
    <rPh sb="6" eb="8">
      <t>クミアイ</t>
    </rPh>
    <phoneticPr fontId="5"/>
  </si>
  <si>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</si>
  <si>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</si>
  <si>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</si>
  <si>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</si>
  <si>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</si>
  <si>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</si>
  <si>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</si>
  <si>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</si>
  <si>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</si>
  <si>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</si>
  <si>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</si>
  <si>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</si>
  <si>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</si>
  <si>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</si>
  <si>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</si>
  <si>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</si>
  <si>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</si>
  <si>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</si>
  <si>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</si>
  <si>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</si>
  <si>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</si>
  <si>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</si>
  <si>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</si>
  <si>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</si>
  <si>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</si>
  <si>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</si>
  <si>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</si>
  <si>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</si>
  <si>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</si>
  <si>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</si>
  <si>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</si>
  <si>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</si>
  <si>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</si>
  <si>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</si>
  <si>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</si>
  <si>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</si>
  <si>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</si>
  <si>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</si>
  <si>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</si>
  <si>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</si>
  <si>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</si>
  <si>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</si>
  <si>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</si>
  <si>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</si>
  <si>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</si>
  <si>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</si>
  <si>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</si>
  <si>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</si>
  <si>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</si>
  <si>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</si>
  <si>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</si>
  <si>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</si>
  <si>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</si>
  <si>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</si>
  <si>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</si>
  <si>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</si>
  <si>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</si>
  <si>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</si>
  <si>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</si>
  <si>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</si>
  <si>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</si>
  <si>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</si>
  <si>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</si>
  <si>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</si>
  <si>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</si>
  <si>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</si>
  <si>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</si>
  <si>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</si>
  <si>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</si>
  <si>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</si>
  <si>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むかわ町</t>
  </si>
  <si>
    <t>類似団体平均（円）</t>
    <rPh sb="0" eb="2">
      <t>ルイジ</t>
    </rPh>
    <rPh sb="2" eb="4">
      <t>ダンタイ</t>
    </rPh>
    <rPh sb="4" eb="6">
      <t>ヘイキン</t>
    </rPh>
    <rPh sb="7" eb="8">
      <t>エン</t>
    </rPh>
    <phoneticPr fontId="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</si>
  <si>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</si>
  <si>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</si>
  <si>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</si>
  <si>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</si>
  <si>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</si>
  <si>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</si>
  <si>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(基本基金(R06年度末現在))</t>
    <rPh sb="1" eb="3">
      <t>キホン</t>
    </rPh>
    <rPh sb="3" eb="5">
      <t>キキン</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</si>
  <si>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</si>
  <si>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</si>
  <si>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</si>
  <si>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</si>
  <si>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</si>
  <si>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</si>
  <si>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</si>
  <si>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胆振東部日高西部衛生組合</t>
    <rPh sb="0" eb="2">
      <t>イブリ</t>
    </rPh>
    <rPh sb="2" eb="4">
      <t>トウブ</t>
    </rPh>
    <rPh sb="4" eb="6">
      <t>ヒダカ</t>
    </rPh>
    <rPh sb="6" eb="8">
      <t>セイブ</t>
    </rPh>
    <rPh sb="8" eb="10">
      <t>エイセイ</t>
    </rPh>
    <rPh sb="10" eb="12">
      <t>クミアイ</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</si>
  <si>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</si>
  <si>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</si>
  <si>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</si>
  <si>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</si>
  <si>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</si>
  <si>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</si>
  <si>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</si>
  <si>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</si>
  <si>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</si>
  <si>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</si>
  <si>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</si>
  <si>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</si>
  <si>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</si>
  <si>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</si>
  <si>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</si>
  <si>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</si>
  <si>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-11.0</t>
  </si>
  <si>
    <t>資金不足
比率</t>
    <rPh sb="0" eb="2">
      <t>シキン</t>
    </rPh>
    <rPh sb="2" eb="4">
      <t>フソク</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</si>
  <si>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</si>
  <si>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</si>
  <si>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</si>
  <si>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</si>
  <si>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</si>
  <si>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</si>
  <si>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</si>
  <si>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</si>
  <si>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</si>
  <si>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</si>
  <si>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</si>
  <si>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</si>
  <si>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</si>
  <si>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</si>
  <si>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</si>
  <si>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</si>
  <si>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</si>
  <si>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</si>
  <si>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</si>
  <si>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</si>
  <si>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</si>
  <si>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国民健康保険特別会計（保険事業勘定）</t>
  </si>
  <si>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</si>
  <si>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</si>
  <si>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</si>
  <si>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</si>
  <si>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</si>
  <si>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</si>
  <si>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</si>
  <si>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</si>
  <si>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</si>
  <si>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</si>
  <si>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</si>
  <si>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</si>
  <si>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</si>
  <si>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-1.4</t>
  </si>
  <si>
    <t>一般職員</t>
    <rPh sb="0" eb="2">
      <t>イッパン</t>
    </rPh>
    <rPh sb="2" eb="4">
      <t>ショクイン</t>
    </rPh>
    <phoneticPr fontId="5"/>
  </si>
  <si>
    <t>標準税収入額等</t>
  </si>
  <si>
    <t>上水道事業会計</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</si>
  <si>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</si>
  <si>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</si>
  <si>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</si>
  <si>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</si>
  <si>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</si>
  <si>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</si>
  <si>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</si>
  <si>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</si>
  <si>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</si>
  <si>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</si>
  <si>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</si>
  <si>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</si>
  <si>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</si>
  <si>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</si>
  <si>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</si>
  <si>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</si>
  <si>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</si>
  <si>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</si>
  <si>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</si>
  <si>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</si>
  <si>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</si>
  <si>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</si>
  <si>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</si>
  <si>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</si>
  <si>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</si>
  <si>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</si>
  <si>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</si>
  <si>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</si>
  <si>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</si>
  <si>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</si>
  <si>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</si>
  <si>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</si>
  <si>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</si>
  <si>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</si>
  <si>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</si>
  <si>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</si>
  <si>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</si>
  <si>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</si>
  <si>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</si>
  <si>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</si>
  <si>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</si>
  <si>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</si>
  <si>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</si>
  <si>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</si>
  <si>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</si>
  <si>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</si>
  <si>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</si>
  <si>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</si>
  <si>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</si>
  <si>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</si>
  <si>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</si>
  <si>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</si>
  <si>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</si>
  <si>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</si>
  <si>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</si>
  <si>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</si>
  <si>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</si>
  <si>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</si>
  <si>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</si>
  <si>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</si>
  <si>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</si>
  <si>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</si>
  <si>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</si>
  <si>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</si>
  <si>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</si>
  <si>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</si>
  <si>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</si>
  <si>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</si>
  <si>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</si>
  <si>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</si>
  <si>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</si>
  <si>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</si>
  <si>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</si>
  <si>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北海道むかわ町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</si>
  <si>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</si>
  <si>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</si>
  <si>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</si>
  <si>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</si>
  <si>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</si>
  <si>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</si>
  <si>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</si>
  <si>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</si>
  <si>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</si>
  <si>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</si>
  <si>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</si>
  <si>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</si>
  <si>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</si>
  <si>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</si>
  <si>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</si>
  <si>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</si>
  <si>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</si>
  <si>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</si>
  <si>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</si>
  <si>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</si>
  <si>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</si>
  <si>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</si>
  <si>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</si>
  <si>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</si>
  <si>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</si>
  <si>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</si>
  <si>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</si>
  <si>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</si>
  <si>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</si>
  <si>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</si>
  <si>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</si>
  <si>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</si>
  <si>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</si>
  <si>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</si>
  <si>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</si>
  <si>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</si>
  <si>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</si>
  <si>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</si>
  <si>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</si>
  <si>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</si>
  <si>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</si>
  <si>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</si>
  <si>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</si>
  <si>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</si>
  <si>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</si>
  <si>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</si>
  <si>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</si>
  <si>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</si>
  <si>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</si>
  <si>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</si>
  <si>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</si>
  <si>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</si>
  <si>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</si>
  <si>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</si>
  <si>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</si>
  <si>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</si>
  <si>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</si>
  <si>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</si>
  <si>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</si>
  <si>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</si>
  <si>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</si>
  <si>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</si>
  <si>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</si>
  <si>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</si>
  <si>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</si>
  <si>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</si>
  <si>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</si>
  <si>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</si>
  <si>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</si>
  <si>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</si>
  <si>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</si>
  <si>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</si>
  <si>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</si>
  <si>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</si>
  <si>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</si>
  <si>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</si>
  <si>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2.43</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</si>
  <si>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</si>
  <si>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</si>
  <si>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</si>
  <si>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</si>
  <si>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</si>
  <si>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</si>
  <si>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</si>
  <si>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</si>
  <si>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</si>
  <si>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</si>
  <si>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</si>
  <si>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</si>
  <si>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</si>
  <si>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</si>
  <si>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</si>
  <si>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</si>
  <si>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</si>
  <si>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</si>
  <si>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</si>
  <si>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</si>
  <si>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</si>
  <si>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</si>
  <si>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</si>
  <si>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</si>
  <si>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</si>
  <si>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</si>
  <si>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</si>
  <si>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</si>
  <si>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</si>
  <si>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</si>
  <si>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</si>
  <si>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</si>
  <si>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</si>
  <si>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</si>
  <si>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</si>
  <si>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</si>
  <si>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</si>
  <si>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</si>
  <si>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</si>
  <si>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</si>
  <si>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</si>
  <si>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</si>
  <si>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</si>
  <si>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</si>
  <si>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</si>
  <si>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</si>
  <si>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</si>
  <si>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</si>
  <si>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</si>
  <si>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</si>
  <si>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</si>
  <si>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</si>
  <si>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</si>
  <si>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</si>
  <si>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</si>
  <si>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</si>
  <si>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</si>
  <si>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</si>
  <si>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</si>
  <si>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</si>
  <si>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</si>
  <si>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</si>
  <si>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</si>
  <si>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</si>
  <si>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</si>
  <si>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</si>
  <si>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</si>
  <si>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</si>
  <si>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</si>
  <si>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</si>
  <si>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</si>
  <si>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</si>
  <si>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</si>
  <si>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</si>
  <si>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</si>
  <si>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</si>
  <si>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</si>
  <si>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</si>
  <si>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</si>
  <si>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</si>
  <si>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</si>
  <si>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</si>
  <si>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</si>
  <si>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</si>
  <si>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</si>
  <si>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</si>
  <si>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</si>
  <si>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</si>
  <si>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</si>
  <si>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</si>
  <si>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</si>
  <si>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</si>
  <si>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</si>
  <si>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</si>
  <si>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</si>
  <si>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</si>
  <si>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</si>
  <si>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</si>
  <si>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</si>
  <si>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</si>
  <si>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</si>
  <si>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</si>
  <si>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</si>
  <si>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</si>
  <si>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</si>
  <si>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</si>
  <si>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</si>
  <si>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</si>
  <si>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</si>
  <si>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</si>
  <si>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</si>
  <si>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</si>
  <si>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</si>
  <si>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</si>
  <si>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</si>
  <si>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</si>
  <si>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</si>
  <si>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</si>
  <si>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</si>
  <si>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</si>
  <si>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</si>
  <si>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</si>
  <si>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</si>
  <si>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</si>
  <si>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</si>
  <si>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</si>
  <si>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</si>
  <si>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</si>
  <si>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</si>
  <si>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</si>
  <si>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</si>
  <si>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</si>
  <si>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</si>
  <si>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</si>
  <si>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</si>
  <si>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</si>
  <si>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</si>
  <si>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</si>
  <si>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</si>
  <si>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8.32</t>
  </si>
  <si>
    <t>▲ 4.17</t>
  </si>
  <si>
    <t>▲ 0.82</t>
  </si>
  <si>
    <t>その他会計（赤字）</t>
  </si>
  <si>
    <t>(公共施設長寿命化推進基金(R06年度末現在))</t>
    <rPh sb="1" eb="3">
      <t>コウキョウ</t>
    </rPh>
    <rPh sb="3" eb="5">
      <t>シセツ</t>
    </rPh>
    <rPh sb="5" eb="9">
      <t>チョウジュミョウカ</t>
    </rPh>
    <rPh sb="9" eb="11">
      <t>スイシン</t>
    </rPh>
    <rPh sb="11" eb="13">
      <t>キキン</t>
    </rPh>
    <phoneticPr fontId="5"/>
  </si>
  <si>
    <t>(農業基盤整備事業基金(R06年度末現在))</t>
    <rPh sb="1" eb="3">
      <t>ノウギョウ</t>
    </rPh>
    <rPh sb="3" eb="5">
      <t>キバン</t>
    </rPh>
    <rPh sb="5" eb="7">
      <t>セイビ</t>
    </rPh>
    <rPh sb="7" eb="9">
      <t>ジギョウ</t>
    </rPh>
    <rPh sb="9" eb="11">
      <t>キキン</t>
    </rPh>
    <phoneticPr fontId="5"/>
  </si>
  <si>
    <t>(地域振興基金(R06年度末現在))</t>
    <rPh sb="1" eb="3">
      <t>チイキ</t>
    </rPh>
    <rPh sb="3" eb="5">
      <t>シンコウ</t>
    </rPh>
    <rPh sb="5" eb="7">
      <t>キキン</t>
    </rPh>
    <phoneticPr fontId="5"/>
  </si>
  <si>
    <t>(胆振東部地震対策基金(R06年度末現在))</t>
    <rPh sb="1" eb="3">
      <t>イブリ</t>
    </rPh>
    <rPh sb="3" eb="5">
      <t>トウブ</t>
    </rPh>
    <rPh sb="5" eb="7">
      <t>ジシン</t>
    </rPh>
    <rPh sb="7" eb="9">
      <t>タイサク</t>
    </rPh>
    <rPh sb="9" eb="11">
      <t>キキン</t>
    </rPh>
    <phoneticPr fontId="5"/>
  </si>
  <si>
    <t>果夢工房</t>
    <rPh sb="0" eb="2">
      <t>カム</t>
    </rPh>
    <rPh sb="2" eb="4">
      <t>コウボウ</t>
    </rPh>
    <phoneticPr fontId="5"/>
  </si>
  <si>
    <t>平取町外２町衛生施設組合</t>
    <rPh sb="0" eb="4">
      <t>ビラトリチョウガイ</t>
    </rPh>
    <rPh sb="5" eb="6">
      <t>チョウ</t>
    </rPh>
    <rPh sb="6" eb="8">
      <t>エイセイ</t>
    </rPh>
    <rPh sb="8" eb="10">
      <t>シセツ</t>
    </rPh>
    <rPh sb="10" eb="12">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</si>
</sst>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0DAE-477F-A257-6A140B39EC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302933</c:v>
                </c:pt>
                <c:pt idx="1">
                  <c:v>256420</c:v>
                </c:pt>
                <c:pt idx="2">
                  <c:v>201484</c:v>
                </c:pt>
                <c:pt idx="3">
                  <c:v>155893</c:v>
                </c:pt>
                <c:pt idx="4">
                  <c:v>383990</c:v>
                </c:pt>
              </c:numCache>
            </c:numRef>
          </c:val>
          <c:smooth val="0"/>
          <c:extLst>
            <c:ext xmlns:c16="http://schemas.microsoft.com/office/drawing/2014/chart" uri="{C3380CC4-5D6E-409C-BE32-E72D297353CC}">
              <c16:uniqueId val="{00000001-0DAE-477F-A257-6A140B39EC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3.67</c:v>
                </c:pt>
                <c:pt idx="1">
                  <c:v>4.54</c:v>
                </c:pt>
                <c:pt idx="2">
                  <c:v>4.5599999999999996</c:v>
                </c:pt>
                <c:pt idx="3">
                  <c:v>5.0199999999999996</c:v>
                </c:pt>
                <c:pt idx="4">
                  <c:v>4.01</c:v>
                </c:pt>
              </c:numCache>
            </c:numRef>
          </c:val>
          <c:extLst>
            <c:ext xmlns:c16="http://schemas.microsoft.com/office/drawing/2014/chart" uri="{C3380CC4-5D6E-409C-BE32-E72D297353CC}">
              <c16:uniqueId val="{00000000-7C9C-48DA-A70E-D08DE9AE91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15.59</c:v>
                </c:pt>
                <c:pt idx="1">
                  <c:v>23</c:v>
                </c:pt>
                <c:pt idx="2">
                  <c:v>21.82</c:v>
                </c:pt>
                <c:pt idx="3">
                  <c:v>21.52</c:v>
                </c:pt>
                <c:pt idx="4">
                  <c:v>23.39</c:v>
                </c:pt>
              </c:numCache>
            </c:numRef>
          </c:val>
          <c:extLst>
            <c:ext xmlns:c16="http://schemas.microsoft.com/office/drawing/2014/chart" uri="{C3380CC4-5D6E-409C-BE32-E72D297353CC}">
              <c16:uniqueId val="{00000001-7C9C-48DA-A70E-D08DE9AE91B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-8.32</c:v>
                </c:pt>
                <c:pt idx="1">
                  <c:v>6.78</c:v>
                </c:pt>
                <c:pt idx="2">
                  <c:v>-4.17</c:v>
                </c:pt>
                <c:pt idx="3">
                  <c:v>-2.4300000000000002</c:v>
                </c:pt>
                <c:pt idx="4">
                  <c:v>-0.82</c:v>
                </c:pt>
              </c:numCache>
            </c:numRef>
          </c:val>
          <c:smooth val="0"/>
          <c:extLst>
            <c:ext xmlns:c16="http://schemas.microsoft.com/office/drawing/2014/chart" uri="{C3380CC4-5D6E-409C-BE32-E72D297353CC}">
              <c16:uniqueId val="{00000002-7C9C-48DA-A70E-D08DE9AE91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7E-4B3E-98E4-A5E3F0D33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7E-4B3E-98E4-A5E3F0D33D7A}"/>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0.63</c:v>
                </c:pt>
                <c:pt idx="4">
                  <c:v>#N/A</c:v>
                </c:pt>
                <c:pt idx="5">
                  <c:v>0.28000000000000003</c:v>
                </c:pt>
                <c:pt idx="6">
                  <c:v>#N/A</c:v>
                </c:pt>
                <c:pt idx="7">
                  <c:v>0.01</c:v>
                </c:pt>
                <c:pt idx="8">
                  <c:v>#N/A</c:v>
                </c:pt>
                <c:pt idx="9">
                  <c:v>0</c:v>
                </c:pt>
              </c:numCache>
            </c:numRef>
          </c:val>
          <c:extLst>
            <c:ext xmlns:c16="http://schemas.microsoft.com/office/drawing/2014/chart" uri="{C3380CC4-5D6E-409C-BE32-E72D297353CC}">
              <c16:uniqueId val="{00000002-947E-4B3E-98E4-A5E3F0D33D7A}"/>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0.04</c:v>
                </c:pt>
                <c:pt idx="6">
                  <c:v>#N/A</c:v>
                </c:pt>
                <c:pt idx="7">
                  <c:v>0.04</c:v>
                </c:pt>
                <c:pt idx="8">
                  <c:v>#N/A</c:v>
                </c:pt>
                <c:pt idx="9">
                  <c:v>0.03</c:v>
                </c:pt>
              </c:numCache>
            </c:numRef>
          </c:val>
          <c:extLst>
            <c:ext xmlns:c16="http://schemas.microsoft.com/office/drawing/2014/chart" uri="{C3380CC4-5D6E-409C-BE32-E72D297353CC}">
              <c16:uniqueId val="{00000003-947E-4B3E-98E4-A5E3F0D33D7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0.11</c:v>
                </c:pt>
                <c:pt idx="8">
                  <c:v>#N/A</c:v>
                </c:pt>
                <c:pt idx="9">
                  <c:v>0.12</c:v>
                </c:pt>
              </c:numCache>
            </c:numRef>
          </c:val>
          <c:extLst>
            <c:ext xmlns:c16="http://schemas.microsoft.com/office/drawing/2014/chart" uri="{C3380CC4-5D6E-409C-BE32-E72D297353CC}">
              <c16:uniqueId val="{00000004-947E-4B3E-98E4-A5E3F0D33D7A}"/>
            </c:ext>
          </c:extLst>
        </c:ser>
        <c:ser>
          <c:idx val="5"/>
          <c:order val="5"/>
          <c:tx>
            <c:strRef>
              <c:f>データシート!$A$32</c:f>
              <c:strCache>
                <c:ptCount val="1"/>
                <c:pt idx="0">
                  <c:v>国民健康保険特別会計（保険事業勘定）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0.09</c:v>
                </c:pt>
                <c:pt idx="4">
                  <c:v>#N/A</c:v>
                </c:pt>
                <c:pt idx="5">
                  <c:v>0.13</c:v>
                </c:pt>
                <c:pt idx="6">
                  <c:v>#N/A</c:v>
                </c:pt>
                <c:pt idx="7">
                  <c:v>0.25</c:v>
                </c:pt>
                <c:pt idx="8">
                  <c:v>#N/A</c:v>
                </c:pt>
                <c:pt idx="9">
                  <c:v>0.16</c:v>
                </c:pt>
              </c:numCache>
            </c:numRef>
          </c:val>
          <c:extLst>
            <c:ext xmlns:c16="http://schemas.microsoft.com/office/drawing/2014/chart" uri="{C3380CC4-5D6E-409C-BE32-E72D297353CC}">
              <c16:uniqueId val="{00000005-947E-4B3E-98E4-A5E3F0D33D7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0.99</c:v>
                </c:pt>
                <c:pt idx="4">
                  <c:v>#N/A</c:v>
                </c:pt>
                <c:pt idx="5">
                  <c:v>1.08</c:v>
                </c:pt>
                <c:pt idx="6">
                  <c:v>#N/A</c:v>
                </c:pt>
                <c:pt idx="7">
                  <c:v>0.84</c:v>
                </c:pt>
                <c:pt idx="8">
                  <c:v>#N/A</c:v>
                </c:pt>
                <c:pt idx="9">
                  <c:v>0.9</c:v>
                </c:pt>
              </c:numCache>
            </c:numRef>
          </c:val>
          <c:extLst>
            <c:ext xmlns:c16="http://schemas.microsoft.com/office/drawing/2014/chart" uri="{C3380CC4-5D6E-409C-BE32-E72D297353CC}">
              <c16:uniqueId val="{00000006-947E-4B3E-98E4-A5E3F0D33D7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0.79</c:v>
                </c:pt>
                <c:pt idx="4">
                  <c:v>#N/A</c:v>
                </c:pt>
                <c:pt idx="5">
                  <c:v>0</c:v>
                </c:pt>
                <c:pt idx="6">
                  <c:v>#N/A</c:v>
                </c:pt>
                <c:pt idx="7">
                  <c:v>0</c:v>
                </c:pt>
                <c:pt idx="8">
                  <c:v>#N/A</c:v>
                </c:pt>
                <c:pt idx="9">
                  <c:v>1.95</c:v>
                </c:pt>
              </c:numCache>
            </c:numRef>
          </c:val>
          <c:extLst>
            <c:ext xmlns:c16="http://schemas.microsoft.com/office/drawing/2014/chart" uri="{C3380CC4-5D6E-409C-BE32-E72D297353CC}">
              <c16:uniqueId val="{00000007-947E-4B3E-98E4-A5E3F0D33D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3.66</c:v>
                </c:pt>
                <c:pt idx="2">
                  <c:v>#N/A</c:v>
                </c:pt>
                <c:pt idx="3">
                  <c:v>4.54</c:v>
                </c:pt>
                <c:pt idx="4">
                  <c:v>#N/A</c:v>
                </c:pt>
                <c:pt idx="5">
                  <c:v>4.55</c:v>
                </c:pt>
                <c:pt idx="6">
                  <c:v>#N/A</c:v>
                </c:pt>
                <c:pt idx="7">
                  <c:v>5.0199999999999996</c:v>
                </c:pt>
                <c:pt idx="8">
                  <c:v>#N/A</c:v>
                </c:pt>
                <c:pt idx="9">
                  <c:v>4.01</c:v>
                </c:pt>
              </c:numCache>
            </c:numRef>
          </c:val>
          <c:extLst>
            <c:ext xmlns:c16="http://schemas.microsoft.com/office/drawing/2014/chart" uri="{C3380CC4-5D6E-409C-BE32-E72D297353CC}">
              <c16:uniqueId val="{00000008-947E-4B3E-98E4-A5E3F0D33D7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c:v>
                </c:pt>
                <c:pt idx="2">
                  <c:v>#N/A</c:v>
                </c:pt>
                <c:pt idx="3">
                  <c:v>4.29</c:v>
                </c:pt>
                <c:pt idx="4">
                  <c:v>#N/A</c:v>
                </c:pt>
                <c:pt idx="5">
                  <c:v>4.4000000000000004</c:v>
                </c:pt>
                <c:pt idx="6">
                  <c:v>#N/A</c:v>
                </c:pt>
                <c:pt idx="7">
                  <c:v>4.66</c:v>
                </c:pt>
                <c:pt idx="8">
                  <c:v>#N/A</c:v>
                </c:pt>
                <c:pt idx="9">
                  <c:v>4.79</c:v>
                </c:pt>
              </c:numCache>
            </c:numRef>
          </c:val>
          <c:extLst>
            <c:ext xmlns:c16="http://schemas.microsoft.com/office/drawing/2014/chart" uri="{C3380CC4-5D6E-409C-BE32-E72D297353CC}">
              <c16:uniqueId val="{00000009-947E-4B3E-98E4-A5E3F0D33D7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1056</c:v>
                </c:pt>
                <c:pt idx="5">
                  <c:v>985</c:v>
                </c:pt>
                <c:pt idx="8">
                  <c:v>947</c:v>
                </c:pt>
                <c:pt idx="11">
                  <c:v>849</c:v>
                </c:pt>
                <c:pt idx="14">
                  <c:v>855</c:v>
                </c:pt>
              </c:numCache>
            </c:numRef>
          </c:val>
          <c:extLst>
            <c:ext xmlns:c16="http://schemas.microsoft.com/office/drawing/2014/chart" uri="{C3380CC4-5D6E-409C-BE32-E72D297353CC}">
              <c16:uniqueId val="{00000000-B3C5-488A-B33F-FFBBFB79A0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3C5-488A-B33F-FFBBFB79A0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19</c:v>
                </c:pt>
                <c:pt idx="6">
                  <c:v>20</c:v>
                </c:pt>
                <c:pt idx="9">
                  <c:v>14</c:v>
                </c:pt>
                <c:pt idx="12">
                  <c:v>11</c:v>
                </c:pt>
              </c:numCache>
            </c:numRef>
          </c:val>
          <c:extLst>
            <c:ext xmlns:c16="http://schemas.microsoft.com/office/drawing/2014/chart" uri="{C3380CC4-5D6E-409C-BE32-E72D297353CC}">
              <c16:uniqueId val="{00000002-B3C5-488A-B33F-FFBBFB79A0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53</c:v>
                </c:pt>
                <c:pt idx="6">
                  <c:v>44</c:v>
                </c:pt>
                <c:pt idx="9">
                  <c:v>34</c:v>
                </c:pt>
                <c:pt idx="12">
                  <c:v>36</c:v>
                </c:pt>
              </c:numCache>
            </c:numRef>
          </c:val>
          <c:extLst>
            <c:ext xmlns:c16="http://schemas.microsoft.com/office/drawing/2014/chart" uri="{C3380CC4-5D6E-409C-BE32-E72D297353CC}">
              <c16:uniqueId val="{00000003-B3C5-488A-B33F-FFBBFB79A0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179</c:v>
                </c:pt>
                <c:pt idx="3">
                  <c:v>169</c:v>
                </c:pt>
                <c:pt idx="6">
                  <c:v>193</c:v>
                </c:pt>
                <c:pt idx="9">
                  <c:v>184</c:v>
                </c:pt>
                <c:pt idx="12">
                  <c:v>172</c:v>
                </c:pt>
              </c:numCache>
            </c:numRef>
          </c:val>
          <c:extLst>
            <c:ext xmlns:c16="http://schemas.microsoft.com/office/drawing/2014/chart" uri="{C3380CC4-5D6E-409C-BE32-E72D297353CC}">
              <c16:uniqueId val="{00000004-B3C5-488A-B33F-FFBBFB79A0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C5-488A-B33F-FFBBFB79A0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C5-488A-B33F-FFBBFB79A0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1227</c:v>
                </c:pt>
                <c:pt idx="3">
                  <c:v>1124</c:v>
                </c:pt>
                <c:pt idx="6">
                  <c:v>1094</c:v>
                </c:pt>
                <c:pt idx="9">
                  <c:v>1013</c:v>
                </c:pt>
                <c:pt idx="12">
                  <c:v>1005</c:v>
                </c:pt>
              </c:numCache>
            </c:numRef>
          </c:val>
          <c:extLst>
            <c:ext xmlns:c16="http://schemas.microsoft.com/office/drawing/2014/chart" uri="{C3380CC4-5D6E-409C-BE32-E72D297353CC}">
              <c16:uniqueId val="{00000007-B3C5-488A-B33F-FFBBFB79A0C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416</c:v>
                </c:pt>
                <c:pt idx="2">
                  <c:v>#N/A</c:v>
                </c:pt>
                <c:pt idx="3">
                  <c:v>#N/A</c:v>
                </c:pt>
                <c:pt idx="4">
                  <c:v>380</c:v>
                </c:pt>
                <c:pt idx="5">
                  <c:v>#N/A</c:v>
                </c:pt>
                <c:pt idx="6">
                  <c:v>#N/A</c:v>
                </c:pt>
                <c:pt idx="7">
                  <c:v>404</c:v>
                </c:pt>
                <c:pt idx="8">
                  <c:v>#N/A</c:v>
                </c:pt>
                <c:pt idx="9">
                  <c:v>#N/A</c:v>
                </c:pt>
                <c:pt idx="10">
                  <c:v>396</c:v>
                </c:pt>
                <c:pt idx="11">
                  <c:v>#N/A</c:v>
                </c:pt>
                <c:pt idx="12">
                  <c:v>#N/A</c:v>
                </c:pt>
                <c:pt idx="13">
                  <c:v>369</c:v>
                </c:pt>
                <c:pt idx="14">
                  <c:v>#N/A</c:v>
                </c:pt>
              </c:numCache>
            </c:numRef>
          </c:val>
          <c:smooth val="0"/>
          <c:extLst>
            <c:ext xmlns:c16="http://schemas.microsoft.com/office/drawing/2014/chart" uri="{C3380CC4-5D6E-409C-BE32-E72D297353CC}">
              <c16:uniqueId val="{00000008-B3C5-488A-B33F-FFBBFB79A0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7963</c:v>
                </c:pt>
                <c:pt idx="5">
                  <c:v>7763</c:v>
                </c:pt>
                <c:pt idx="8">
                  <c:v>7866</c:v>
                </c:pt>
                <c:pt idx="11">
                  <c:v>7884</c:v>
                </c:pt>
                <c:pt idx="14">
                  <c:v>8550</c:v>
                </c:pt>
              </c:numCache>
            </c:numRef>
          </c:val>
          <c:extLst>
            <c:ext xmlns:c16="http://schemas.microsoft.com/office/drawing/2014/chart" uri="{C3380CC4-5D6E-409C-BE32-E72D297353CC}">
              <c16:uniqueId val="{00000000-745F-4F49-800B-AC10670971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402</c:v>
                </c:pt>
                <c:pt idx="5">
                  <c:v>633</c:v>
                </c:pt>
                <c:pt idx="8">
                  <c:v>584</c:v>
                </c:pt>
                <c:pt idx="11">
                  <c:v>575</c:v>
                </c:pt>
                <c:pt idx="14">
                  <c:v>539</c:v>
                </c:pt>
              </c:numCache>
            </c:numRef>
          </c:val>
          <c:extLst>
            <c:ext xmlns:c16="http://schemas.microsoft.com/office/drawing/2014/chart" uri="{C3380CC4-5D6E-409C-BE32-E72D297353CC}">
              <c16:uniqueId val="{00000001-745F-4F49-800B-AC10670971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4484</c:v>
                </c:pt>
                <c:pt idx="5">
                  <c:v>5214</c:v>
                </c:pt>
                <c:pt idx="8">
                  <c:v>5259</c:v>
                </c:pt>
                <c:pt idx="11">
                  <c:v>5069</c:v>
                </c:pt>
                <c:pt idx="14">
                  <c:v>5181</c:v>
                </c:pt>
              </c:numCache>
            </c:numRef>
          </c:val>
          <c:extLst>
            <c:ext xmlns:c16="http://schemas.microsoft.com/office/drawing/2014/chart" uri="{C3380CC4-5D6E-409C-BE32-E72D297353CC}">
              <c16:uniqueId val="{00000002-745F-4F49-800B-AC10670971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5F-4F49-800B-AC10670971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5F-4F49-800B-AC10670971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5F-4F49-800B-AC10670971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1545</c:v>
                </c:pt>
                <c:pt idx="3">
                  <c:v>1525</c:v>
                </c:pt>
                <c:pt idx="6">
                  <c:v>1473</c:v>
                </c:pt>
                <c:pt idx="9">
                  <c:v>1525</c:v>
                </c:pt>
                <c:pt idx="12">
                  <c:v>1582</c:v>
                </c:pt>
              </c:numCache>
            </c:numRef>
          </c:val>
          <c:extLst>
            <c:ext xmlns:c16="http://schemas.microsoft.com/office/drawing/2014/chart" uri="{C3380CC4-5D6E-409C-BE32-E72D297353CC}">
              <c16:uniqueId val="{00000006-745F-4F49-800B-AC10670971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279</c:v>
                </c:pt>
                <c:pt idx="3">
                  <c:v>1325</c:v>
                </c:pt>
                <c:pt idx="6">
                  <c:v>1282</c:v>
                </c:pt>
                <c:pt idx="9">
                  <c:v>1305</c:v>
                </c:pt>
                <c:pt idx="12">
                  <c:v>1354</c:v>
                </c:pt>
              </c:numCache>
            </c:numRef>
          </c:val>
          <c:extLst>
            <c:ext xmlns:c16="http://schemas.microsoft.com/office/drawing/2014/chart" uri="{C3380CC4-5D6E-409C-BE32-E72D297353CC}">
              <c16:uniqueId val="{00000007-745F-4F49-800B-AC10670971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1653</c:v>
                </c:pt>
                <c:pt idx="3">
                  <c:v>1826</c:v>
                </c:pt>
                <c:pt idx="6">
                  <c:v>1821</c:v>
                </c:pt>
                <c:pt idx="9">
                  <c:v>1749</c:v>
                </c:pt>
                <c:pt idx="12">
                  <c:v>1848</c:v>
                </c:pt>
              </c:numCache>
            </c:numRef>
          </c:val>
          <c:extLst>
            <c:ext xmlns:c16="http://schemas.microsoft.com/office/drawing/2014/chart" uri="{C3380CC4-5D6E-409C-BE32-E72D297353CC}">
              <c16:uniqueId val="{00000008-745F-4F49-800B-AC10670971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41</c:v>
                </c:pt>
                <c:pt idx="6">
                  <c:v>24</c:v>
                </c:pt>
                <c:pt idx="9">
                  <c:v>35</c:v>
                </c:pt>
                <c:pt idx="12">
                  <c:v>62</c:v>
                </c:pt>
              </c:numCache>
            </c:numRef>
          </c:val>
          <c:extLst>
            <c:ext xmlns:c16="http://schemas.microsoft.com/office/drawing/2014/chart" uri="{C3380CC4-5D6E-409C-BE32-E72D297353CC}">
              <c16:uniqueId val="{00000009-745F-4F49-800B-AC10670971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9536</c:v>
                </c:pt>
                <c:pt idx="3">
                  <c:v>9673</c:v>
                </c:pt>
                <c:pt idx="6">
                  <c:v>9769</c:v>
                </c:pt>
                <c:pt idx="9">
                  <c:v>9567</c:v>
                </c:pt>
                <c:pt idx="12">
                  <c:v>10393</c:v>
                </c:pt>
              </c:numCache>
            </c:numRef>
          </c:val>
          <c:extLst>
            <c:ext xmlns:c16="http://schemas.microsoft.com/office/drawing/2014/chart" uri="{C3380CC4-5D6E-409C-BE32-E72D297353CC}">
              <c16:uniqueId val="{0000000A-745F-4F49-800B-AC106709718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223</c:v>
                </c:pt>
                <c:pt idx="2">
                  <c:v>#N/A</c:v>
                </c:pt>
                <c:pt idx="3">
                  <c:v>#N/A</c:v>
                </c:pt>
                <c:pt idx="4">
                  <c:v>780</c:v>
                </c:pt>
                <c:pt idx="5">
                  <c:v>#N/A</c:v>
                </c:pt>
                <c:pt idx="6">
                  <c:v>#N/A</c:v>
                </c:pt>
                <c:pt idx="7">
                  <c:v>660</c:v>
                </c:pt>
                <c:pt idx="8">
                  <c:v>#N/A</c:v>
                </c:pt>
                <c:pt idx="9">
                  <c:v>#N/A</c:v>
                </c:pt>
                <c:pt idx="10">
                  <c:v>654</c:v>
                </c:pt>
                <c:pt idx="11">
                  <c:v>#N/A</c:v>
                </c:pt>
                <c:pt idx="12">
                  <c:v>#N/A</c:v>
                </c:pt>
                <c:pt idx="13">
                  <c:v>970</c:v>
                </c:pt>
                <c:pt idx="14">
                  <c:v>#N/A</c:v>
                </c:pt>
              </c:numCache>
            </c:numRef>
          </c:val>
          <c:smooth val="0"/>
          <c:extLst>
            <c:ext xmlns:c16="http://schemas.microsoft.com/office/drawing/2014/chart" uri="{C3380CC4-5D6E-409C-BE32-E72D297353CC}">
              <c16:uniqueId val="{0000000B-745F-4F49-800B-AC106709718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1192</c:v>
                </c:pt>
                <c:pt idx="1">
                  <c:v>1167</c:v>
                </c:pt>
                <c:pt idx="2">
                  <c:v>1308</c:v>
                </c:pt>
              </c:numCache>
            </c:numRef>
          </c:val>
          <c:extLst>
            <c:ext xmlns:c16="http://schemas.microsoft.com/office/drawing/2014/chart" uri="{C3380CC4-5D6E-409C-BE32-E72D297353CC}">
              <c16:uniqueId val="{00000000-94ED-4AAC-8B89-A13F7A87A0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757</c:v>
                </c:pt>
                <c:pt idx="1">
                  <c:v>781</c:v>
                </c:pt>
                <c:pt idx="2">
                  <c:v>811</c:v>
                </c:pt>
              </c:numCache>
            </c:numRef>
          </c:val>
          <c:extLst>
            <c:ext xmlns:c16="http://schemas.microsoft.com/office/drawing/2014/chart" uri="{C3380CC4-5D6E-409C-BE32-E72D297353CC}">
              <c16:uniqueId val="{00000001-94ED-4AAC-8B89-A13F7A87A0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3974</c:v>
                </c:pt>
                <c:pt idx="1">
                  <c:v>3770</c:v>
                </c:pt>
                <c:pt idx="2">
                  <c:v>3727</c:v>
                </c:pt>
              </c:numCache>
            </c:numRef>
          </c:val>
          <c:extLst>
            <c:ext xmlns:c16="http://schemas.microsoft.com/office/drawing/2014/chart" uri="{C3380CC4-5D6E-409C-BE32-E72D297353CC}">
              <c16:uniqueId val="{00000002-94ED-4AAC-8B89-A13F7A87A0D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684645" y="4591050"/>
          <a:ext cx="30924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829675" y="5886450"/>
          <a:ext cx="13081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19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8611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763270</xdr:colOff>
      <xdr:row>1</xdr:row>
      <xdr:rowOff>19050</xdr:rowOff>
    </xdr:from>
    <xdr:to>
      <xdr:col>20</xdr:col>
      <xdr:colOff>189230</xdr:colOff>
      <xdr:row>3</xdr:row>
      <xdr:rowOff>123825</xdr:rowOff>
    </xdr:to>
    <xdr:sp macro="" textlink="">
      <xdr:nvSpPr>
        <xdr:cNvPr id="4" name="団体名称ボックス"/>
        <xdr:cNvSpPr>
          <a:spLocks noChangeArrowheads="1"/>
        </xdr:cNvSpPr>
      </xdr:nvSpPr>
      <xdr:spPr>
        <a:xfrm>
          <a:off x="1371219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2285" y="7591425"/>
          <a:ext cx="744601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0949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0949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0949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0949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0949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0949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094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094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0949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1420" y="11210290"/>
          <a:ext cx="190500" cy="191135"/>
        </a:xfrm>
        <a:prstGeom prst="ellipse">
          <a:avLst/>
        </a:prstGeom>
        <a:solidFill>
          <a:srgbClr val="FF0000"/>
        </a:solidFill>
        <a:ln w="6350">
          <a:noFill/>
          <a:round/>
          <a:headEnd/>
          <a:tailEnd/>
        </a:ln>
      </xdr:spPr>
    </xdr:sp>
    <xdr:clientData/>
  </xdr:twoCellAnchor>
  <xdr:twoCellAnchor>
    <xdr:from>
      <xdr:col>15</xdr:col>
      <xdr:colOff>153035</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1955" y="7600315"/>
          <a:ext cx="44132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153035</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195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4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4510" y="7934325"/>
          <a:ext cx="41471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これまでの町債発行の抑制により、元利償還金が減少してきているものの同時に交付税算入公債費等も減少してきている。</a:t>
          </a:r>
        </a:p>
        <a:p>
          <a:r>
            <a:rPr kumimoji="1" lang="ja-JP" altLang="en-US" sz="1400">
              <a:latin typeface="ＭＳ ゴシック"/>
              <a:ea typeface="ＭＳ ゴシック"/>
            </a:rPr>
            <a:t>　実質公債費比率の分子についても減少となっている。</a:t>
          </a:r>
        </a:p>
        <a:p>
          <a:r>
            <a:rPr kumimoji="1" lang="ja-JP" altLang="en-US" sz="1400">
              <a:latin typeface="ＭＳ ゴシック"/>
              <a:ea typeface="ＭＳ ゴシック"/>
            </a:rPr>
            <a:t>　今後も町債発行の適正管理や事業実施に伴う新規町債発行の際には、交付税算入率の高い町債の有効活用の継続に努める。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2285" y="12411075"/>
          <a:ext cx="7446010" cy="400050"/>
        </a:xfrm>
        <a:prstGeom prst="line">
          <a:avLst/>
        </a:prstGeom>
        <a:noFill/>
        <a:ln w="19050">
          <a:solidFill>
            <a:srgbClr val="000000"/>
          </a:solidFill>
          <a:round/>
          <a:headEnd/>
          <a:tailEnd/>
        </a:ln>
      </xdr:spPr>
    </xdr:sp>
    <xdr:clientData/>
  </xdr:twoCellAnchor>
  <xdr:twoCellAnchor>
    <xdr:from>
      <xdr:col>15</xdr:col>
      <xdr:colOff>153035</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3101955" y="12420600"/>
          <a:ext cx="443992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177800</xdr:colOff>
      <xdr:row>56</xdr:row>
      <xdr:rowOff>0</xdr:rowOff>
    </xdr:from>
    <xdr:to>
      <xdr:col>16</xdr:col>
      <xdr:colOff>114935</xdr:colOff>
      <xdr:row>56</xdr:row>
      <xdr:rowOff>257175</xdr:rowOff>
    </xdr:to>
    <xdr:sp macro="" textlink="">
      <xdr:nvSpPr>
        <xdr:cNvPr id="23" name="Rectangle 88"/>
        <xdr:cNvSpPr>
          <a:spLocks noChangeArrowheads="1"/>
        </xdr:cNvSpPr>
      </xdr:nvSpPr>
      <xdr:spPr>
        <a:xfrm>
          <a:off x="13126720" y="12411075"/>
          <a:ext cx="81026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125730</xdr:colOff>
      <xdr:row>59</xdr:row>
      <xdr:rowOff>334010</xdr:rowOff>
    </xdr:to>
    <xdr:sp macro="" textlink="" fLocksText="0">
      <xdr:nvSpPr>
        <xdr:cNvPr id="24" name="テキスト ボックス 23"/>
        <xdr:cNvSpPr txBox="1"/>
      </xdr:nvSpPr>
      <xdr:spPr>
        <a:xfrm>
          <a:off x="13206095" y="12630785"/>
          <a:ext cx="42341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4005" y="7572375"/>
          <a:ext cx="46539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1790" y="7604125"/>
          <a:ext cx="242570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162560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83815" y="8000365"/>
          <a:ext cx="54229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162560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83815" y="8352790"/>
          <a:ext cx="54229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162560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83815" y="8695690"/>
          <a:ext cx="54229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162560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83815" y="9048115"/>
          <a:ext cx="54229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162560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83815" y="9410065"/>
          <a:ext cx="54229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162560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83815" y="9762490"/>
          <a:ext cx="54229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162560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83815" y="10467340"/>
          <a:ext cx="54229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162560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83815" y="10810240"/>
          <a:ext cx="54229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162560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83815" y="11172190"/>
          <a:ext cx="54229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162560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83815" y="11524615"/>
          <a:ext cx="54229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162560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83815" y="11867515"/>
          <a:ext cx="54229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17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641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922972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810240" y="238125"/>
          <a:ext cx="2535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8080" y="238125"/>
          <a:ext cx="379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2285" y="7591425"/>
          <a:ext cx="5969635" cy="352425"/>
        </a:xfrm>
        <a:prstGeom prst="line">
          <a:avLst/>
        </a:prstGeom>
        <a:noFill/>
        <a:ln w="19050">
          <a:solidFill>
            <a:srgbClr val="000000"/>
          </a:solidFill>
          <a:round/>
          <a:headEnd/>
          <a:tailEnd/>
        </a:ln>
      </xdr:spPr>
    </xdr:sp>
    <xdr:clientData/>
  </xdr:twoCellAnchor>
  <xdr:twoCellAnchor>
    <xdr:from>
      <xdr:col>1</xdr:col>
      <xdr:colOff>115570</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7855" y="705485"/>
          <a:ext cx="177800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389890</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7035" y="7962900"/>
          <a:ext cx="44265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令和６年度は大型施設建設に伴う地方債発行</a:t>
          </a:r>
        </a:p>
        <a:p>
          <a:r>
            <a:rPr kumimoji="1" lang="ja-JP" altLang="en-US" sz="1400">
              <a:latin typeface="ＭＳ ゴシック"/>
              <a:ea typeface="ＭＳ ゴシック"/>
            </a:rPr>
            <a:t>により地方債現在高は増加している。</a:t>
          </a:r>
        </a:p>
        <a:p>
          <a:r>
            <a:rPr kumimoji="1" lang="ja-JP" altLang="en-US" sz="1400">
              <a:latin typeface="ＭＳ ゴシック"/>
              <a:ea typeface="ＭＳ ゴシック"/>
            </a:rPr>
            <a:t>　その他将来負担額についても増加したことに</a:t>
          </a:r>
        </a:p>
        <a:p>
          <a:r>
            <a:rPr kumimoji="1" lang="ja-JP" altLang="en-US" sz="1400">
              <a:latin typeface="ＭＳ ゴシック"/>
              <a:ea typeface="ＭＳ ゴシック"/>
            </a:rPr>
            <a:t>より将来負担額の合計が増加。</a:t>
          </a:r>
        </a:p>
        <a:p>
          <a:r>
            <a:rPr kumimoji="1" lang="ja-JP" altLang="en-US" sz="1400">
              <a:latin typeface="ＭＳ ゴシック"/>
              <a:ea typeface="ＭＳ ゴシック"/>
            </a:rPr>
            <a:t>　一方で、充当可能財源についても充当可能基</a:t>
          </a:r>
        </a:p>
        <a:p>
          <a:r>
            <a:rPr kumimoji="1" lang="ja-JP" altLang="en-US" sz="1400">
              <a:latin typeface="ＭＳ ゴシック"/>
              <a:ea typeface="ＭＳ ゴシック"/>
            </a:rPr>
            <a:t>金や基準財政需要額算入見込額の増加により、</a:t>
          </a:r>
        </a:p>
        <a:p>
          <a:r>
            <a:rPr kumimoji="1" lang="ja-JP" altLang="en-US" sz="1400">
              <a:latin typeface="ＭＳ ゴシック"/>
              <a:ea typeface="ＭＳ ゴシック"/>
            </a:rPr>
            <a:t>増加したものの将来負担比率は将来負担額の増</a:t>
          </a:r>
        </a:p>
        <a:p>
          <a:r>
            <a:rPr kumimoji="1" lang="ja-JP" altLang="en-US" sz="1400">
              <a:latin typeface="ＭＳ ゴシック"/>
              <a:ea typeface="ＭＳ ゴシック"/>
            </a:rPr>
            <a:t>加が大きく上昇した。</a:t>
          </a:r>
        </a:p>
        <a:p>
          <a:r>
            <a:rPr kumimoji="1" lang="ja-JP" altLang="en-US" sz="1400">
              <a:latin typeface="ＭＳ ゴシック"/>
              <a:ea typeface="ＭＳ ゴシック"/>
            </a:rPr>
            <a:t>　今後も新たな投資的事業を予定し財源として</a:t>
          </a:r>
        </a:p>
        <a:p>
          <a:r>
            <a:rPr kumimoji="1" lang="ja-JP" altLang="en-US" sz="1400">
              <a:latin typeface="ＭＳ ゴシック"/>
              <a:ea typeface="ＭＳ ゴシック"/>
            </a:rPr>
            <a:t>新規町債発行も想定されるが、補助金等財源の</a:t>
          </a:r>
        </a:p>
        <a:p>
          <a:r>
            <a:rPr kumimoji="1" lang="ja-JP" altLang="en-US" sz="1400">
              <a:latin typeface="ＭＳ ゴシック"/>
              <a:ea typeface="ＭＳ ゴシック"/>
            </a:rPr>
            <a:t>確保や保有基金額も考慮し適正な管理に努める。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9310"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9310" y="13754100"/>
          <a:ext cx="69469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4041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9285" y="11934825"/>
          <a:ext cx="725170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7435"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50180"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北海道むかわ町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9310"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7435"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7435"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各種特定目的基金を事業推進により取り崩しを実施する一方で、町の持続可能な脱炭素社会づくりの推進のため「ゼロカーボン推進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基金」を創設し原資積立を実施したほか、ししゃもふ化事業の安定運営のため「ししゃもふ化事業推進基金」への原資積立や四季の館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の後年度事業のための原資積立を実施し、全体では対前年比で129百万円の増となった。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人口減少等による町税や地方交付税など一般財源確保の厳しさも増すなか、天災等による不測の事態に備えも必要であり、財政の弾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力性を維持し、持続的かつ発展的な町政を推進できるよう一定の保有額の確保に努める。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871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7435"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7435"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・公共施設長寿命化推進基金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公共施設の大規模な改修等による長寿命化又は施設機能の充実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・農業基盤整備事業基金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農業基盤整備事業の円滑な実施により活力ある農業・農村形成の推進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町民連帯の強化及び地域振興に資する事業の推進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・胆振東部地震対策基金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復旧及び創造的復興に要する事業並びに災害に強い安全なまちづくりを実現するための事業の推進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・基本基金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有用資源である山林を維持、適正管理のため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・ゼロカーボン推進基金　町の持続可能な脱炭素社会づくりの推進のため基金を創設し30百万円の原資積立を実施したことにより増加。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・ししゃもふ化事業推進基金　ししゃもふ化事業の安定運営のため75百万円の原資積立を実施したことにより増加。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・四季の館営繕基金　後年度事業のため70百万円の原資積立を実施ししたことにより増加。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人口減少や持続可能な財政運営が課題となるなかにおいても、震災からの創造的復興、地方創生や安心・安全なまちづくりなど各種事業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を減速させることなく実施するため、各種基金設置目的に沿って、効果的・効率的に運用あるいは支消し活用を図る。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8715"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7435"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7435"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税収を含め地方交付税等一般財源の確保に努め、規律ある事業推進を実施し基金の取り崩しを実施しなかった結果、前年度からの剰</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余金積立等により残高は増加した。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今後の復興事業やまちづくり事業を推進する上で、財源の柔軟さが必要となることから、歳入歳出の調整弁、想定外の災害発生時等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不測の事態に必要な財源となることを考慮しつつ基金残高の管理を実施する。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8715"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7435"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7435"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普通交付税中、臨時財政対策債償還基金費による原資積立及び積立利息による増。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町債の償還増加や発行額抑制に備えるため、一定額の保有に努めながら必要に応じ適正な運用を図る。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871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18185" y="400050"/>
          <a:ext cx="12583795"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010120" y="387350"/>
          <a:ext cx="389445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035520" y="412750"/>
          <a:ext cx="385000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060920" y="438150"/>
          <a:ext cx="379476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240885" y="387350"/>
          <a:ext cx="263779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266285" y="412750"/>
          <a:ext cx="259334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291685" y="438150"/>
          <a:ext cx="253619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19785" y="1139825"/>
          <a:ext cx="9562465"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44880" y="1171575"/>
          <a:ext cx="1383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66950" y="1171575"/>
          <a:ext cx="125857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587115" y="1171575"/>
          <a:ext cx="1510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097780" y="1190625"/>
          <a:ext cx="201295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10730" y="1190625"/>
          <a:ext cx="125857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432800" y="1190625"/>
          <a:ext cx="629285"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097780" y="1981200"/>
          <a:ext cx="201295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174230" y="1981200"/>
          <a:ext cx="339852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621645" y="1139825"/>
          <a:ext cx="1421765"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854690" y="12033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76200</xdr:rowOff>
    </xdr:to>
    <xdr:sp macro="" textlink="">
      <xdr:nvSpPr>
        <xdr:cNvPr id="20" name="正方形/長方形 19"/>
        <xdr:cNvSpPr/>
      </xdr:nvSpPr>
      <xdr:spPr>
        <a:xfrm>
          <a:off x="10854690" y="14573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854690" y="1771650"/>
          <a:ext cx="125857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697845" y="129222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780395" y="174625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697845" y="17462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780395" y="19653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10697845" y="210502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732770" y="124142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732770" y="14890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56285" y="284797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xdr:cNvSpPr txBox="1"/>
      </xdr:nvSpPr>
      <xdr:spPr>
        <a:xfrm>
          <a:off x="756285" y="3082925"/>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xdr:cNvSpPr txBox="1"/>
      </xdr:nvSpPr>
      <xdr:spPr>
        <a:xfrm>
          <a:off x="756285" y="33274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56285" y="356235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56285" y="3806825"/>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9825" cy="425450"/>
    <xdr:sp macro="" textlink="">
      <xdr:nvSpPr>
        <xdr:cNvPr id="34" name="テキスト ボックス 33"/>
        <xdr:cNvSpPr txBox="1"/>
      </xdr:nvSpPr>
      <xdr:spPr>
        <a:xfrm>
          <a:off x="756285" y="404812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xdr:cNvSpPr txBox="1"/>
      </xdr:nvSpPr>
      <xdr:spPr>
        <a:xfrm>
          <a:off x="756285" y="428625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5628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xdr:cNvSpPr txBox="1"/>
      </xdr:nvSpPr>
      <xdr:spPr>
        <a:xfrm>
          <a:off x="1761490" y="5083175"/>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xdr:cNvSpPr txBox="1"/>
      </xdr:nvSpPr>
      <xdr:spPr>
        <a:xfrm>
          <a:off x="3147695" y="505777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852160" y="4984750"/>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852160" y="5165725"/>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48792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48792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93508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93508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5628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97916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979160" y="546417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04255" y="5762625"/>
          <a:ext cx="572706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本町は広大な行政面積を有し、維持・管理を要する施設が多いことか</a:t>
          </a:r>
          <a:endParaRPr kumimoji="1" lang="en-US" altLang="ja-JP" sz="1300">
            <a:latin typeface="ＭＳ Ｐゴシック"/>
            <a:ea typeface="ＭＳ Ｐゴシック"/>
          </a:endParaRPr>
        </a:p>
        <a:p>
          <a:r>
            <a:rPr kumimoji="1" lang="ja-JP" altLang="en-US" sz="1300">
              <a:latin typeface="ＭＳ Ｐゴシック"/>
              <a:ea typeface="ＭＳ Ｐゴシック"/>
            </a:rPr>
            <a:t>ら、多額の財政需要が生じているものの、それに対する税収等の歳入は類似団体に比べ低い状況にある。</a:t>
          </a:r>
        </a:p>
        <a:p>
          <a:r>
            <a:rPr kumimoji="1" lang="ja-JP" altLang="en-US" sz="1300">
              <a:latin typeface="ＭＳ Ｐゴシック"/>
              <a:ea typeface="ＭＳ Ｐゴシック"/>
            </a:rPr>
            <a:t>　 今後も人口減少などにより町税等は限られたものとなることから、行政</a:t>
          </a:r>
          <a:endParaRPr kumimoji="1" lang="en-US" altLang="ja-JP" sz="1300">
            <a:latin typeface="ＭＳ Ｐゴシック"/>
            <a:ea typeface="ＭＳ Ｐゴシック"/>
          </a:endParaRPr>
        </a:p>
        <a:p>
          <a:r>
            <a:rPr kumimoji="1" lang="ja-JP" altLang="en-US" sz="1300">
              <a:latin typeface="ＭＳ Ｐゴシック"/>
              <a:ea typeface="ＭＳ Ｐゴシック"/>
            </a:rPr>
            <a:t>サービスを精査し、脆弱な財政状況の中においても持続可能な行政運営に努める。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5628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56285" y="74187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28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56285" y="7092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56285" y="67665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4635"/>
    <xdr:sp macro="" textlink="">
      <xdr:nvSpPr>
        <xdr:cNvPr id="55" name="テキスト ボックス 54"/>
        <xdr:cNvSpPr txBox="1"/>
      </xdr:nvSpPr>
      <xdr:spPr>
        <a:xfrm>
          <a:off x="0" y="6633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56285" y="64414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4635"/>
    <xdr:sp macro="" textlink="">
      <xdr:nvSpPr>
        <xdr:cNvPr id="57" name="テキスト ボックス 56"/>
        <xdr:cNvSpPr txBox="1"/>
      </xdr:nvSpPr>
      <xdr:spPr>
        <a:xfrm>
          <a:off x="0" y="6308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56285" y="61156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56285" y="57899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65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5628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5628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xdr:cNvCxnSpPr/>
      </xdr:nvCxnSpPr>
      <xdr:spPr>
        <a:xfrm flipV="1">
          <a:off x="4909185" y="5872480"/>
          <a:ext cx="0" cy="1405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xdr:cNvSpPr txBox="1"/>
      </xdr:nvSpPr>
      <xdr:spPr>
        <a:xfrm>
          <a:off x="499618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xdr:cNvCxnSpPr/>
      </xdr:nvCxnSpPr>
      <xdr:spPr>
        <a:xfrm>
          <a:off x="4820285" y="72783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xdr:cNvSpPr txBox="1"/>
      </xdr:nvSpPr>
      <xdr:spPr>
        <a:xfrm>
          <a:off x="4996180" y="5634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xdr:cNvCxnSpPr/>
      </xdr:nvCxnSpPr>
      <xdr:spPr>
        <a:xfrm>
          <a:off x="4820285" y="58724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38735</xdr:rowOff>
    </xdr:from>
    <xdr:to>
      <xdr:col>23</xdr:col>
      <xdr:colOff>133350</xdr:colOff>
      <xdr:row>44</xdr:row>
      <xdr:rowOff>38735</xdr:rowOff>
    </xdr:to>
    <xdr:cxnSp macro="">
      <xdr:nvCxnSpPr>
        <xdr:cNvPr id="70" name="直線コネクタ 69"/>
        <xdr:cNvCxnSpPr/>
      </xdr:nvCxnSpPr>
      <xdr:spPr>
        <a:xfrm>
          <a:off x="4078605" y="716343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130175</xdr:rowOff>
    </xdr:from>
    <xdr:ext cx="762000" cy="259080"/>
    <xdr:sp macro="" textlink="">
      <xdr:nvSpPr>
        <xdr:cNvPr id="71" name="財政力平均値テキスト"/>
        <xdr:cNvSpPr txBox="1"/>
      </xdr:nvSpPr>
      <xdr:spPr>
        <a:xfrm>
          <a:off x="4996180" y="69310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xdr:cNvSpPr/>
      </xdr:nvSpPr>
      <xdr:spPr>
        <a:xfrm>
          <a:off x="485838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38735</xdr:rowOff>
    </xdr:from>
    <xdr:to>
      <xdr:col>19</xdr:col>
      <xdr:colOff>133350</xdr:colOff>
      <xdr:row>44</xdr:row>
      <xdr:rowOff>38735</xdr:rowOff>
    </xdr:to>
    <xdr:cxnSp macro="">
      <xdr:nvCxnSpPr>
        <xdr:cNvPr id="73" name="直線コネクタ 72"/>
        <xdr:cNvCxnSpPr/>
      </xdr:nvCxnSpPr>
      <xdr:spPr>
        <a:xfrm>
          <a:off x="3197225" y="716343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xdr:cNvSpPr/>
      </xdr:nvSpPr>
      <xdr:spPr>
        <a:xfrm>
          <a:off x="402780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53975</xdr:rowOff>
    </xdr:from>
    <xdr:ext cx="736600" cy="254635"/>
    <xdr:sp macro="" textlink="">
      <xdr:nvSpPr>
        <xdr:cNvPr id="75" name="テキスト ボックス 74"/>
        <xdr:cNvSpPr txBox="1"/>
      </xdr:nvSpPr>
      <xdr:spPr>
        <a:xfrm>
          <a:off x="3701415" y="68548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38735</xdr:rowOff>
    </xdr:from>
    <xdr:to>
      <xdr:col>15</xdr:col>
      <xdr:colOff>82550</xdr:colOff>
      <xdr:row>44</xdr:row>
      <xdr:rowOff>38735</xdr:rowOff>
    </xdr:to>
    <xdr:cxnSp macro="">
      <xdr:nvCxnSpPr>
        <xdr:cNvPr id="76" name="直線コネクタ 75"/>
        <xdr:cNvCxnSpPr/>
      </xdr:nvCxnSpPr>
      <xdr:spPr>
        <a:xfrm>
          <a:off x="2315845" y="716343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xdr:cNvSpPr/>
      </xdr:nvSpPr>
      <xdr:spPr>
        <a:xfrm>
          <a:off x="314642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53975</xdr:rowOff>
    </xdr:from>
    <xdr:ext cx="761365" cy="254635"/>
    <xdr:sp macro="" textlink="">
      <xdr:nvSpPr>
        <xdr:cNvPr id="78" name="テキスト ボックス 77"/>
        <xdr:cNvSpPr txBox="1"/>
      </xdr:nvSpPr>
      <xdr:spPr>
        <a:xfrm>
          <a:off x="2820035" y="68548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38735</xdr:rowOff>
    </xdr:from>
    <xdr:to>
      <xdr:col>11</xdr:col>
      <xdr:colOff>31750</xdr:colOff>
      <xdr:row>44</xdr:row>
      <xdr:rowOff>38735</xdr:rowOff>
    </xdr:to>
    <xdr:cxnSp macro="">
      <xdr:nvCxnSpPr>
        <xdr:cNvPr id="79" name="直線コネクタ 78"/>
        <xdr:cNvCxnSpPr/>
      </xdr:nvCxnSpPr>
      <xdr:spPr>
        <a:xfrm>
          <a:off x="1436370" y="716343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xdr:cNvSpPr/>
      </xdr:nvSpPr>
      <xdr:spPr>
        <a:xfrm>
          <a:off x="2266950" y="707644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53975</xdr:rowOff>
    </xdr:from>
    <xdr:ext cx="761365" cy="254635"/>
    <xdr:sp macro="" textlink="">
      <xdr:nvSpPr>
        <xdr:cNvPr id="81" name="テキスト ボックス 80"/>
        <xdr:cNvSpPr txBox="1"/>
      </xdr:nvSpPr>
      <xdr:spPr>
        <a:xfrm>
          <a:off x="1938655" y="68548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xdr:cNvSpPr/>
      </xdr:nvSpPr>
      <xdr:spPr>
        <a:xfrm>
          <a:off x="1385570" y="70643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42545</xdr:rowOff>
    </xdr:from>
    <xdr:ext cx="762000" cy="254635"/>
    <xdr:sp macro="" textlink="">
      <xdr:nvSpPr>
        <xdr:cNvPr id="83" name="テキスト ボックス 82"/>
        <xdr:cNvSpPr txBox="1"/>
      </xdr:nvSpPr>
      <xdr:spPr>
        <a:xfrm>
          <a:off x="1057275" y="6843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69519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6461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9080"/>
    <xdr:sp macro="" textlink="">
      <xdr:nvSpPr>
        <xdr:cNvPr id="86" name="テキスト ボックス 85"/>
        <xdr:cNvSpPr txBox="1"/>
      </xdr:nvSpPr>
      <xdr:spPr>
        <a:xfrm>
          <a:off x="298323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1365" cy="259080"/>
    <xdr:sp macro="" textlink="">
      <xdr:nvSpPr>
        <xdr:cNvPr id="87" name="テキスト ボックス 86"/>
        <xdr:cNvSpPr txBox="1"/>
      </xdr:nvSpPr>
      <xdr:spPr>
        <a:xfrm>
          <a:off x="210185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9080"/>
    <xdr:sp macro="" textlink="">
      <xdr:nvSpPr>
        <xdr:cNvPr id="88" name="テキスト ボックス 87"/>
        <xdr:cNvSpPr txBox="1"/>
      </xdr:nvSpPr>
      <xdr:spPr>
        <a:xfrm>
          <a:off x="1222375"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159385</xdr:rowOff>
    </xdr:from>
    <xdr:to>
      <xdr:col>23</xdr:col>
      <xdr:colOff>184150</xdr:colOff>
      <xdr:row>44</xdr:row>
      <xdr:rowOff>89535</xdr:rowOff>
    </xdr:to>
    <xdr:sp macro="" textlink="">
      <xdr:nvSpPr>
        <xdr:cNvPr id="89" name="楕円 88"/>
        <xdr:cNvSpPr/>
      </xdr:nvSpPr>
      <xdr:spPr>
        <a:xfrm>
          <a:off x="485838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73025</xdr:rowOff>
    </xdr:from>
    <xdr:ext cx="762000" cy="259080"/>
    <xdr:sp macro="" textlink="">
      <xdr:nvSpPr>
        <xdr:cNvPr id="90" name="財政力該当値テキスト"/>
        <xdr:cNvSpPr txBox="1"/>
      </xdr:nvSpPr>
      <xdr:spPr>
        <a:xfrm>
          <a:off x="4996180" y="703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159385</xdr:rowOff>
    </xdr:from>
    <xdr:to>
      <xdr:col>19</xdr:col>
      <xdr:colOff>184150</xdr:colOff>
      <xdr:row>44</xdr:row>
      <xdr:rowOff>89535</xdr:rowOff>
    </xdr:to>
    <xdr:sp macro="" textlink="">
      <xdr:nvSpPr>
        <xdr:cNvPr id="91" name="楕円 90"/>
        <xdr:cNvSpPr/>
      </xdr:nvSpPr>
      <xdr:spPr>
        <a:xfrm>
          <a:off x="402780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74930</xdr:rowOff>
    </xdr:from>
    <xdr:ext cx="736600" cy="254635"/>
    <xdr:sp macro="" textlink="">
      <xdr:nvSpPr>
        <xdr:cNvPr id="92" name="テキスト ボックス 91"/>
        <xdr:cNvSpPr txBox="1"/>
      </xdr:nvSpPr>
      <xdr:spPr>
        <a:xfrm>
          <a:off x="3701415" y="71996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159385</xdr:rowOff>
    </xdr:from>
    <xdr:to>
      <xdr:col>15</xdr:col>
      <xdr:colOff>133350</xdr:colOff>
      <xdr:row>44</xdr:row>
      <xdr:rowOff>89535</xdr:rowOff>
    </xdr:to>
    <xdr:sp macro="" textlink="">
      <xdr:nvSpPr>
        <xdr:cNvPr id="93" name="楕円 92"/>
        <xdr:cNvSpPr/>
      </xdr:nvSpPr>
      <xdr:spPr>
        <a:xfrm>
          <a:off x="314642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74930</xdr:rowOff>
    </xdr:from>
    <xdr:ext cx="761365" cy="254635"/>
    <xdr:sp macro="" textlink="">
      <xdr:nvSpPr>
        <xdr:cNvPr id="94" name="テキスト ボックス 93"/>
        <xdr:cNvSpPr txBox="1"/>
      </xdr:nvSpPr>
      <xdr:spPr>
        <a:xfrm>
          <a:off x="2820035" y="719963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159385</xdr:rowOff>
    </xdr:from>
    <xdr:to>
      <xdr:col>11</xdr:col>
      <xdr:colOff>82550</xdr:colOff>
      <xdr:row>44</xdr:row>
      <xdr:rowOff>89535</xdr:rowOff>
    </xdr:to>
    <xdr:sp macro="" textlink="">
      <xdr:nvSpPr>
        <xdr:cNvPr id="95" name="楕円 94"/>
        <xdr:cNvSpPr/>
      </xdr:nvSpPr>
      <xdr:spPr>
        <a:xfrm>
          <a:off x="2266950" y="71221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74930</xdr:rowOff>
    </xdr:from>
    <xdr:ext cx="761365" cy="254635"/>
    <xdr:sp macro="" textlink="">
      <xdr:nvSpPr>
        <xdr:cNvPr id="96" name="テキスト ボックス 95"/>
        <xdr:cNvSpPr txBox="1"/>
      </xdr:nvSpPr>
      <xdr:spPr>
        <a:xfrm>
          <a:off x="1938655" y="719963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159385</xdr:rowOff>
    </xdr:from>
    <xdr:to>
      <xdr:col>7</xdr:col>
      <xdr:colOff>31750</xdr:colOff>
      <xdr:row>44</xdr:row>
      <xdr:rowOff>89535</xdr:rowOff>
    </xdr:to>
    <xdr:sp macro="" textlink="">
      <xdr:nvSpPr>
        <xdr:cNvPr id="97" name="楕円 96"/>
        <xdr:cNvSpPr/>
      </xdr:nvSpPr>
      <xdr:spPr>
        <a:xfrm>
          <a:off x="1385570" y="71221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74930</xdr:rowOff>
    </xdr:from>
    <xdr:ext cx="762000" cy="254635"/>
    <xdr:sp macro="" textlink="">
      <xdr:nvSpPr>
        <xdr:cNvPr id="98" name="テキスト ボックス 97"/>
        <xdr:cNvSpPr txBox="1"/>
      </xdr:nvSpPr>
      <xdr:spPr>
        <a:xfrm>
          <a:off x="1057275" y="7199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5628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4800"/>
    <xdr:sp macro="" textlink="">
      <xdr:nvSpPr>
        <xdr:cNvPr id="100" name="テキスト ボックス 99"/>
        <xdr:cNvSpPr txBox="1"/>
      </xdr:nvSpPr>
      <xdr:spPr>
        <a:xfrm>
          <a:off x="1678305" y="8683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1" name="テキスト ボックス 100"/>
        <xdr:cNvSpPr txBox="1"/>
      </xdr:nvSpPr>
      <xdr:spPr>
        <a:xfrm>
          <a:off x="3230880" y="8658225"/>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76200</xdr:rowOff>
    </xdr:to>
    <xdr:sp macro="" textlink="">
      <xdr:nvSpPr>
        <xdr:cNvPr id="102" name="正方形/長方形 101"/>
        <xdr:cNvSpPr/>
      </xdr:nvSpPr>
      <xdr:spPr>
        <a:xfrm>
          <a:off x="5852160" y="8582025"/>
          <a:ext cx="1510665"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852160" y="875665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76200</xdr:rowOff>
    </xdr:to>
    <xdr:sp macro="" textlink="">
      <xdr:nvSpPr>
        <xdr:cNvPr id="104" name="正方形/長方形 103"/>
        <xdr:cNvSpPr/>
      </xdr:nvSpPr>
      <xdr:spPr>
        <a:xfrm>
          <a:off x="748792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48792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76200</xdr:rowOff>
    </xdr:to>
    <xdr:sp macro="" textlink="">
      <xdr:nvSpPr>
        <xdr:cNvPr id="106" name="正方形/長方形 105"/>
        <xdr:cNvSpPr/>
      </xdr:nvSpPr>
      <xdr:spPr>
        <a:xfrm>
          <a:off x="893508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893508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5628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597916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5979160" y="906462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04255" y="9363075"/>
          <a:ext cx="572706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社会情勢の変化から物価高騰等による経常的経費の増が顕著だが、</a:t>
          </a:r>
        </a:p>
        <a:p>
          <a:r>
            <a:rPr kumimoji="1" lang="ja-JP" altLang="en-US" sz="1300">
              <a:latin typeface="ＭＳ Ｐゴシック"/>
              <a:ea typeface="ＭＳ Ｐゴシック"/>
            </a:rPr>
            <a:t>限りある財源のなかで経費等の縮減に努め、経常収支比率は微減とな</a:t>
          </a:r>
        </a:p>
        <a:p>
          <a:r>
            <a:rPr kumimoji="1" lang="ja-JP" altLang="en-US" sz="1300">
              <a:latin typeface="ＭＳ Ｐゴシック"/>
              <a:ea typeface="ＭＳ Ｐゴシック"/>
            </a:rPr>
            <a:t>った。</a:t>
          </a:r>
        </a:p>
        <a:p>
          <a:r>
            <a:rPr kumimoji="1" lang="ja-JP" altLang="en-US" sz="1300">
              <a:latin typeface="ＭＳ Ｐゴシック"/>
              <a:ea typeface="ＭＳ Ｐゴシック"/>
            </a:rPr>
            <a:t>   今後も、人口減少等による歳入の減少も想定されるが、行政サービス</a:t>
          </a:r>
        </a:p>
        <a:p>
          <a:r>
            <a:rPr kumimoji="1" lang="ja-JP" altLang="en-US" sz="1300">
              <a:latin typeface="ＭＳ Ｐゴシック"/>
              <a:ea typeface="ＭＳ Ｐゴシック"/>
            </a:rPr>
            <a:t>水準を維持しながらも、事務事業の見直し等とともに引き継き経常的経</a:t>
          </a:r>
        </a:p>
        <a:p>
          <a:r>
            <a:rPr kumimoji="1" lang="ja-JP" altLang="en-US" sz="1300">
              <a:latin typeface="ＭＳ Ｐゴシック"/>
              <a:ea typeface="ＭＳ Ｐゴシック"/>
            </a:rPr>
            <a:t>費の抑制に努める。</a:t>
          </a:r>
        </a:p>
      </xdr:txBody>
    </xdr:sp>
    <xdr:clientData/>
  </xdr:twoCellAnchor>
  <xdr:oneCellAnchor>
    <xdr:from>
      <xdr:col>3</xdr:col>
      <xdr:colOff>95250</xdr:colOff>
      <xdr:row>54</xdr:row>
      <xdr:rowOff>139700</xdr:rowOff>
    </xdr:from>
    <xdr:ext cx="297815" cy="225425"/>
    <xdr:sp macro="" textlink="">
      <xdr:nvSpPr>
        <xdr:cNvPr id="112" name="テキスト ボックス 111"/>
        <xdr:cNvSpPr txBox="1"/>
      </xdr:nvSpPr>
      <xdr:spPr>
        <a:xfrm>
          <a:off x="718185" y="8883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5628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4" name="テキスト ボックス 113"/>
        <xdr:cNvSpPr txBox="1"/>
      </xdr:nvSpPr>
      <xdr:spPr>
        <a:xfrm>
          <a:off x="0" y="112020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56285" y="10880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074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56285" y="10426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29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56285" y="99726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56285" y="9518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4635"/>
    <xdr:sp macro="" textlink="">
      <xdr:nvSpPr>
        <xdr:cNvPr id="122" name="テキスト ボックス 121"/>
        <xdr:cNvSpPr txBox="1"/>
      </xdr:nvSpPr>
      <xdr:spPr>
        <a:xfrm>
          <a:off x="0" y="93859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5628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5628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161925</xdr:rowOff>
    </xdr:to>
    <xdr:cxnSp macro="">
      <xdr:nvCxnSpPr>
        <xdr:cNvPr id="126" name="直線コネクタ 125"/>
        <xdr:cNvCxnSpPr/>
      </xdr:nvCxnSpPr>
      <xdr:spPr>
        <a:xfrm flipV="1">
          <a:off x="4909185" y="9610725"/>
          <a:ext cx="0" cy="1238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xdr:cNvSpPr txBox="1"/>
      </xdr:nvSpPr>
      <xdr:spPr>
        <a:xfrm>
          <a:off x="4996180" y="10828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8" name="直線コネクタ 127"/>
        <xdr:cNvCxnSpPr/>
      </xdr:nvCxnSpPr>
      <xdr:spPr>
        <a:xfrm>
          <a:off x="4820285" y="108489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4635"/>
    <xdr:sp macro="" textlink="">
      <xdr:nvSpPr>
        <xdr:cNvPr id="129" name="財政構造の弾力性最大値テキスト"/>
        <xdr:cNvSpPr txBox="1"/>
      </xdr:nvSpPr>
      <xdr:spPr>
        <a:xfrm>
          <a:off x="4996180" y="9373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xdr:cNvCxnSpPr/>
      </xdr:nvCxnSpPr>
      <xdr:spPr>
        <a:xfrm>
          <a:off x="4820285" y="96107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147955</xdr:rowOff>
    </xdr:from>
    <xdr:to>
      <xdr:col>23</xdr:col>
      <xdr:colOff>133350</xdr:colOff>
      <xdr:row>63</xdr:row>
      <xdr:rowOff>161925</xdr:rowOff>
    </xdr:to>
    <xdr:cxnSp macro="">
      <xdr:nvCxnSpPr>
        <xdr:cNvPr id="131" name="直線コネクタ 130"/>
        <xdr:cNvCxnSpPr/>
      </xdr:nvCxnSpPr>
      <xdr:spPr>
        <a:xfrm flipV="1">
          <a:off x="4078605" y="10349230"/>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78740</xdr:rowOff>
    </xdr:from>
    <xdr:ext cx="762000" cy="259080"/>
    <xdr:sp macro="" textlink="">
      <xdr:nvSpPr>
        <xdr:cNvPr id="132" name="財政構造の弾力性平均値テキスト"/>
        <xdr:cNvSpPr txBox="1"/>
      </xdr:nvSpPr>
      <xdr:spPr>
        <a:xfrm>
          <a:off x="4996180" y="10280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xdr:cNvSpPr/>
      </xdr:nvSpPr>
      <xdr:spPr>
        <a:xfrm>
          <a:off x="4858385" y="10307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161925</xdr:rowOff>
    </xdr:from>
    <xdr:to>
      <xdr:col>19</xdr:col>
      <xdr:colOff>133350</xdr:colOff>
      <xdr:row>64</xdr:row>
      <xdr:rowOff>20320</xdr:rowOff>
    </xdr:to>
    <xdr:cxnSp macro="">
      <xdr:nvCxnSpPr>
        <xdr:cNvPr id="134" name="直線コネクタ 133"/>
        <xdr:cNvCxnSpPr/>
      </xdr:nvCxnSpPr>
      <xdr:spPr>
        <a:xfrm flipV="1">
          <a:off x="3197225" y="1036320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xdr:cNvSpPr/>
      </xdr:nvSpPr>
      <xdr:spPr>
        <a:xfrm>
          <a:off x="4027805" y="1024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6" name="テキスト ボックス 135"/>
        <xdr:cNvSpPr txBox="1"/>
      </xdr:nvSpPr>
      <xdr:spPr>
        <a:xfrm>
          <a:off x="3701415" y="1002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138430</xdr:rowOff>
    </xdr:from>
    <xdr:to>
      <xdr:col>15</xdr:col>
      <xdr:colOff>82550</xdr:colOff>
      <xdr:row>64</xdr:row>
      <xdr:rowOff>20320</xdr:rowOff>
    </xdr:to>
    <xdr:cxnSp macro="">
      <xdr:nvCxnSpPr>
        <xdr:cNvPr id="137" name="直線コネクタ 136"/>
        <xdr:cNvCxnSpPr/>
      </xdr:nvCxnSpPr>
      <xdr:spPr>
        <a:xfrm>
          <a:off x="2315845" y="10339705"/>
          <a:ext cx="8813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xdr:cNvSpPr/>
      </xdr:nvSpPr>
      <xdr:spPr>
        <a:xfrm>
          <a:off x="3146425"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136525</xdr:rowOff>
    </xdr:from>
    <xdr:ext cx="761365" cy="258445"/>
    <xdr:sp macro="" textlink="">
      <xdr:nvSpPr>
        <xdr:cNvPr id="139" name="テキスト ボックス 138"/>
        <xdr:cNvSpPr txBox="1"/>
      </xdr:nvSpPr>
      <xdr:spPr>
        <a:xfrm>
          <a:off x="2820035" y="10013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138430</xdr:rowOff>
    </xdr:from>
    <xdr:to>
      <xdr:col>11</xdr:col>
      <xdr:colOff>31750</xdr:colOff>
      <xdr:row>64</xdr:row>
      <xdr:rowOff>63500</xdr:rowOff>
    </xdr:to>
    <xdr:cxnSp macro="">
      <xdr:nvCxnSpPr>
        <xdr:cNvPr id="140" name="直線コネクタ 139"/>
        <xdr:cNvCxnSpPr/>
      </xdr:nvCxnSpPr>
      <xdr:spPr>
        <a:xfrm flipV="1">
          <a:off x="1436370" y="10339705"/>
          <a:ext cx="8794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xdr:cNvSpPr/>
      </xdr:nvSpPr>
      <xdr:spPr>
        <a:xfrm>
          <a:off x="2266950" y="1008126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1365" cy="259080"/>
    <xdr:sp macro="" textlink="">
      <xdr:nvSpPr>
        <xdr:cNvPr id="142" name="テキスト ボックス 141"/>
        <xdr:cNvSpPr txBox="1"/>
      </xdr:nvSpPr>
      <xdr:spPr>
        <a:xfrm>
          <a:off x="1938655" y="9869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xdr:cNvSpPr/>
      </xdr:nvSpPr>
      <xdr:spPr>
        <a:xfrm>
          <a:off x="1385570" y="102501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xdr:cNvSpPr txBox="1"/>
      </xdr:nvSpPr>
      <xdr:spPr>
        <a:xfrm>
          <a:off x="1057275"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54635"/>
    <xdr:sp macro="" textlink="">
      <xdr:nvSpPr>
        <xdr:cNvPr id="145" name="テキスト ボックス 144"/>
        <xdr:cNvSpPr txBox="1"/>
      </xdr:nvSpPr>
      <xdr:spPr>
        <a:xfrm>
          <a:off x="469519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54635"/>
    <xdr:sp macro="" textlink="">
      <xdr:nvSpPr>
        <xdr:cNvPr id="146" name="テキスト ボックス 145"/>
        <xdr:cNvSpPr txBox="1"/>
      </xdr:nvSpPr>
      <xdr:spPr>
        <a:xfrm>
          <a:off x="386461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61365" cy="254635"/>
    <xdr:sp macro="" textlink="">
      <xdr:nvSpPr>
        <xdr:cNvPr id="147" name="テキスト ボックス 146"/>
        <xdr:cNvSpPr txBox="1"/>
      </xdr:nvSpPr>
      <xdr:spPr>
        <a:xfrm>
          <a:off x="2983230"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1365" cy="254635"/>
    <xdr:sp macro="" textlink="">
      <xdr:nvSpPr>
        <xdr:cNvPr id="148" name="テキスト ボックス 147"/>
        <xdr:cNvSpPr txBox="1"/>
      </xdr:nvSpPr>
      <xdr:spPr>
        <a:xfrm>
          <a:off x="2101850"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1365" cy="254635"/>
    <xdr:sp macro="" textlink="">
      <xdr:nvSpPr>
        <xdr:cNvPr id="149" name="テキスト ボックス 148"/>
        <xdr:cNvSpPr txBox="1"/>
      </xdr:nvSpPr>
      <xdr:spPr>
        <a:xfrm>
          <a:off x="1222375"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27305</xdr:rowOff>
    </xdr:to>
    <xdr:sp macro="" textlink="">
      <xdr:nvSpPr>
        <xdr:cNvPr id="150" name="楕円 149"/>
        <xdr:cNvSpPr/>
      </xdr:nvSpPr>
      <xdr:spPr>
        <a:xfrm>
          <a:off x="4858385" y="10299065"/>
          <a:ext cx="10160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113665</xdr:rowOff>
    </xdr:from>
    <xdr:ext cx="762000" cy="258445"/>
    <xdr:sp macro="" textlink="">
      <xdr:nvSpPr>
        <xdr:cNvPr id="151" name="財政構造の弾力性該当値テキスト"/>
        <xdr:cNvSpPr txBox="1"/>
      </xdr:nvSpPr>
      <xdr:spPr>
        <a:xfrm>
          <a:off x="4996180" y="10153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2" name="楕円 151"/>
        <xdr:cNvSpPr/>
      </xdr:nvSpPr>
      <xdr:spPr>
        <a:xfrm>
          <a:off x="4027805" y="103130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53" name="テキスト ボックス 152"/>
        <xdr:cNvSpPr txBox="1"/>
      </xdr:nvSpPr>
      <xdr:spPr>
        <a:xfrm>
          <a:off x="3701415" y="1038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140970</xdr:rowOff>
    </xdr:from>
    <xdr:to>
      <xdr:col>15</xdr:col>
      <xdr:colOff>133350</xdr:colOff>
      <xdr:row>64</xdr:row>
      <xdr:rowOff>71120</xdr:rowOff>
    </xdr:to>
    <xdr:sp macro="" textlink="">
      <xdr:nvSpPr>
        <xdr:cNvPr id="154" name="楕円 153"/>
        <xdr:cNvSpPr/>
      </xdr:nvSpPr>
      <xdr:spPr>
        <a:xfrm>
          <a:off x="3146425" y="103422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55880</xdr:rowOff>
    </xdr:from>
    <xdr:ext cx="761365" cy="259080"/>
    <xdr:sp macro="" textlink="">
      <xdr:nvSpPr>
        <xdr:cNvPr id="155" name="テキスト ボックス 154"/>
        <xdr:cNvSpPr txBox="1"/>
      </xdr:nvSpPr>
      <xdr:spPr>
        <a:xfrm>
          <a:off x="2820035" y="10419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xdr:cNvSpPr/>
      </xdr:nvSpPr>
      <xdr:spPr>
        <a:xfrm>
          <a:off x="2266950" y="1028890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2540</xdr:rowOff>
    </xdr:from>
    <xdr:ext cx="761365" cy="259080"/>
    <xdr:sp macro="" textlink="">
      <xdr:nvSpPr>
        <xdr:cNvPr id="157" name="テキスト ボックス 156"/>
        <xdr:cNvSpPr txBox="1"/>
      </xdr:nvSpPr>
      <xdr:spPr>
        <a:xfrm>
          <a:off x="1938655" y="1036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xdr:cNvSpPr/>
      </xdr:nvSpPr>
      <xdr:spPr>
        <a:xfrm>
          <a:off x="1385570" y="10375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99060</xdr:rowOff>
    </xdr:from>
    <xdr:ext cx="762000" cy="254635"/>
    <xdr:sp macro="" textlink="">
      <xdr:nvSpPr>
        <xdr:cNvPr id="159" name="テキスト ボックス 158"/>
        <xdr:cNvSpPr txBox="1"/>
      </xdr:nvSpPr>
      <xdr:spPr>
        <a:xfrm>
          <a:off x="1057275" y="10462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5628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180" cy="309245"/>
    <xdr:sp macro="" textlink="">
      <xdr:nvSpPr>
        <xdr:cNvPr id="161" name="テキスト ボックス 160"/>
        <xdr:cNvSpPr txBox="1"/>
      </xdr:nvSpPr>
      <xdr:spPr>
        <a:xfrm>
          <a:off x="798195" y="12284075"/>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2" name="テキスト ボックス 161"/>
        <xdr:cNvSpPr txBox="1"/>
      </xdr:nvSpPr>
      <xdr:spPr>
        <a:xfrm>
          <a:off x="4112895" y="1225867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[436,193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852160" y="12176125"/>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852160" y="1235710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48792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48792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893508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893508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5628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597916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5979160" y="12655550"/>
          <a:ext cx="37757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04255" y="12954000"/>
          <a:ext cx="5727065"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社会情勢の変化から物価高騰等によるコストの増や人件費の上昇が</a:t>
          </a:r>
        </a:p>
        <a:p>
          <a:r>
            <a:rPr kumimoji="1" lang="ja-JP" altLang="en-US" sz="1300">
              <a:latin typeface="ＭＳ Ｐゴシック"/>
              <a:ea typeface="ＭＳ Ｐゴシック"/>
            </a:rPr>
            <a:t>顕著であり、前年度と比較すると微減ではあるものの一昨年以前からは</a:t>
          </a:r>
        </a:p>
        <a:p>
          <a:r>
            <a:rPr kumimoji="1" lang="ja-JP" altLang="en-US" sz="1300">
              <a:latin typeface="ＭＳ Ｐゴシック"/>
              <a:ea typeface="ＭＳ Ｐゴシック"/>
            </a:rPr>
            <a:t>大きく上昇しており、類似団体平均と比しても高止まりとなっている。</a:t>
          </a:r>
        </a:p>
        <a:p>
          <a:r>
            <a:rPr kumimoji="1" lang="ja-JP" altLang="en-US" sz="1300">
              <a:latin typeface="ＭＳ Ｐゴシック"/>
              <a:ea typeface="ＭＳ Ｐゴシック"/>
            </a:rPr>
            <a:t>　今後も、類似団体数値までの減少及び水準維持を目標とした行財政運</a:t>
          </a:r>
        </a:p>
        <a:p>
          <a:r>
            <a:rPr kumimoji="1" lang="ja-JP" altLang="en-US" sz="1300">
              <a:latin typeface="ＭＳ Ｐゴシック"/>
              <a:ea typeface="ＭＳ Ｐゴシック"/>
            </a:rPr>
            <a:t>営に努める。</a:t>
          </a:r>
        </a:p>
      </xdr:txBody>
    </xdr:sp>
    <xdr:clientData/>
  </xdr:twoCellAnchor>
  <xdr:oneCellAnchor>
    <xdr:from>
      <xdr:col>3</xdr:col>
      <xdr:colOff>95250</xdr:colOff>
      <xdr:row>77</xdr:row>
      <xdr:rowOff>6350</xdr:rowOff>
    </xdr:from>
    <xdr:ext cx="349250" cy="220980"/>
    <xdr:sp macro="" textlink="">
      <xdr:nvSpPr>
        <xdr:cNvPr id="173" name="テキスト ボックス 172"/>
        <xdr:cNvSpPr txBox="1"/>
      </xdr:nvSpPr>
      <xdr:spPr>
        <a:xfrm>
          <a:off x="718185" y="12474575"/>
          <a:ext cx="3492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5628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480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56285" y="14481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4635"/>
    <xdr:sp macro="" textlink="">
      <xdr:nvSpPr>
        <xdr:cNvPr id="177" name="テキスト ボックス 176"/>
        <xdr:cNvSpPr txBox="1"/>
      </xdr:nvSpPr>
      <xdr:spPr>
        <a:xfrm>
          <a:off x="0" y="14348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56285" y="140271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xdr:cNvSpPr txBox="1"/>
      </xdr:nvSpPr>
      <xdr:spPr>
        <a:xfrm>
          <a:off x="0" y="1389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56285" y="135731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161925</xdr:rowOff>
    </xdr:from>
    <xdr:ext cx="762000" cy="259080"/>
    <xdr:sp macro="" textlink="">
      <xdr:nvSpPr>
        <xdr:cNvPr id="181" name="テキスト ボックス 180"/>
        <xdr:cNvSpPr txBox="1"/>
      </xdr:nvSpPr>
      <xdr:spPr>
        <a:xfrm>
          <a:off x="0" y="1343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2" name="直線コネクタ 181"/>
        <xdr:cNvCxnSpPr/>
      </xdr:nvCxnSpPr>
      <xdr:spPr>
        <a:xfrm>
          <a:off x="756285" y="131159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xdr:cNvSpPr txBox="1"/>
      </xdr:nvSpPr>
      <xdr:spPr>
        <a:xfrm>
          <a:off x="0" y="1297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5628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5" name="テキスト ボックス 184"/>
        <xdr:cNvSpPr txBox="1"/>
      </xdr:nvSpPr>
      <xdr:spPr>
        <a:xfrm>
          <a:off x="0" y="125228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5628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161925</xdr:rowOff>
    </xdr:from>
    <xdr:to>
      <xdr:col>23</xdr:col>
      <xdr:colOff>133350</xdr:colOff>
      <xdr:row>88</xdr:row>
      <xdr:rowOff>31750</xdr:rowOff>
    </xdr:to>
    <xdr:cxnSp macro="">
      <xdr:nvCxnSpPr>
        <xdr:cNvPr id="187" name="直線コネクタ 186"/>
        <xdr:cNvCxnSpPr/>
      </xdr:nvCxnSpPr>
      <xdr:spPr>
        <a:xfrm flipV="1">
          <a:off x="4909185" y="13115925"/>
          <a:ext cx="0" cy="1165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xdr:cNvSpPr txBox="1"/>
      </xdr:nvSpPr>
      <xdr:spPr>
        <a:xfrm>
          <a:off x="4996180" y="1425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xdr:cNvCxnSpPr/>
      </xdr:nvCxnSpPr>
      <xdr:spPr>
        <a:xfrm>
          <a:off x="4820285" y="142811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4635"/>
    <xdr:sp macro="" textlink="">
      <xdr:nvSpPr>
        <xdr:cNvPr id="190" name="人件費・物件費等の状況最大値テキスト"/>
        <xdr:cNvSpPr txBox="1"/>
      </xdr:nvSpPr>
      <xdr:spPr>
        <a:xfrm>
          <a:off x="4996180" y="12878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161925</xdr:rowOff>
    </xdr:from>
    <xdr:to>
      <xdr:col>24</xdr:col>
      <xdr:colOff>12700</xdr:colOff>
      <xdr:row>80</xdr:row>
      <xdr:rowOff>161925</xdr:rowOff>
    </xdr:to>
    <xdr:cxnSp macro="">
      <xdr:nvCxnSpPr>
        <xdr:cNvPr id="191" name="直線コネクタ 190"/>
        <xdr:cNvCxnSpPr/>
      </xdr:nvCxnSpPr>
      <xdr:spPr>
        <a:xfrm>
          <a:off x="4820285" y="13115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49530</xdr:rowOff>
    </xdr:from>
    <xdr:to>
      <xdr:col>23</xdr:col>
      <xdr:colOff>133350</xdr:colOff>
      <xdr:row>84</xdr:row>
      <xdr:rowOff>60960</xdr:rowOff>
    </xdr:to>
    <xdr:cxnSp macro="">
      <xdr:nvCxnSpPr>
        <xdr:cNvPr id="192" name="直線コネクタ 191"/>
        <xdr:cNvCxnSpPr/>
      </xdr:nvCxnSpPr>
      <xdr:spPr>
        <a:xfrm flipV="1">
          <a:off x="4078605" y="13651230"/>
          <a:ext cx="8305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80010</xdr:rowOff>
    </xdr:from>
    <xdr:ext cx="762000" cy="259080"/>
    <xdr:sp macro="" textlink="">
      <xdr:nvSpPr>
        <xdr:cNvPr id="193" name="人件費・物件費等の状況平均値テキスト"/>
        <xdr:cNvSpPr txBox="1"/>
      </xdr:nvSpPr>
      <xdr:spPr>
        <a:xfrm>
          <a:off x="4996180" y="13357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161925</xdr:rowOff>
    </xdr:to>
    <xdr:sp macro="" textlink="">
      <xdr:nvSpPr>
        <xdr:cNvPr id="194" name="フローチャート: 判断 193"/>
        <xdr:cNvSpPr/>
      </xdr:nvSpPr>
      <xdr:spPr>
        <a:xfrm>
          <a:off x="4858385" y="135032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142240</xdr:rowOff>
    </xdr:from>
    <xdr:to>
      <xdr:col>19</xdr:col>
      <xdr:colOff>133350</xdr:colOff>
      <xdr:row>84</xdr:row>
      <xdr:rowOff>60960</xdr:rowOff>
    </xdr:to>
    <xdr:cxnSp macro="">
      <xdr:nvCxnSpPr>
        <xdr:cNvPr id="195" name="直線コネクタ 194"/>
        <xdr:cNvCxnSpPr/>
      </xdr:nvCxnSpPr>
      <xdr:spPr>
        <a:xfrm>
          <a:off x="3197225" y="13582015"/>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161925</xdr:rowOff>
    </xdr:from>
    <xdr:to>
      <xdr:col>19</xdr:col>
      <xdr:colOff>184150</xdr:colOff>
      <xdr:row>83</xdr:row>
      <xdr:rowOff>96520</xdr:rowOff>
    </xdr:to>
    <xdr:sp macro="" textlink="">
      <xdr:nvSpPr>
        <xdr:cNvPr id="196" name="フローチャート: 判断 195"/>
        <xdr:cNvSpPr/>
      </xdr:nvSpPr>
      <xdr:spPr>
        <a:xfrm>
          <a:off x="4027805" y="134397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106680</xdr:rowOff>
    </xdr:from>
    <xdr:ext cx="736600" cy="259080"/>
    <xdr:sp macro="" textlink="">
      <xdr:nvSpPr>
        <xdr:cNvPr id="197" name="テキスト ボックス 196"/>
        <xdr:cNvSpPr txBox="1"/>
      </xdr:nvSpPr>
      <xdr:spPr>
        <a:xfrm>
          <a:off x="3701415" y="13222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104140</xdr:rowOff>
    </xdr:from>
    <xdr:to>
      <xdr:col>15</xdr:col>
      <xdr:colOff>82550</xdr:colOff>
      <xdr:row>83</xdr:row>
      <xdr:rowOff>142240</xdr:rowOff>
    </xdr:to>
    <xdr:cxnSp macro="">
      <xdr:nvCxnSpPr>
        <xdr:cNvPr id="198" name="直線コネクタ 197"/>
        <xdr:cNvCxnSpPr/>
      </xdr:nvCxnSpPr>
      <xdr:spPr>
        <a:xfrm>
          <a:off x="2315845" y="13543915"/>
          <a:ext cx="8813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xdr:cNvSpPr/>
      </xdr:nvSpPr>
      <xdr:spPr>
        <a:xfrm>
          <a:off x="3146425" y="134150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77470</xdr:rowOff>
    </xdr:from>
    <xdr:ext cx="761365" cy="254635"/>
    <xdr:sp macro="" textlink="">
      <xdr:nvSpPr>
        <xdr:cNvPr id="200" name="テキスト ボックス 199"/>
        <xdr:cNvSpPr txBox="1"/>
      </xdr:nvSpPr>
      <xdr:spPr>
        <a:xfrm>
          <a:off x="2820035" y="131933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67945</xdr:rowOff>
    </xdr:from>
    <xdr:to>
      <xdr:col>11</xdr:col>
      <xdr:colOff>31750</xdr:colOff>
      <xdr:row>83</xdr:row>
      <xdr:rowOff>104140</xdr:rowOff>
    </xdr:to>
    <xdr:cxnSp macro="">
      <xdr:nvCxnSpPr>
        <xdr:cNvPr id="201" name="直線コネクタ 200"/>
        <xdr:cNvCxnSpPr/>
      </xdr:nvCxnSpPr>
      <xdr:spPr>
        <a:xfrm>
          <a:off x="1436370" y="13507720"/>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xdr:cNvSpPr/>
      </xdr:nvSpPr>
      <xdr:spPr>
        <a:xfrm>
          <a:off x="2266950" y="133889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52070</xdr:rowOff>
    </xdr:from>
    <xdr:ext cx="761365" cy="254635"/>
    <xdr:sp macro="" textlink="">
      <xdr:nvSpPr>
        <xdr:cNvPr id="203" name="テキスト ボックス 202"/>
        <xdr:cNvSpPr txBox="1"/>
      </xdr:nvSpPr>
      <xdr:spPr>
        <a:xfrm>
          <a:off x="1938655" y="131679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161925</xdr:rowOff>
    </xdr:to>
    <xdr:sp macro="" textlink="">
      <xdr:nvSpPr>
        <xdr:cNvPr id="204" name="フローチャート: 判断 203"/>
        <xdr:cNvSpPr/>
      </xdr:nvSpPr>
      <xdr:spPr>
        <a:xfrm>
          <a:off x="1385570" y="1334198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4445</xdr:rowOff>
    </xdr:from>
    <xdr:ext cx="762000" cy="259080"/>
    <xdr:sp macro="" textlink="">
      <xdr:nvSpPr>
        <xdr:cNvPr id="205" name="テキスト ボックス 204"/>
        <xdr:cNvSpPr txBox="1"/>
      </xdr:nvSpPr>
      <xdr:spPr>
        <a:xfrm>
          <a:off x="1057275"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xdr:cNvSpPr txBox="1"/>
      </xdr:nvSpPr>
      <xdr:spPr>
        <a:xfrm>
          <a:off x="469519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xdr:cNvSpPr txBox="1"/>
      </xdr:nvSpPr>
      <xdr:spPr>
        <a:xfrm>
          <a:off x="386461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08" name="テキスト ボックス 207"/>
        <xdr:cNvSpPr txBox="1"/>
      </xdr:nvSpPr>
      <xdr:spPr>
        <a:xfrm>
          <a:off x="298323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1365" cy="259080"/>
    <xdr:sp macro="" textlink="">
      <xdr:nvSpPr>
        <xdr:cNvPr id="209" name="テキスト ボックス 208"/>
        <xdr:cNvSpPr txBox="1"/>
      </xdr:nvSpPr>
      <xdr:spPr>
        <a:xfrm>
          <a:off x="210185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9080"/>
    <xdr:sp macro="" textlink="">
      <xdr:nvSpPr>
        <xdr:cNvPr id="210" name="テキスト ボックス 209"/>
        <xdr:cNvSpPr txBox="1"/>
      </xdr:nvSpPr>
      <xdr:spPr>
        <a:xfrm>
          <a:off x="1222375"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161925</xdr:rowOff>
    </xdr:from>
    <xdr:to>
      <xdr:col>23</xdr:col>
      <xdr:colOff>184150</xdr:colOff>
      <xdr:row>84</xdr:row>
      <xdr:rowOff>100330</xdr:rowOff>
    </xdr:to>
    <xdr:sp macro="" textlink="">
      <xdr:nvSpPr>
        <xdr:cNvPr id="211" name="楕円 210"/>
        <xdr:cNvSpPr/>
      </xdr:nvSpPr>
      <xdr:spPr>
        <a:xfrm>
          <a:off x="4858385" y="136017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142240</xdr:rowOff>
    </xdr:from>
    <xdr:ext cx="762000" cy="259080"/>
    <xdr:sp macro="" textlink="">
      <xdr:nvSpPr>
        <xdr:cNvPr id="212" name="人件費・物件費等の状況該当値テキスト"/>
        <xdr:cNvSpPr txBox="1"/>
      </xdr:nvSpPr>
      <xdr:spPr>
        <a:xfrm>
          <a:off x="4996180" y="1358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436,193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10160</xdr:rowOff>
    </xdr:from>
    <xdr:to>
      <xdr:col>19</xdr:col>
      <xdr:colOff>184150</xdr:colOff>
      <xdr:row>84</xdr:row>
      <xdr:rowOff>111760</xdr:rowOff>
    </xdr:to>
    <xdr:sp macro="" textlink="">
      <xdr:nvSpPr>
        <xdr:cNvPr id="213" name="楕円 212"/>
        <xdr:cNvSpPr/>
      </xdr:nvSpPr>
      <xdr:spPr>
        <a:xfrm>
          <a:off x="4027805"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96520</xdr:rowOff>
    </xdr:from>
    <xdr:ext cx="736600" cy="259080"/>
    <xdr:sp macro="" textlink="">
      <xdr:nvSpPr>
        <xdr:cNvPr id="214" name="テキスト ボックス 213"/>
        <xdr:cNvSpPr txBox="1"/>
      </xdr:nvSpPr>
      <xdr:spPr>
        <a:xfrm>
          <a:off x="3701415" y="1369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440,950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91440</xdr:rowOff>
    </xdr:from>
    <xdr:to>
      <xdr:col>15</xdr:col>
      <xdr:colOff>133350</xdr:colOff>
      <xdr:row>84</xdr:row>
      <xdr:rowOff>21590</xdr:rowOff>
    </xdr:to>
    <xdr:sp macro="" textlink="">
      <xdr:nvSpPr>
        <xdr:cNvPr id="215" name="楕円 214"/>
        <xdr:cNvSpPr/>
      </xdr:nvSpPr>
      <xdr:spPr>
        <a:xfrm>
          <a:off x="3146425" y="135312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6350</xdr:rowOff>
    </xdr:from>
    <xdr:ext cx="761365" cy="254635"/>
    <xdr:sp macro="" textlink="">
      <xdr:nvSpPr>
        <xdr:cNvPr id="216" name="テキスト ボックス 215"/>
        <xdr:cNvSpPr txBox="1"/>
      </xdr:nvSpPr>
      <xdr:spPr>
        <a:xfrm>
          <a:off x="2820035" y="136080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403,725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53340</xdr:rowOff>
    </xdr:from>
    <xdr:to>
      <xdr:col>11</xdr:col>
      <xdr:colOff>82550</xdr:colOff>
      <xdr:row>83</xdr:row>
      <xdr:rowOff>154940</xdr:rowOff>
    </xdr:to>
    <xdr:sp macro="" textlink="">
      <xdr:nvSpPr>
        <xdr:cNvPr id="217" name="楕円 216"/>
        <xdr:cNvSpPr/>
      </xdr:nvSpPr>
      <xdr:spPr>
        <a:xfrm>
          <a:off x="2266950" y="1349311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139700</xdr:rowOff>
    </xdr:from>
    <xdr:ext cx="761365" cy="259080"/>
    <xdr:sp macro="" textlink="">
      <xdr:nvSpPr>
        <xdr:cNvPr id="218" name="テキスト ボックス 217"/>
        <xdr:cNvSpPr txBox="1"/>
      </xdr:nvSpPr>
      <xdr:spPr>
        <a:xfrm>
          <a:off x="1938655" y="13579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387,924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17780</xdr:rowOff>
    </xdr:from>
    <xdr:to>
      <xdr:col>7</xdr:col>
      <xdr:colOff>31750</xdr:colOff>
      <xdr:row>83</xdr:row>
      <xdr:rowOff>118745</xdr:rowOff>
    </xdr:to>
    <xdr:sp macro="" textlink="">
      <xdr:nvSpPr>
        <xdr:cNvPr id="219" name="楕円 218"/>
        <xdr:cNvSpPr/>
      </xdr:nvSpPr>
      <xdr:spPr>
        <a:xfrm>
          <a:off x="1385570" y="1345755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103505</xdr:rowOff>
    </xdr:from>
    <xdr:ext cx="762000" cy="259080"/>
    <xdr:sp macro="" textlink="">
      <xdr:nvSpPr>
        <xdr:cNvPr id="220" name="テキスト ボックス 219"/>
        <xdr:cNvSpPr txBox="1"/>
      </xdr:nvSpPr>
      <xdr:spPr>
        <a:xfrm>
          <a:off x="1057275"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372,964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71079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905" cy="309245"/>
    <xdr:sp macro="" textlink="">
      <xdr:nvSpPr>
        <xdr:cNvPr id="222" name="テキスト ボックス 221"/>
        <xdr:cNvSpPr txBox="1"/>
      </xdr:nvSpPr>
      <xdr:spPr>
        <a:xfrm>
          <a:off x="13527405" y="12284075"/>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3" name="テキスト ボックス 222"/>
        <xdr:cNvSpPr txBox="1"/>
      </xdr:nvSpPr>
      <xdr:spPr>
        <a:xfrm>
          <a:off x="15292705" y="12258675"/>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808575" y="12176125"/>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808575" y="1235710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44433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44433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089150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089150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71079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793367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7933670" y="12655550"/>
          <a:ext cx="37757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060670" y="12954000"/>
          <a:ext cx="572516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経験者採用や早期退職者の増加による給与階層バランスの変動に</a:t>
          </a:r>
        </a:p>
        <a:p>
          <a:r>
            <a:rPr kumimoji="1" lang="ja-JP" altLang="en-US" sz="1300">
              <a:latin typeface="ＭＳ Ｐゴシック"/>
              <a:ea typeface="ＭＳ Ｐゴシック"/>
            </a:rPr>
            <a:t>より類似団体平均を上回った状態が続いている。</a:t>
          </a:r>
        </a:p>
        <a:p>
          <a:r>
            <a:rPr kumimoji="1" lang="ja-JP" altLang="en-US" sz="1300">
              <a:latin typeface="ＭＳ Ｐゴシック"/>
              <a:ea typeface="ＭＳ Ｐゴシック"/>
            </a:rPr>
            <a:t>　国の制度に準じ、今後も引き続き給与水準の適正化に努めていく。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71079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5" name="テキスト ボックス 234"/>
        <xdr:cNvSpPr txBox="1"/>
      </xdr:nvSpPr>
      <xdr:spPr>
        <a:xfrm>
          <a:off x="11956415" y="1480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xdr:cNvCxnSpPr/>
      </xdr:nvCxnSpPr>
      <xdr:spPr>
        <a:xfrm>
          <a:off x="12710795" y="14561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54635"/>
    <xdr:sp macro="" textlink="">
      <xdr:nvSpPr>
        <xdr:cNvPr id="237" name="テキスト ボックス 236"/>
        <xdr:cNvSpPr txBox="1"/>
      </xdr:nvSpPr>
      <xdr:spPr>
        <a:xfrm>
          <a:off x="11956415" y="144195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xdr:cNvCxnSpPr/>
      </xdr:nvCxnSpPr>
      <xdr:spPr>
        <a:xfrm>
          <a:off x="12710795" y="14178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1365" cy="254635"/>
    <xdr:sp macro="" textlink="">
      <xdr:nvSpPr>
        <xdr:cNvPr id="239" name="テキスト ボックス 238"/>
        <xdr:cNvSpPr txBox="1"/>
      </xdr:nvSpPr>
      <xdr:spPr>
        <a:xfrm>
          <a:off x="11956415" y="140462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710795" y="13795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1365" cy="259080"/>
    <xdr:sp macro="" textlink="">
      <xdr:nvSpPr>
        <xdr:cNvPr id="241" name="テキスト ボックス 240"/>
        <xdr:cNvSpPr txBox="1"/>
      </xdr:nvSpPr>
      <xdr:spPr>
        <a:xfrm>
          <a:off x="1195641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xdr:cNvCxnSpPr/>
      </xdr:nvCxnSpPr>
      <xdr:spPr>
        <a:xfrm>
          <a:off x="12710795" y="134219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9080"/>
    <xdr:sp macro="" textlink="">
      <xdr:nvSpPr>
        <xdr:cNvPr id="243" name="テキスト ボックス 242"/>
        <xdr:cNvSpPr txBox="1"/>
      </xdr:nvSpPr>
      <xdr:spPr>
        <a:xfrm>
          <a:off x="11956415" y="1327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xdr:cNvCxnSpPr/>
      </xdr:nvCxnSpPr>
      <xdr:spPr>
        <a:xfrm>
          <a:off x="12710795" y="13038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1365" cy="258445"/>
    <xdr:sp macro="" textlink="">
      <xdr:nvSpPr>
        <xdr:cNvPr id="245" name="テキスト ボックス 244"/>
        <xdr:cNvSpPr txBox="1"/>
      </xdr:nvSpPr>
      <xdr:spPr>
        <a:xfrm>
          <a:off x="11956415" y="12905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71079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4635"/>
    <xdr:sp macro="" textlink="">
      <xdr:nvSpPr>
        <xdr:cNvPr id="247" name="テキスト ボックス 246"/>
        <xdr:cNvSpPr txBox="1"/>
      </xdr:nvSpPr>
      <xdr:spPr>
        <a:xfrm>
          <a:off x="11956415" y="125228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71079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17780</xdr:rowOff>
    </xdr:from>
    <xdr:to>
      <xdr:col>81</xdr:col>
      <xdr:colOff>44450</xdr:colOff>
      <xdr:row>88</xdr:row>
      <xdr:rowOff>160655</xdr:rowOff>
    </xdr:to>
    <xdr:cxnSp macro="">
      <xdr:nvCxnSpPr>
        <xdr:cNvPr id="249" name="直線コネクタ 248"/>
        <xdr:cNvCxnSpPr/>
      </xdr:nvCxnSpPr>
      <xdr:spPr>
        <a:xfrm flipV="1">
          <a:off x="16863695" y="1297178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4635"/>
    <xdr:sp macro="" textlink="">
      <xdr:nvSpPr>
        <xdr:cNvPr id="250" name="給与水準   （国との比較）最小値テキスト"/>
        <xdr:cNvSpPr txBox="1"/>
      </xdr:nvSpPr>
      <xdr:spPr>
        <a:xfrm>
          <a:off x="16952595" y="14382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51" name="直線コネクタ 250"/>
        <xdr:cNvCxnSpPr/>
      </xdr:nvCxnSpPr>
      <xdr:spPr>
        <a:xfrm>
          <a:off x="16776700" y="144100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104140</xdr:rowOff>
    </xdr:from>
    <xdr:ext cx="762000" cy="259080"/>
    <xdr:sp macro="" textlink="">
      <xdr:nvSpPr>
        <xdr:cNvPr id="252" name="給与水準   （国との比較）最大値テキスト"/>
        <xdr:cNvSpPr txBox="1"/>
      </xdr:nvSpPr>
      <xdr:spPr>
        <a:xfrm>
          <a:off x="16952595" y="1273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17780</xdr:rowOff>
    </xdr:from>
    <xdr:to>
      <xdr:col>81</xdr:col>
      <xdr:colOff>133350</xdr:colOff>
      <xdr:row>80</xdr:row>
      <xdr:rowOff>17780</xdr:rowOff>
    </xdr:to>
    <xdr:cxnSp macro="">
      <xdr:nvCxnSpPr>
        <xdr:cNvPr id="253" name="直線コネクタ 252"/>
        <xdr:cNvCxnSpPr/>
      </xdr:nvCxnSpPr>
      <xdr:spPr>
        <a:xfrm>
          <a:off x="16776700" y="12971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77470</xdr:rowOff>
    </xdr:to>
    <xdr:cxnSp macro="">
      <xdr:nvCxnSpPr>
        <xdr:cNvPr id="254" name="直線コネクタ 253"/>
        <xdr:cNvCxnSpPr/>
      </xdr:nvCxnSpPr>
      <xdr:spPr>
        <a:xfrm>
          <a:off x="16033115" y="14138275"/>
          <a:ext cx="8305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155575</xdr:rowOff>
    </xdr:from>
    <xdr:ext cx="762000" cy="254635"/>
    <xdr:sp macro="" textlink="">
      <xdr:nvSpPr>
        <xdr:cNvPr id="255" name="給与水準   （国との比較）平均値テキスト"/>
        <xdr:cNvSpPr txBox="1"/>
      </xdr:nvSpPr>
      <xdr:spPr>
        <a:xfrm>
          <a:off x="16952595" y="135953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56" name="フローチャート: 判断 255"/>
        <xdr:cNvSpPr/>
      </xdr:nvSpPr>
      <xdr:spPr>
        <a:xfrm>
          <a:off x="16814800" y="1374076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161925</xdr:rowOff>
    </xdr:from>
    <xdr:to>
      <xdr:col>77</xdr:col>
      <xdr:colOff>44450</xdr:colOff>
      <xdr:row>87</xdr:row>
      <xdr:rowOff>50800</xdr:rowOff>
    </xdr:to>
    <xdr:cxnSp macro="">
      <xdr:nvCxnSpPr>
        <xdr:cNvPr id="257" name="直線コネクタ 256"/>
        <xdr:cNvCxnSpPr/>
      </xdr:nvCxnSpPr>
      <xdr:spPr>
        <a:xfrm>
          <a:off x="15153640" y="13925550"/>
          <a:ext cx="879475"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58" name="フローチャート: 判断 257"/>
        <xdr:cNvSpPr/>
      </xdr:nvSpPr>
      <xdr:spPr>
        <a:xfrm>
          <a:off x="15984220" y="13700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39370</xdr:rowOff>
    </xdr:from>
    <xdr:ext cx="736600" cy="259080"/>
    <xdr:sp macro="" textlink="">
      <xdr:nvSpPr>
        <xdr:cNvPr id="259" name="テキスト ボックス 258"/>
        <xdr:cNvSpPr txBox="1"/>
      </xdr:nvSpPr>
      <xdr:spPr>
        <a:xfrm>
          <a:off x="15655925" y="13479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161925</xdr:rowOff>
    </xdr:from>
    <xdr:to>
      <xdr:col>72</xdr:col>
      <xdr:colOff>203200</xdr:colOff>
      <xdr:row>86</xdr:row>
      <xdr:rowOff>114935</xdr:rowOff>
    </xdr:to>
    <xdr:cxnSp macro="">
      <xdr:nvCxnSpPr>
        <xdr:cNvPr id="260" name="直線コネクタ 259"/>
        <xdr:cNvCxnSpPr/>
      </xdr:nvCxnSpPr>
      <xdr:spPr>
        <a:xfrm flipV="1">
          <a:off x="14272260" y="13925550"/>
          <a:ext cx="88138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1" name="フローチャート: 判断 260"/>
        <xdr:cNvSpPr/>
      </xdr:nvSpPr>
      <xdr:spPr>
        <a:xfrm>
          <a:off x="15102840" y="13700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39370</xdr:rowOff>
    </xdr:from>
    <xdr:ext cx="761365" cy="259080"/>
    <xdr:sp macro="" textlink="">
      <xdr:nvSpPr>
        <xdr:cNvPr id="262" name="テキスト ボックス 261"/>
        <xdr:cNvSpPr txBox="1"/>
      </xdr:nvSpPr>
      <xdr:spPr>
        <a:xfrm>
          <a:off x="14774545" y="13479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88265</xdr:rowOff>
    </xdr:from>
    <xdr:to>
      <xdr:col>68</xdr:col>
      <xdr:colOff>152400</xdr:colOff>
      <xdr:row>86</xdr:row>
      <xdr:rowOff>114935</xdr:rowOff>
    </xdr:to>
    <xdr:cxnSp macro="">
      <xdr:nvCxnSpPr>
        <xdr:cNvPr id="263" name="直線コネクタ 262"/>
        <xdr:cNvCxnSpPr/>
      </xdr:nvCxnSpPr>
      <xdr:spPr>
        <a:xfrm>
          <a:off x="13390880" y="14013815"/>
          <a:ext cx="881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125730</xdr:rowOff>
    </xdr:from>
    <xdr:to>
      <xdr:col>68</xdr:col>
      <xdr:colOff>203200</xdr:colOff>
      <xdr:row>85</xdr:row>
      <xdr:rowOff>55880</xdr:rowOff>
    </xdr:to>
    <xdr:sp macro="" textlink="">
      <xdr:nvSpPr>
        <xdr:cNvPr id="264" name="フローチャート: 判断 263"/>
        <xdr:cNvSpPr/>
      </xdr:nvSpPr>
      <xdr:spPr>
        <a:xfrm>
          <a:off x="14221460" y="13727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66040</xdr:rowOff>
    </xdr:from>
    <xdr:ext cx="762000" cy="254635"/>
    <xdr:sp macro="" textlink="">
      <xdr:nvSpPr>
        <xdr:cNvPr id="265" name="テキスト ボックス 264"/>
        <xdr:cNvSpPr txBox="1"/>
      </xdr:nvSpPr>
      <xdr:spPr>
        <a:xfrm>
          <a:off x="13895070" y="13505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xdr:cNvSpPr/>
      </xdr:nvSpPr>
      <xdr:spPr>
        <a:xfrm>
          <a:off x="13340080" y="13754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1365" cy="259080"/>
    <xdr:sp macro="" textlink="">
      <xdr:nvSpPr>
        <xdr:cNvPr id="267" name="テキスト ボックス 266"/>
        <xdr:cNvSpPr txBox="1"/>
      </xdr:nvSpPr>
      <xdr:spPr>
        <a:xfrm>
          <a:off x="13013690" y="1353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xdr:cNvSpPr txBox="1"/>
      </xdr:nvSpPr>
      <xdr:spPr>
        <a:xfrm>
          <a:off x="166497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xdr:cNvSpPr txBox="1"/>
      </xdr:nvSpPr>
      <xdr:spPr>
        <a:xfrm>
          <a:off x="1581912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xdr:cNvSpPr txBox="1"/>
      </xdr:nvSpPr>
      <xdr:spPr>
        <a:xfrm>
          <a:off x="1493964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xdr:cNvSpPr txBox="1"/>
      </xdr:nvSpPr>
      <xdr:spPr>
        <a:xfrm>
          <a:off x="1405826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9080"/>
    <xdr:sp macro="" textlink="">
      <xdr:nvSpPr>
        <xdr:cNvPr id="272" name="テキスト ボックス 271"/>
        <xdr:cNvSpPr txBox="1"/>
      </xdr:nvSpPr>
      <xdr:spPr>
        <a:xfrm>
          <a:off x="13176885"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26670</xdr:rowOff>
    </xdr:from>
    <xdr:to>
      <xdr:col>81</xdr:col>
      <xdr:colOff>95250</xdr:colOff>
      <xdr:row>87</xdr:row>
      <xdr:rowOff>128270</xdr:rowOff>
    </xdr:to>
    <xdr:sp macro="" textlink="">
      <xdr:nvSpPr>
        <xdr:cNvPr id="273" name="楕円 272"/>
        <xdr:cNvSpPr/>
      </xdr:nvSpPr>
      <xdr:spPr>
        <a:xfrm>
          <a:off x="16814800" y="141141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161925</xdr:rowOff>
    </xdr:from>
    <xdr:ext cx="762000" cy="259080"/>
    <xdr:sp macro="" textlink="">
      <xdr:nvSpPr>
        <xdr:cNvPr id="274" name="給与水準   （国との比較）該当値テキスト"/>
        <xdr:cNvSpPr txBox="1"/>
      </xdr:nvSpPr>
      <xdr:spPr>
        <a:xfrm>
          <a:off x="16952595" y="1408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5" name="楕円 274"/>
        <xdr:cNvSpPr/>
      </xdr:nvSpPr>
      <xdr:spPr>
        <a:xfrm>
          <a:off x="15984220" y="140874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4635"/>
    <xdr:sp macro="" textlink="">
      <xdr:nvSpPr>
        <xdr:cNvPr id="276" name="テキスト ボックス 275"/>
        <xdr:cNvSpPr txBox="1"/>
      </xdr:nvSpPr>
      <xdr:spPr>
        <a:xfrm>
          <a:off x="15655925" y="141738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114935</xdr:rowOff>
    </xdr:from>
    <xdr:to>
      <xdr:col>73</xdr:col>
      <xdr:colOff>44450</xdr:colOff>
      <xdr:row>86</xdr:row>
      <xdr:rowOff>45085</xdr:rowOff>
    </xdr:to>
    <xdr:sp macro="" textlink="">
      <xdr:nvSpPr>
        <xdr:cNvPr id="277" name="楕円 276"/>
        <xdr:cNvSpPr/>
      </xdr:nvSpPr>
      <xdr:spPr>
        <a:xfrm>
          <a:off x="15102840" y="138785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29845</xdr:rowOff>
    </xdr:from>
    <xdr:ext cx="761365" cy="254635"/>
    <xdr:sp macro="" textlink="">
      <xdr:nvSpPr>
        <xdr:cNvPr id="278" name="テキスト ボックス 277"/>
        <xdr:cNvSpPr txBox="1"/>
      </xdr:nvSpPr>
      <xdr:spPr>
        <a:xfrm>
          <a:off x="14774545" y="139553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64135</xdr:rowOff>
    </xdr:from>
    <xdr:to>
      <xdr:col>68</xdr:col>
      <xdr:colOff>203200</xdr:colOff>
      <xdr:row>86</xdr:row>
      <xdr:rowOff>161925</xdr:rowOff>
    </xdr:to>
    <xdr:sp macro="" textlink="">
      <xdr:nvSpPr>
        <xdr:cNvPr id="279" name="楕円 278"/>
        <xdr:cNvSpPr/>
      </xdr:nvSpPr>
      <xdr:spPr>
        <a:xfrm>
          <a:off x="14221460" y="1398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150495</xdr:rowOff>
    </xdr:from>
    <xdr:ext cx="762000" cy="259080"/>
    <xdr:sp macro="" textlink="">
      <xdr:nvSpPr>
        <xdr:cNvPr id="280" name="テキスト ボックス 279"/>
        <xdr:cNvSpPr txBox="1"/>
      </xdr:nvSpPr>
      <xdr:spPr>
        <a:xfrm>
          <a:off x="13895070" y="1407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81" name="楕円 280"/>
        <xdr:cNvSpPr/>
      </xdr:nvSpPr>
      <xdr:spPr>
        <a:xfrm>
          <a:off x="13340080" y="13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123825</xdr:rowOff>
    </xdr:from>
    <xdr:ext cx="761365" cy="254635"/>
    <xdr:sp macro="" textlink="">
      <xdr:nvSpPr>
        <xdr:cNvPr id="282" name="テキスト ボックス 281"/>
        <xdr:cNvSpPr txBox="1"/>
      </xdr:nvSpPr>
      <xdr:spPr>
        <a:xfrm>
          <a:off x="13013690" y="1404937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71079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4800"/>
    <xdr:sp macro="" textlink="">
      <xdr:nvSpPr>
        <xdr:cNvPr id="284" name="テキスト ボックス 283"/>
        <xdr:cNvSpPr txBox="1"/>
      </xdr:nvSpPr>
      <xdr:spPr>
        <a:xfrm>
          <a:off x="13226415" y="8683625"/>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4330"/>
    <xdr:sp macro="" textlink="">
      <xdr:nvSpPr>
        <xdr:cNvPr id="285" name="テキスト ボックス 284"/>
        <xdr:cNvSpPr txBox="1"/>
      </xdr:nvSpPr>
      <xdr:spPr>
        <a:xfrm>
          <a:off x="15593695" y="8658225"/>
          <a:ext cx="1645920"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[19.11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76200</xdr:rowOff>
    </xdr:to>
    <xdr:sp macro="" textlink="">
      <xdr:nvSpPr>
        <xdr:cNvPr id="286" name="正方形/長方形 285"/>
        <xdr:cNvSpPr/>
      </xdr:nvSpPr>
      <xdr:spPr>
        <a:xfrm>
          <a:off x="17808575" y="8582025"/>
          <a:ext cx="150876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808575" y="875665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76200</xdr:rowOff>
    </xdr:to>
    <xdr:sp macro="" textlink="">
      <xdr:nvSpPr>
        <xdr:cNvPr id="288" name="正方形/長方形 287"/>
        <xdr:cNvSpPr/>
      </xdr:nvSpPr>
      <xdr:spPr>
        <a:xfrm>
          <a:off x="1944433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44433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76200</xdr:rowOff>
    </xdr:to>
    <xdr:sp macro="" textlink="">
      <xdr:nvSpPr>
        <xdr:cNvPr id="290" name="正方形/長方形 289"/>
        <xdr:cNvSpPr/>
      </xdr:nvSpPr>
      <xdr:spPr>
        <a:xfrm>
          <a:off x="2089150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089150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71079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793367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7933670" y="906462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060670" y="936307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定年退職者補充に加え、多様化する行政サービスに対応するため、</a:t>
          </a:r>
        </a:p>
        <a:p>
          <a:r>
            <a:rPr kumimoji="1" lang="ja-JP" altLang="en-US" sz="1300">
              <a:latin typeface="ＭＳ Ｐゴシック"/>
              <a:ea typeface="ＭＳ Ｐゴシック"/>
            </a:rPr>
            <a:t>職員採用をバランスよく行った結果、類似団体平均を上回っている。</a:t>
          </a:r>
        </a:p>
        <a:p>
          <a:r>
            <a:rPr kumimoji="1" lang="ja-JP" altLang="en-US" sz="1300">
              <a:latin typeface="ＭＳ Ｐゴシック"/>
              <a:ea typeface="ＭＳ Ｐゴシック"/>
            </a:rPr>
            <a:t>　 今後も行政サービス水準の維持を念頭に適正な定員管理に努める。</a:t>
          </a:r>
        </a:p>
      </xdr:txBody>
    </xdr:sp>
    <xdr:clientData/>
  </xdr:twoCellAnchor>
  <xdr:oneCellAnchor>
    <xdr:from>
      <xdr:col>61</xdr:col>
      <xdr:colOff>6350</xdr:colOff>
      <xdr:row>54</xdr:row>
      <xdr:rowOff>139700</xdr:rowOff>
    </xdr:from>
    <xdr:ext cx="349250" cy="225425"/>
    <xdr:sp macro="" textlink="">
      <xdr:nvSpPr>
        <xdr:cNvPr id="296" name="テキスト ボックス 295"/>
        <xdr:cNvSpPr txBox="1"/>
      </xdr:nvSpPr>
      <xdr:spPr>
        <a:xfrm>
          <a:off x="12672695" y="8883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71079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4635"/>
    <xdr:sp macro="" textlink="">
      <xdr:nvSpPr>
        <xdr:cNvPr id="298" name="テキスト ボックス 297"/>
        <xdr:cNvSpPr txBox="1"/>
      </xdr:nvSpPr>
      <xdr:spPr>
        <a:xfrm>
          <a:off x="11956415" y="112020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710795" y="10880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1365" cy="259080"/>
    <xdr:sp macro="" textlink="">
      <xdr:nvSpPr>
        <xdr:cNvPr id="300" name="テキスト ボックス 299"/>
        <xdr:cNvSpPr txBox="1"/>
      </xdr:nvSpPr>
      <xdr:spPr>
        <a:xfrm>
          <a:off x="11956415" y="10748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710795" y="10426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1365" cy="259080"/>
    <xdr:sp macro="" textlink="">
      <xdr:nvSpPr>
        <xdr:cNvPr id="302" name="テキスト ボックス 301"/>
        <xdr:cNvSpPr txBox="1"/>
      </xdr:nvSpPr>
      <xdr:spPr>
        <a:xfrm>
          <a:off x="11956415" y="10293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710795" y="99726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1365" cy="259080"/>
    <xdr:sp macro="" textlink="">
      <xdr:nvSpPr>
        <xdr:cNvPr id="304" name="テキスト ボックス 303"/>
        <xdr:cNvSpPr txBox="1"/>
      </xdr:nvSpPr>
      <xdr:spPr>
        <a:xfrm>
          <a:off x="11956415"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710795" y="9518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1365" cy="254635"/>
    <xdr:sp macro="" textlink="">
      <xdr:nvSpPr>
        <xdr:cNvPr id="306" name="テキスト ボックス 305"/>
        <xdr:cNvSpPr txBox="1"/>
      </xdr:nvSpPr>
      <xdr:spPr>
        <a:xfrm>
          <a:off x="11956415" y="93859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71079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1365" cy="259080"/>
    <xdr:sp macro="" textlink="">
      <xdr:nvSpPr>
        <xdr:cNvPr id="308" name="テキスト ボックス 307"/>
        <xdr:cNvSpPr txBox="1"/>
      </xdr:nvSpPr>
      <xdr:spPr>
        <a:xfrm>
          <a:off x="11956415" y="8922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71079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0" name="直線コネクタ 309"/>
        <xdr:cNvCxnSpPr/>
      </xdr:nvCxnSpPr>
      <xdr:spPr>
        <a:xfrm flipV="1">
          <a:off x="16863695" y="9521825"/>
          <a:ext cx="0" cy="10814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1" name="定員管理の状況最小値テキスト"/>
        <xdr:cNvSpPr txBox="1"/>
      </xdr:nvSpPr>
      <xdr:spPr>
        <a:xfrm>
          <a:off x="16952595"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2" name="直線コネクタ 311"/>
        <xdr:cNvCxnSpPr/>
      </xdr:nvCxnSpPr>
      <xdr:spPr>
        <a:xfrm>
          <a:off x="16776700" y="106032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3" name="定員管理の状況最大値テキスト"/>
        <xdr:cNvSpPr txBox="1"/>
      </xdr:nvSpPr>
      <xdr:spPr>
        <a:xfrm>
          <a:off x="16952595" y="927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4" name="直線コネクタ 313"/>
        <xdr:cNvCxnSpPr/>
      </xdr:nvCxnSpPr>
      <xdr:spPr>
        <a:xfrm>
          <a:off x="16776700" y="95218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19685</xdr:rowOff>
    </xdr:from>
    <xdr:to>
      <xdr:col>81</xdr:col>
      <xdr:colOff>44450</xdr:colOff>
      <xdr:row>61</xdr:row>
      <xdr:rowOff>52070</xdr:rowOff>
    </xdr:to>
    <xdr:cxnSp macro="">
      <xdr:nvCxnSpPr>
        <xdr:cNvPr id="315" name="直線コネクタ 314"/>
        <xdr:cNvCxnSpPr/>
      </xdr:nvCxnSpPr>
      <xdr:spPr>
        <a:xfrm>
          <a:off x="16033115" y="9897110"/>
          <a:ext cx="8305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116205</xdr:rowOff>
    </xdr:from>
    <xdr:ext cx="762000" cy="259080"/>
    <xdr:sp macro="" textlink="">
      <xdr:nvSpPr>
        <xdr:cNvPr id="316" name="定員管理の状況平均値テキスト"/>
        <xdr:cNvSpPr txBox="1"/>
      </xdr:nvSpPr>
      <xdr:spPr>
        <a:xfrm>
          <a:off x="16952595" y="9669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7" name="フローチャート: 判断 316"/>
        <xdr:cNvSpPr/>
      </xdr:nvSpPr>
      <xdr:spPr>
        <a:xfrm>
          <a:off x="16814800" y="981519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6350</xdr:rowOff>
    </xdr:from>
    <xdr:to>
      <xdr:col>77</xdr:col>
      <xdr:colOff>44450</xdr:colOff>
      <xdr:row>61</xdr:row>
      <xdr:rowOff>19685</xdr:rowOff>
    </xdr:to>
    <xdr:cxnSp macro="">
      <xdr:nvCxnSpPr>
        <xdr:cNvPr id="318" name="直線コネクタ 317"/>
        <xdr:cNvCxnSpPr/>
      </xdr:nvCxnSpPr>
      <xdr:spPr>
        <a:xfrm>
          <a:off x="15153640" y="9883775"/>
          <a:ext cx="8794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19" name="フローチャート: 判断 318"/>
        <xdr:cNvSpPr/>
      </xdr:nvSpPr>
      <xdr:spPr>
        <a:xfrm>
          <a:off x="15984220" y="9790430"/>
          <a:ext cx="99695"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14605</xdr:rowOff>
    </xdr:from>
    <xdr:ext cx="736600" cy="259080"/>
    <xdr:sp macro="" textlink="">
      <xdr:nvSpPr>
        <xdr:cNvPr id="320" name="テキスト ボックス 319"/>
        <xdr:cNvSpPr txBox="1"/>
      </xdr:nvSpPr>
      <xdr:spPr>
        <a:xfrm>
          <a:off x="15655925" y="9568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161925</xdr:rowOff>
    </xdr:from>
    <xdr:to>
      <xdr:col>72</xdr:col>
      <xdr:colOff>203200</xdr:colOff>
      <xdr:row>61</xdr:row>
      <xdr:rowOff>6350</xdr:rowOff>
    </xdr:to>
    <xdr:cxnSp macro="">
      <xdr:nvCxnSpPr>
        <xdr:cNvPr id="321" name="直線コネクタ 320"/>
        <xdr:cNvCxnSpPr/>
      </xdr:nvCxnSpPr>
      <xdr:spPr>
        <a:xfrm>
          <a:off x="14272260" y="9877425"/>
          <a:ext cx="881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2" name="フローチャート: 判断 321"/>
        <xdr:cNvSpPr/>
      </xdr:nvSpPr>
      <xdr:spPr>
        <a:xfrm>
          <a:off x="15102840" y="97675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161925</xdr:rowOff>
    </xdr:from>
    <xdr:ext cx="761365" cy="259080"/>
    <xdr:sp macro="" textlink="">
      <xdr:nvSpPr>
        <xdr:cNvPr id="323" name="テキスト ボックス 322"/>
        <xdr:cNvSpPr txBox="1"/>
      </xdr:nvSpPr>
      <xdr:spPr>
        <a:xfrm>
          <a:off x="14774545" y="9553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149860</xdr:rowOff>
    </xdr:from>
    <xdr:to>
      <xdr:col>68</xdr:col>
      <xdr:colOff>152400</xdr:colOff>
      <xdr:row>60</xdr:row>
      <xdr:rowOff>161925</xdr:rowOff>
    </xdr:to>
    <xdr:cxnSp macro="">
      <xdr:nvCxnSpPr>
        <xdr:cNvPr id="324" name="直線コネクタ 323"/>
        <xdr:cNvCxnSpPr/>
      </xdr:nvCxnSpPr>
      <xdr:spPr>
        <a:xfrm>
          <a:off x="13390880" y="9865360"/>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5" name="フローチャート: 判断 324"/>
        <xdr:cNvSpPr/>
      </xdr:nvSpPr>
      <xdr:spPr>
        <a:xfrm>
          <a:off x="1422146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153670</xdr:rowOff>
    </xdr:from>
    <xdr:ext cx="762000" cy="259080"/>
    <xdr:sp macro="" textlink="">
      <xdr:nvSpPr>
        <xdr:cNvPr id="326" name="テキスト ボックス 325"/>
        <xdr:cNvSpPr txBox="1"/>
      </xdr:nvSpPr>
      <xdr:spPr>
        <a:xfrm>
          <a:off x="1389507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7" name="フローチャート: 判断 326"/>
        <xdr:cNvSpPr/>
      </xdr:nvSpPr>
      <xdr:spPr>
        <a:xfrm>
          <a:off x="1334008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119380</xdr:rowOff>
    </xdr:from>
    <xdr:ext cx="761365" cy="259080"/>
    <xdr:sp macro="" textlink="">
      <xdr:nvSpPr>
        <xdr:cNvPr id="328" name="テキスト ボックス 327"/>
        <xdr:cNvSpPr txBox="1"/>
      </xdr:nvSpPr>
      <xdr:spPr>
        <a:xfrm>
          <a:off x="13013690" y="951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54635"/>
    <xdr:sp macro="" textlink="">
      <xdr:nvSpPr>
        <xdr:cNvPr id="329" name="テキスト ボックス 328"/>
        <xdr:cNvSpPr txBox="1"/>
      </xdr:nvSpPr>
      <xdr:spPr>
        <a:xfrm>
          <a:off x="1664970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54635"/>
    <xdr:sp macro="" textlink="">
      <xdr:nvSpPr>
        <xdr:cNvPr id="330" name="テキスト ボックス 329"/>
        <xdr:cNvSpPr txBox="1"/>
      </xdr:nvSpPr>
      <xdr:spPr>
        <a:xfrm>
          <a:off x="1581912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161925</xdr:rowOff>
    </xdr:from>
    <xdr:ext cx="762000" cy="254635"/>
    <xdr:sp macro="" textlink="">
      <xdr:nvSpPr>
        <xdr:cNvPr id="331" name="テキスト ボックス 330"/>
        <xdr:cNvSpPr txBox="1"/>
      </xdr:nvSpPr>
      <xdr:spPr>
        <a:xfrm>
          <a:off x="14939645"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62000" cy="254635"/>
    <xdr:sp macro="" textlink="">
      <xdr:nvSpPr>
        <xdr:cNvPr id="332" name="テキスト ボックス 331"/>
        <xdr:cNvSpPr txBox="1"/>
      </xdr:nvSpPr>
      <xdr:spPr>
        <a:xfrm>
          <a:off x="14058265"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1365" cy="254635"/>
    <xdr:sp macro="" textlink="">
      <xdr:nvSpPr>
        <xdr:cNvPr id="333" name="テキスト ボックス 332"/>
        <xdr:cNvSpPr txBox="1"/>
      </xdr:nvSpPr>
      <xdr:spPr>
        <a:xfrm>
          <a:off x="13176885"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1270</xdr:rowOff>
    </xdr:from>
    <xdr:to>
      <xdr:col>81</xdr:col>
      <xdr:colOff>95250</xdr:colOff>
      <xdr:row>61</xdr:row>
      <xdr:rowOff>102870</xdr:rowOff>
    </xdr:to>
    <xdr:sp macro="" textlink="">
      <xdr:nvSpPr>
        <xdr:cNvPr id="334" name="楕円 333"/>
        <xdr:cNvSpPr/>
      </xdr:nvSpPr>
      <xdr:spPr>
        <a:xfrm>
          <a:off x="16814800" y="987869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144780</xdr:rowOff>
    </xdr:from>
    <xdr:ext cx="762000" cy="254635"/>
    <xdr:sp macro="" textlink="">
      <xdr:nvSpPr>
        <xdr:cNvPr id="335" name="定員管理の状況該当値テキスト"/>
        <xdr:cNvSpPr txBox="1"/>
      </xdr:nvSpPr>
      <xdr:spPr>
        <a:xfrm>
          <a:off x="16952595" y="98602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140335</xdr:rowOff>
    </xdr:from>
    <xdr:to>
      <xdr:col>77</xdr:col>
      <xdr:colOff>95250</xdr:colOff>
      <xdr:row>61</xdr:row>
      <xdr:rowOff>70485</xdr:rowOff>
    </xdr:to>
    <xdr:sp macro="" textlink="">
      <xdr:nvSpPr>
        <xdr:cNvPr id="336" name="楕円 335"/>
        <xdr:cNvSpPr/>
      </xdr:nvSpPr>
      <xdr:spPr>
        <a:xfrm>
          <a:off x="15984220" y="985583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55245</xdr:rowOff>
    </xdr:from>
    <xdr:ext cx="736600" cy="254635"/>
    <xdr:sp macro="" textlink="">
      <xdr:nvSpPr>
        <xdr:cNvPr id="337" name="テキスト ボックス 336"/>
        <xdr:cNvSpPr txBox="1"/>
      </xdr:nvSpPr>
      <xdr:spPr>
        <a:xfrm>
          <a:off x="15655925" y="99326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127000</xdr:rowOff>
    </xdr:from>
    <xdr:to>
      <xdr:col>73</xdr:col>
      <xdr:colOff>44450</xdr:colOff>
      <xdr:row>61</xdr:row>
      <xdr:rowOff>57150</xdr:rowOff>
    </xdr:to>
    <xdr:sp macro="" textlink="">
      <xdr:nvSpPr>
        <xdr:cNvPr id="338" name="楕円 337"/>
        <xdr:cNvSpPr/>
      </xdr:nvSpPr>
      <xdr:spPr>
        <a:xfrm>
          <a:off x="15102840" y="984250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41910</xdr:rowOff>
    </xdr:from>
    <xdr:ext cx="761365" cy="254635"/>
    <xdr:sp macro="" textlink="">
      <xdr:nvSpPr>
        <xdr:cNvPr id="339" name="テキスト ボックス 338"/>
        <xdr:cNvSpPr txBox="1"/>
      </xdr:nvSpPr>
      <xdr:spPr>
        <a:xfrm>
          <a:off x="14774545" y="99193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116205</xdr:rowOff>
    </xdr:from>
    <xdr:to>
      <xdr:col>68</xdr:col>
      <xdr:colOff>203200</xdr:colOff>
      <xdr:row>61</xdr:row>
      <xdr:rowOff>46355</xdr:rowOff>
    </xdr:to>
    <xdr:sp macro="" textlink="">
      <xdr:nvSpPr>
        <xdr:cNvPr id="340" name="楕円 339"/>
        <xdr:cNvSpPr/>
      </xdr:nvSpPr>
      <xdr:spPr>
        <a:xfrm>
          <a:off x="14221460" y="98317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31115</xdr:rowOff>
    </xdr:from>
    <xdr:ext cx="762000" cy="254635"/>
    <xdr:sp macro="" textlink="">
      <xdr:nvSpPr>
        <xdr:cNvPr id="341" name="テキスト ボックス 340"/>
        <xdr:cNvSpPr txBox="1"/>
      </xdr:nvSpPr>
      <xdr:spPr>
        <a:xfrm>
          <a:off x="13895070" y="990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99060</xdr:rowOff>
    </xdr:from>
    <xdr:to>
      <xdr:col>64</xdr:col>
      <xdr:colOff>152400</xdr:colOff>
      <xdr:row>61</xdr:row>
      <xdr:rowOff>29210</xdr:rowOff>
    </xdr:to>
    <xdr:sp macro="" textlink="">
      <xdr:nvSpPr>
        <xdr:cNvPr id="342" name="楕円 341"/>
        <xdr:cNvSpPr/>
      </xdr:nvSpPr>
      <xdr:spPr>
        <a:xfrm>
          <a:off x="13340080" y="98145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13970</xdr:rowOff>
    </xdr:from>
    <xdr:ext cx="761365" cy="259080"/>
    <xdr:sp macro="" textlink="">
      <xdr:nvSpPr>
        <xdr:cNvPr id="343" name="テキスト ボックス 342"/>
        <xdr:cNvSpPr txBox="1"/>
      </xdr:nvSpPr>
      <xdr:spPr>
        <a:xfrm>
          <a:off x="13013690" y="9891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71079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45" name="テキスト ボックス 344"/>
        <xdr:cNvSpPr txBox="1"/>
      </xdr:nvSpPr>
      <xdr:spPr>
        <a:xfrm>
          <a:off x="13551535" y="5083175"/>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46" name="テキスト ボックス 345"/>
        <xdr:cNvSpPr txBox="1"/>
      </xdr:nvSpPr>
      <xdr:spPr>
        <a:xfrm>
          <a:off x="15268575" y="5057775"/>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808575" y="498475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808575" y="516572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44433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44433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089150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089150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71079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793367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7933670" y="546417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060670" y="576262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算定対象年度の置換により比率は減少し、単年度でも元利償還金の</a:t>
          </a:r>
        </a:p>
        <a:p>
          <a:r>
            <a:rPr kumimoji="1" lang="ja-JP" altLang="en-US" sz="1300">
              <a:latin typeface="ＭＳ Ｐゴシック"/>
              <a:ea typeface="ＭＳ Ｐゴシック"/>
            </a:rPr>
            <a:t>減少、普通交付税の増加により比率は減少している。</a:t>
          </a:r>
        </a:p>
        <a:p>
          <a:r>
            <a:rPr kumimoji="1" lang="ja-JP" altLang="en-US" sz="1300">
              <a:latin typeface="ＭＳ Ｐゴシック"/>
              <a:ea typeface="ＭＳ Ｐゴシック"/>
            </a:rPr>
            <a:t>　 今後も、実施事業の選択により各種事業に係る財源について適正管</a:t>
          </a:r>
        </a:p>
        <a:p>
          <a:r>
            <a:rPr kumimoji="1" lang="ja-JP" altLang="en-US" sz="1300">
              <a:latin typeface="ＭＳ Ｐゴシック"/>
              <a:ea typeface="ＭＳ Ｐゴシック"/>
            </a:rPr>
            <a:t>理に努めていく。</a:t>
          </a:r>
        </a:p>
      </xdr:txBody>
    </xdr:sp>
    <xdr:clientData/>
  </xdr:twoCellAnchor>
  <xdr:oneCellAnchor>
    <xdr:from>
      <xdr:col>61</xdr:col>
      <xdr:colOff>6350</xdr:colOff>
      <xdr:row>32</xdr:row>
      <xdr:rowOff>101600</xdr:rowOff>
    </xdr:from>
    <xdr:ext cx="297815" cy="224790"/>
    <xdr:sp macro="" textlink="">
      <xdr:nvSpPr>
        <xdr:cNvPr id="357" name="テキスト ボックス 356"/>
        <xdr:cNvSpPr txBox="1"/>
      </xdr:nvSpPr>
      <xdr:spPr>
        <a:xfrm>
          <a:off x="12672695" y="52832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71079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161925</xdr:rowOff>
    </xdr:from>
    <xdr:ext cx="761365" cy="259080"/>
    <xdr:sp macro="" textlink="">
      <xdr:nvSpPr>
        <xdr:cNvPr id="359" name="テキスト ボックス 358"/>
        <xdr:cNvSpPr txBox="1"/>
      </xdr:nvSpPr>
      <xdr:spPr>
        <a:xfrm>
          <a:off x="11956415" y="7610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xdr:cNvCxnSpPr/>
      </xdr:nvCxnSpPr>
      <xdr:spPr>
        <a:xfrm>
          <a:off x="12710795" y="7451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1365" cy="254635"/>
    <xdr:sp macro="" textlink="">
      <xdr:nvSpPr>
        <xdr:cNvPr id="361" name="テキスト ボックス 360"/>
        <xdr:cNvSpPr txBox="1"/>
      </xdr:nvSpPr>
      <xdr:spPr>
        <a:xfrm>
          <a:off x="11956415" y="731901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xdr:cNvCxnSpPr/>
      </xdr:nvCxnSpPr>
      <xdr:spPr>
        <a:xfrm>
          <a:off x="12710795" y="71691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1365" cy="259080"/>
    <xdr:sp macro="" textlink="">
      <xdr:nvSpPr>
        <xdr:cNvPr id="363" name="テキスト ボックス 362"/>
        <xdr:cNvSpPr txBox="1"/>
      </xdr:nvSpPr>
      <xdr:spPr>
        <a:xfrm>
          <a:off x="11956415" y="7036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4" name="直線コネクタ 363"/>
        <xdr:cNvCxnSpPr/>
      </xdr:nvCxnSpPr>
      <xdr:spPr>
        <a:xfrm>
          <a:off x="12710795" y="68872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1365" cy="259080"/>
    <xdr:sp macro="" textlink="">
      <xdr:nvSpPr>
        <xdr:cNvPr id="365" name="テキスト ボックス 364"/>
        <xdr:cNvSpPr txBox="1"/>
      </xdr:nvSpPr>
      <xdr:spPr>
        <a:xfrm>
          <a:off x="11956415" y="675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710795" y="6604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4635"/>
    <xdr:sp macro="" textlink="">
      <xdr:nvSpPr>
        <xdr:cNvPr id="367" name="テキスト ボックス 366"/>
        <xdr:cNvSpPr txBox="1"/>
      </xdr:nvSpPr>
      <xdr:spPr>
        <a:xfrm>
          <a:off x="11956415" y="647128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161925</xdr:rowOff>
    </xdr:from>
    <xdr:to>
      <xdr:col>85</xdr:col>
      <xdr:colOff>95250</xdr:colOff>
      <xdr:row>38</xdr:row>
      <xdr:rowOff>161925</xdr:rowOff>
    </xdr:to>
    <xdr:cxnSp macro="">
      <xdr:nvCxnSpPr>
        <xdr:cNvPr id="368" name="直線コネクタ 367"/>
        <xdr:cNvCxnSpPr/>
      </xdr:nvCxnSpPr>
      <xdr:spPr>
        <a:xfrm>
          <a:off x="12710795" y="63150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1365" cy="259080"/>
    <xdr:sp macro="" textlink="">
      <xdr:nvSpPr>
        <xdr:cNvPr id="369" name="テキスト ボックス 368"/>
        <xdr:cNvSpPr txBox="1"/>
      </xdr:nvSpPr>
      <xdr:spPr>
        <a:xfrm>
          <a:off x="11956415" y="6179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xdr:cNvCxnSpPr/>
      </xdr:nvCxnSpPr>
      <xdr:spPr>
        <a:xfrm>
          <a:off x="12710795" y="60293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1365" cy="259080"/>
    <xdr:sp macro="" textlink="">
      <xdr:nvSpPr>
        <xdr:cNvPr id="371" name="テキスト ボックス 370"/>
        <xdr:cNvSpPr txBox="1"/>
      </xdr:nvSpPr>
      <xdr:spPr>
        <a:xfrm>
          <a:off x="11956415" y="5896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xdr:cNvCxnSpPr/>
      </xdr:nvCxnSpPr>
      <xdr:spPr>
        <a:xfrm>
          <a:off x="12710795" y="5746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1365" cy="254635"/>
    <xdr:sp macro="" textlink="">
      <xdr:nvSpPr>
        <xdr:cNvPr id="373" name="テキスト ボックス 372"/>
        <xdr:cNvSpPr txBox="1"/>
      </xdr:nvSpPr>
      <xdr:spPr>
        <a:xfrm>
          <a:off x="11956415" y="56146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71079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71079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161925</xdr:rowOff>
    </xdr:to>
    <xdr:cxnSp macro="">
      <xdr:nvCxnSpPr>
        <xdr:cNvPr id="376" name="直線コネクタ 375"/>
        <xdr:cNvCxnSpPr/>
      </xdr:nvCxnSpPr>
      <xdr:spPr>
        <a:xfrm flipV="1">
          <a:off x="16863695" y="5868035"/>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xdr:cNvSpPr txBox="1"/>
      </xdr:nvSpPr>
      <xdr:spPr>
        <a:xfrm>
          <a:off x="16952595"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161925</xdr:rowOff>
    </xdr:from>
    <xdr:to>
      <xdr:col>81</xdr:col>
      <xdr:colOff>133350</xdr:colOff>
      <xdr:row>44</xdr:row>
      <xdr:rowOff>161925</xdr:rowOff>
    </xdr:to>
    <xdr:cxnSp macro="">
      <xdr:nvCxnSpPr>
        <xdr:cNvPr id="378" name="直線コネクタ 377"/>
        <xdr:cNvCxnSpPr/>
      </xdr:nvCxnSpPr>
      <xdr:spPr>
        <a:xfrm>
          <a:off x="16776700" y="72866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79" name="公債費負担の状況最大値テキスト"/>
        <xdr:cNvSpPr txBox="1"/>
      </xdr:nvSpPr>
      <xdr:spPr>
        <a:xfrm>
          <a:off x="16952595" y="563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0" name="直線コネクタ 379"/>
        <xdr:cNvCxnSpPr/>
      </xdr:nvCxnSpPr>
      <xdr:spPr>
        <a:xfrm>
          <a:off x="16776700" y="58680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56515</xdr:rowOff>
    </xdr:from>
    <xdr:to>
      <xdr:col>81</xdr:col>
      <xdr:colOff>44450</xdr:colOff>
      <xdr:row>40</xdr:row>
      <xdr:rowOff>76835</xdr:rowOff>
    </xdr:to>
    <xdr:cxnSp macro="">
      <xdr:nvCxnSpPr>
        <xdr:cNvPr id="381" name="直線コネクタ 380"/>
        <xdr:cNvCxnSpPr/>
      </xdr:nvCxnSpPr>
      <xdr:spPr>
        <a:xfrm flipV="1">
          <a:off x="16033115" y="6533515"/>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78740</xdr:rowOff>
    </xdr:from>
    <xdr:ext cx="762000" cy="259080"/>
    <xdr:sp macro="" textlink="">
      <xdr:nvSpPr>
        <xdr:cNvPr id="382" name="公債費負担の状況平均値テキスト"/>
        <xdr:cNvSpPr txBox="1"/>
      </xdr:nvSpPr>
      <xdr:spPr>
        <a:xfrm>
          <a:off x="16952595" y="6555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3" name="フローチャート: 判断 382"/>
        <xdr:cNvSpPr/>
      </xdr:nvSpPr>
      <xdr:spPr>
        <a:xfrm>
          <a:off x="16814800" y="658368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76835</xdr:rowOff>
    </xdr:from>
    <xdr:to>
      <xdr:col>77</xdr:col>
      <xdr:colOff>44450</xdr:colOff>
      <xdr:row>40</xdr:row>
      <xdr:rowOff>97790</xdr:rowOff>
    </xdr:to>
    <xdr:cxnSp macro="">
      <xdr:nvCxnSpPr>
        <xdr:cNvPr id="384" name="直線コネクタ 383"/>
        <xdr:cNvCxnSpPr/>
      </xdr:nvCxnSpPr>
      <xdr:spPr>
        <a:xfrm flipV="1">
          <a:off x="15153640" y="6553835"/>
          <a:ext cx="8794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5" name="フローチャート: 判断 384"/>
        <xdr:cNvSpPr/>
      </xdr:nvSpPr>
      <xdr:spPr>
        <a:xfrm>
          <a:off x="15984220" y="658368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21590</xdr:rowOff>
    </xdr:from>
    <xdr:ext cx="736600" cy="259080"/>
    <xdr:sp macro="" textlink="">
      <xdr:nvSpPr>
        <xdr:cNvPr id="386" name="テキスト ボックス 385"/>
        <xdr:cNvSpPr txBox="1"/>
      </xdr:nvSpPr>
      <xdr:spPr>
        <a:xfrm>
          <a:off x="15655925" y="666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97790</xdr:rowOff>
    </xdr:from>
    <xdr:to>
      <xdr:col>72</xdr:col>
      <xdr:colOff>203200</xdr:colOff>
      <xdr:row>40</xdr:row>
      <xdr:rowOff>157480</xdr:rowOff>
    </xdr:to>
    <xdr:cxnSp macro="">
      <xdr:nvCxnSpPr>
        <xdr:cNvPr id="387" name="直線コネクタ 386"/>
        <xdr:cNvCxnSpPr/>
      </xdr:nvCxnSpPr>
      <xdr:spPr>
        <a:xfrm flipV="1">
          <a:off x="14272260" y="6574790"/>
          <a:ext cx="8813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88" name="フローチャート: 判断 387"/>
        <xdr:cNvSpPr/>
      </xdr:nvSpPr>
      <xdr:spPr>
        <a:xfrm>
          <a:off x="15102840" y="65633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1270</xdr:rowOff>
    </xdr:from>
    <xdr:ext cx="761365" cy="259080"/>
    <xdr:sp macro="" textlink="">
      <xdr:nvSpPr>
        <xdr:cNvPr id="389" name="テキスト ボックス 388"/>
        <xdr:cNvSpPr txBox="1"/>
      </xdr:nvSpPr>
      <xdr:spPr>
        <a:xfrm>
          <a:off x="14774545" y="6640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157480</xdr:rowOff>
    </xdr:from>
    <xdr:to>
      <xdr:col>68</xdr:col>
      <xdr:colOff>152400</xdr:colOff>
      <xdr:row>41</xdr:row>
      <xdr:rowOff>15875</xdr:rowOff>
    </xdr:to>
    <xdr:cxnSp macro="">
      <xdr:nvCxnSpPr>
        <xdr:cNvPr id="390" name="直線コネクタ 389"/>
        <xdr:cNvCxnSpPr/>
      </xdr:nvCxnSpPr>
      <xdr:spPr>
        <a:xfrm flipV="1">
          <a:off x="13390880" y="663448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161925</xdr:rowOff>
    </xdr:to>
    <xdr:sp macro="" textlink="">
      <xdr:nvSpPr>
        <xdr:cNvPr id="391" name="フローチャート: 判断 390"/>
        <xdr:cNvSpPr/>
      </xdr:nvSpPr>
      <xdr:spPr>
        <a:xfrm>
          <a:off x="14221460" y="6543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6350</xdr:rowOff>
    </xdr:from>
    <xdr:ext cx="762000" cy="254635"/>
    <xdr:sp macro="" textlink="">
      <xdr:nvSpPr>
        <xdr:cNvPr id="392" name="テキスト ボックス 391"/>
        <xdr:cNvSpPr txBox="1"/>
      </xdr:nvSpPr>
      <xdr:spPr>
        <a:xfrm>
          <a:off x="13895070" y="63214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161925</xdr:rowOff>
    </xdr:to>
    <xdr:sp macro="" textlink="">
      <xdr:nvSpPr>
        <xdr:cNvPr id="393" name="フローチャート: 判断 392"/>
        <xdr:cNvSpPr/>
      </xdr:nvSpPr>
      <xdr:spPr>
        <a:xfrm>
          <a:off x="13340080" y="6543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6350</xdr:rowOff>
    </xdr:from>
    <xdr:ext cx="761365" cy="254635"/>
    <xdr:sp macro="" textlink="">
      <xdr:nvSpPr>
        <xdr:cNvPr id="394" name="テキスト ボックス 393"/>
        <xdr:cNvSpPr txBox="1"/>
      </xdr:nvSpPr>
      <xdr:spPr>
        <a:xfrm>
          <a:off x="13013690" y="63214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6497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81912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493964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05826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9080"/>
    <xdr:sp macro="" textlink="">
      <xdr:nvSpPr>
        <xdr:cNvPr id="399" name="テキスト ボックス 398"/>
        <xdr:cNvSpPr txBox="1"/>
      </xdr:nvSpPr>
      <xdr:spPr>
        <a:xfrm>
          <a:off x="13176885"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6350</xdr:rowOff>
    </xdr:from>
    <xdr:to>
      <xdr:col>81</xdr:col>
      <xdr:colOff>95250</xdr:colOff>
      <xdr:row>40</xdr:row>
      <xdr:rowOff>107315</xdr:rowOff>
    </xdr:to>
    <xdr:sp macro="" textlink="">
      <xdr:nvSpPr>
        <xdr:cNvPr id="400" name="楕円 399"/>
        <xdr:cNvSpPr/>
      </xdr:nvSpPr>
      <xdr:spPr>
        <a:xfrm>
          <a:off x="16814800" y="648335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22225</xdr:rowOff>
    </xdr:from>
    <xdr:ext cx="762000" cy="258445"/>
    <xdr:sp macro="" textlink="">
      <xdr:nvSpPr>
        <xdr:cNvPr id="401" name="公債費負担の状況該当値テキスト"/>
        <xdr:cNvSpPr txBox="1"/>
      </xdr:nvSpPr>
      <xdr:spPr>
        <a:xfrm>
          <a:off x="16952595" y="633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26035</xdr:rowOff>
    </xdr:from>
    <xdr:to>
      <xdr:col>77</xdr:col>
      <xdr:colOff>95250</xdr:colOff>
      <xdr:row>40</xdr:row>
      <xdr:rowOff>127635</xdr:rowOff>
    </xdr:to>
    <xdr:sp macro="" textlink="">
      <xdr:nvSpPr>
        <xdr:cNvPr id="402" name="楕円 401"/>
        <xdr:cNvSpPr/>
      </xdr:nvSpPr>
      <xdr:spPr>
        <a:xfrm>
          <a:off x="15984220" y="65030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137795</xdr:rowOff>
    </xdr:from>
    <xdr:ext cx="736600" cy="259080"/>
    <xdr:sp macro="" textlink="">
      <xdr:nvSpPr>
        <xdr:cNvPr id="403" name="テキスト ボックス 402"/>
        <xdr:cNvSpPr txBox="1"/>
      </xdr:nvSpPr>
      <xdr:spPr>
        <a:xfrm>
          <a:off x="15655925" y="629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46355</xdr:rowOff>
    </xdr:from>
    <xdr:to>
      <xdr:col>73</xdr:col>
      <xdr:colOff>44450</xdr:colOff>
      <xdr:row>40</xdr:row>
      <xdr:rowOff>147955</xdr:rowOff>
    </xdr:to>
    <xdr:sp macro="" textlink="">
      <xdr:nvSpPr>
        <xdr:cNvPr id="404" name="楕円 403"/>
        <xdr:cNvSpPr/>
      </xdr:nvSpPr>
      <xdr:spPr>
        <a:xfrm>
          <a:off x="15102840" y="65233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158115</xdr:rowOff>
    </xdr:from>
    <xdr:ext cx="761365" cy="254635"/>
    <xdr:sp macro="" textlink="">
      <xdr:nvSpPr>
        <xdr:cNvPr id="405" name="テキスト ボックス 404"/>
        <xdr:cNvSpPr txBox="1"/>
      </xdr:nvSpPr>
      <xdr:spPr>
        <a:xfrm>
          <a:off x="14774545" y="631126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106680</xdr:rowOff>
    </xdr:from>
    <xdr:to>
      <xdr:col>68</xdr:col>
      <xdr:colOff>203200</xdr:colOff>
      <xdr:row>41</xdr:row>
      <xdr:rowOff>36830</xdr:rowOff>
    </xdr:to>
    <xdr:sp macro="" textlink="">
      <xdr:nvSpPr>
        <xdr:cNvPr id="406" name="楕円 405"/>
        <xdr:cNvSpPr/>
      </xdr:nvSpPr>
      <xdr:spPr>
        <a:xfrm>
          <a:off x="14221460" y="6583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21590</xdr:rowOff>
    </xdr:from>
    <xdr:ext cx="762000" cy="259080"/>
    <xdr:sp macro="" textlink="">
      <xdr:nvSpPr>
        <xdr:cNvPr id="407" name="テキスト ボックス 406"/>
        <xdr:cNvSpPr txBox="1"/>
      </xdr:nvSpPr>
      <xdr:spPr>
        <a:xfrm>
          <a:off x="13895070" y="666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08" name="楕円 407"/>
        <xdr:cNvSpPr/>
      </xdr:nvSpPr>
      <xdr:spPr>
        <a:xfrm>
          <a:off x="13340080" y="6613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52070</xdr:rowOff>
    </xdr:from>
    <xdr:ext cx="761365" cy="254635"/>
    <xdr:sp macro="" textlink="">
      <xdr:nvSpPr>
        <xdr:cNvPr id="409" name="テキスト ボックス 408"/>
        <xdr:cNvSpPr txBox="1"/>
      </xdr:nvSpPr>
      <xdr:spPr>
        <a:xfrm>
          <a:off x="13013690" y="66909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710795" y="1139825"/>
          <a:ext cx="50342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634720" y="14827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xdr:cNvSpPr txBox="1"/>
      </xdr:nvSpPr>
      <xdr:spPr>
        <a:xfrm>
          <a:off x="15185390" y="145732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808575" y="138430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808575" y="156527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444335"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444335"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0891500"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0891500"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710795" y="186372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7933670" y="186372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161925</xdr:rowOff>
    </xdr:to>
    <xdr:sp macro="" textlink="">
      <xdr:nvSpPr>
        <xdr:cNvPr id="421" name="正方形/長方形 420"/>
        <xdr:cNvSpPr/>
      </xdr:nvSpPr>
      <xdr:spPr>
        <a:xfrm>
          <a:off x="17933670" y="1863725"/>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060670" y="216217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基金や基準財政需要額に算入する公債費の増加など充当可能財源が</a:t>
          </a:r>
        </a:p>
        <a:p>
          <a:r>
            <a:rPr kumimoji="1" lang="ja-JP" altLang="en-US" sz="1300">
              <a:latin typeface="ＭＳ Ｐゴシック"/>
              <a:ea typeface="ＭＳ Ｐゴシック"/>
            </a:rPr>
            <a:t>増加したものの、これを上回る地方債現在高のや公営企業債等の繰入</a:t>
          </a:r>
          <a:endParaRPr kumimoji="1" lang="en-US" altLang="ja-JP" sz="1300">
            <a:latin typeface="ＭＳ Ｐゴシック"/>
            <a:ea typeface="ＭＳ Ｐゴシック"/>
          </a:endParaRPr>
        </a:p>
        <a:p>
          <a:r>
            <a:rPr kumimoji="1" lang="ja-JP" altLang="en-US" sz="1300">
              <a:latin typeface="ＭＳ Ｐゴシック"/>
              <a:ea typeface="ＭＳ Ｐゴシック"/>
            </a:rPr>
            <a:t>見込額など将来負担額が増加したことにより、将来負担比率は前年度か</a:t>
          </a:r>
          <a:endParaRPr kumimoji="1" lang="en-US" altLang="ja-JP" sz="1300">
            <a:latin typeface="ＭＳ Ｐゴシック"/>
            <a:ea typeface="ＭＳ Ｐゴシック"/>
          </a:endParaRPr>
        </a:p>
        <a:p>
          <a:r>
            <a:rPr kumimoji="1" lang="ja-JP" altLang="en-US" sz="1300">
              <a:latin typeface="ＭＳ Ｐゴシック"/>
              <a:ea typeface="ＭＳ Ｐゴシック"/>
            </a:rPr>
            <a:t>ら増加となった。</a:t>
          </a:r>
        </a:p>
        <a:p>
          <a:r>
            <a:rPr kumimoji="1" lang="ja-JP" altLang="en-US" sz="1300">
              <a:latin typeface="ＭＳ Ｐゴシック"/>
              <a:ea typeface="ＭＳ Ｐゴシック"/>
            </a:rPr>
            <a:t>　 大型事業による地方債現在高の増加も見込まれるが、事業配置や事</a:t>
          </a:r>
          <a:endParaRPr kumimoji="1" lang="en-US" altLang="ja-JP" sz="1300">
            <a:latin typeface="ＭＳ Ｐゴシック"/>
            <a:ea typeface="ＭＳ Ｐゴシック"/>
          </a:endParaRPr>
        </a:p>
        <a:p>
          <a:r>
            <a:rPr kumimoji="1" lang="ja-JP" altLang="en-US" sz="1300">
              <a:latin typeface="ＭＳ Ｐゴシック"/>
              <a:ea typeface="ＭＳ Ｐゴシック"/>
            </a:rPr>
            <a:t>業内容など整理しながらも将来負担を考慮した財源措置など最大限考慮し著しい上昇が生じないよう努めていく。</a:t>
          </a: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7815" cy="220980"/>
    <xdr:sp macro="" textlink="">
      <xdr:nvSpPr>
        <xdr:cNvPr id="423" name="テキスト ボックス 422"/>
        <xdr:cNvSpPr txBox="1"/>
      </xdr:nvSpPr>
      <xdr:spPr>
        <a:xfrm>
          <a:off x="12672695" y="1682750"/>
          <a:ext cx="29781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710795" y="4143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9080"/>
    <xdr:sp macro="" textlink="">
      <xdr:nvSpPr>
        <xdr:cNvPr id="425" name="テキスト ボックス 424"/>
        <xdr:cNvSpPr txBox="1"/>
      </xdr:nvSpPr>
      <xdr:spPr>
        <a:xfrm>
          <a:off x="11956415" y="4010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710795" y="38176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1365" cy="254635"/>
    <xdr:sp macro="" textlink="">
      <xdr:nvSpPr>
        <xdr:cNvPr id="427" name="テキスト ボックス 426"/>
        <xdr:cNvSpPr txBox="1"/>
      </xdr:nvSpPr>
      <xdr:spPr>
        <a:xfrm>
          <a:off x="11956415" y="368490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710795" y="3491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1365" cy="254635"/>
    <xdr:sp macro="" textlink="">
      <xdr:nvSpPr>
        <xdr:cNvPr id="429" name="テキスト ボックス 428"/>
        <xdr:cNvSpPr txBox="1"/>
      </xdr:nvSpPr>
      <xdr:spPr>
        <a:xfrm>
          <a:off x="11956415" y="33591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710795" y="3166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1365" cy="259080"/>
    <xdr:sp macro="" textlink="">
      <xdr:nvSpPr>
        <xdr:cNvPr id="431" name="テキスト ボックス 430"/>
        <xdr:cNvSpPr txBox="1"/>
      </xdr:nvSpPr>
      <xdr:spPr>
        <a:xfrm>
          <a:off x="11956415" y="3033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710795" y="2840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1365" cy="259080"/>
    <xdr:sp macro="" textlink="">
      <xdr:nvSpPr>
        <xdr:cNvPr id="433" name="テキスト ボックス 432"/>
        <xdr:cNvSpPr txBox="1"/>
      </xdr:nvSpPr>
      <xdr:spPr>
        <a:xfrm>
          <a:off x="11956415" y="2708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710795" y="25152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1365" cy="259080"/>
    <xdr:sp macro="" textlink="">
      <xdr:nvSpPr>
        <xdr:cNvPr id="435" name="テキスト ボックス 434"/>
        <xdr:cNvSpPr txBox="1"/>
      </xdr:nvSpPr>
      <xdr:spPr>
        <a:xfrm>
          <a:off x="11956415" y="2382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710795" y="21894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1365" cy="258445"/>
    <xdr:sp macro="" textlink="">
      <xdr:nvSpPr>
        <xdr:cNvPr id="437" name="テキスト ボックス 436"/>
        <xdr:cNvSpPr txBox="1"/>
      </xdr:nvSpPr>
      <xdr:spPr>
        <a:xfrm>
          <a:off x="11956415" y="2056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710795" y="1863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710795" y="186372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0" name="直線コネクタ 439"/>
        <xdr:cNvCxnSpPr/>
      </xdr:nvCxnSpPr>
      <xdr:spPr>
        <a:xfrm flipV="1">
          <a:off x="16863695" y="2189480"/>
          <a:ext cx="0" cy="1454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4635"/>
    <xdr:sp macro="" textlink="">
      <xdr:nvSpPr>
        <xdr:cNvPr id="441" name="将来負担の状況最小値テキスト"/>
        <xdr:cNvSpPr txBox="1"/>
      </xdr:nvSpPr>
      <xdr:spPr>
        <a:xfrm>
          <a:off x="16952595" y="36163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2" name="直線コネクタ 441"/>
        <xdr:cNvCxnSpPr/>
      </xdr:nvCxnSpPr>
      <xdr:spPr>
        <a:xfrm>
          <a:off x="16776700" y="36442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4635"/>
    <xdr:sp macro="" textlink="">
      <xdr:nvSpPr>
        <xdr:cNvPr id="443" name="将来負担の状況最大値テキスト"/>
        <xdr:cNvSpPr txBox="1"/>
      </xdr:nvSpPr>
      <xdr:spPr>
        <a:xfrm>
          <a:off x="16952595" y="1901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776700" y="21894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76200</xdr:rowOff>
    </xdr:from>
    <xdr:to>
      <xdr:col>81</xdr:col>
      <xdr:colOff>44450</xdr:colOff>
      <xdr:row>14</xdr:row>
      <xdr:rowOff>144780</xdr:rowOff>
    </xdr:to>
    <xdr:cxnSp macro="">
      <xdr:nvCxnSpPr>
        <xdr:cNvPr id="445" name="直線コネクタ 444"/>
        <xdr:cNvCxnSpPr/>
      </xdr:nvCxnSpPr>
      <xdr:spPr>
        <a:xfrm>
          <a:off x="16033115" y="2343150"/>
          <a:ext cx="8305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4635"/>
    <xdr:sp macro="" textlink="">
      <xdr:nvSpPr>
        <xdr:cNvPr id="446" name="将来負担の状況平均値テキスト"/>
        <xdr:cNvSpPr txBox="1"/>
      </xdr:nvSpPr>
      <xdr:spPr>
        <a:xfrm>
          <a:off x="16952595" y="20066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7" name="フローチャート: 判断 446"/>
        <xdr:cNvSpPr/>
      </xdr:nvSpPr>
      <xdr:spPr>
        <a:xfrm>
          <a:off x="1681480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76200</xdr:rowOff>
    </xdr:from>
    <xdr:to>
      <xdr:col>77</xdr:col>
      <xdr:colOff>44450</xdr:colOff>
      <xdr:row>14</xdr:row>
      <xdr:rowOff>78105</xdr:rowOff>
    </xdr:to>
    <xdr:cxnSp macro="">
      <xdr:nvCxnSpPr>
        <xdr:cNvPr id="448" name="直線コネクタ 447"/>
        <xdr:cNvCxnSpPr/>
      </xdr:nvCxnSpPr>
      <xdr:spPr>
        <a:xfrm flipV="1">
          <a:off x="15153640" y="2343150"/>
          <a:ext cx="879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9" name="フローチャート: 判断 448"/>
        <xdr:cNvSpPr/>
      </xdr:nvSpPr>
      <xdr:spPr>
        <a:xfrm>
          <a:off x="1598422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4635"/>
    <xdr:sp macro="" textlink="">
      <xdr:nvSpPr>
        <xdr:cNvPr id="450" name="テキスト ボックス 449"/>
        <xdr:cNvSpPr txBox="1"/>
      </xdr:nvSpPr>
      <xdr:spPr>
        <a:xfrm>
          <a:off x="15655925" y="19265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78105</xdr:rowOff>
    </xdr:from>
    <xdr:to>
      <xdr:col>72</xdr:col>
      <xdr:colOff>203200</xdr:colOff>
      <xdr:row>14</xdr:row>
      <xdr:rowOff>104775</xdr:rowOff>
    </xdr:to>
    <xdr:cxnSp macro="">
      <xdr:nvCxnSpPr>
        <xdr:cNvPr id="451" name="直線コネクタ 450"/>
        <xdr:cNvCxnSpPr/>
      </xdr:nvCxnSpPr>
      <xdr:spPr>
        <a:xfrm flipV="1">
          <a:off x="14272260" y="2345055"/>
          <a:ext cx="881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2" name="フローチャート: 判断 451"/>
        <xdr:cNvSpPr/>
      </xdr:nvSpPr>
      <xdr:spPr>
        <a:xfrm>
          <a:off x="1510284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1365" cy="254635"/>
    <xdr:sp macro="" textlink="">
      <xdr:nvSpPr>
        <xdr:cNvPr id="453" name="テキスト ボックス 452"/>
        <xdr:cNvSpPr txBox="1"/>
      </xdr:nvSpPr>
      <xdr:spPr>
        <a:xfrm>
          <a:off x="14774545" y="19265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13</xdr:row>
      <xdr:rowOff>141605</xdr:rowOff>
    </xdr:from>
    <xdr:to>
      <xdr:col>68</xdr:col>
      <xdr:colOff>152400</xdr:colOff>
      <xdr:row>14</xdr:row>
      <xdr:rowOff>104775</xdr:rowOff>
    </xdr:to>
    <xdr:cxnSp macro="">
      <xdr:nvCxnSpPr>
        <xdr:cNvPr id="454" name="直線コネクタ 453"/>
        <xdr:cNvCxnSpPr/>
      </xdr:nvCxnSpPr>
      <xdr:spPr>
        <a:xfrm>
          <a:off x="13390880" y="2246630"/>
          <a:ext cx="8813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5" name="フローチャート: 判断 454"/>
        <xdr:cNvSpPr/>
      </xdr:nvSpPr>
      <xdr:spPr>
        <a:xfrm>
          <a:off x="14221460" y="21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4635"/>
    <xdr:sp macro="" textlink="">
      <xdr:nvSpPr>
        <xdr:cNvPr id="456" name="テキスト ボックス 455"/>
        <xdr:cNvSpPr txBox="1"/>
      </xdr:nvSpPr>
      <xdr:spPr>
        <a:xfrm>
          <a:off x="13895070" y="19265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7" name="フローチャート: 判断 456"/>
        <xdr:cNvSpPr/>
      </xdr:nvSpPr>
      <xdr:spPr>
        <a:xfrm>
          <a:off x="13340080" y="21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1365" cy="254635"/>
    <xdr:sp macro="" textlink="">
      <xdr:nvSpPr>
        <xdr:cNvPr id="458" name="テキスト ボックス 457"/>
        <xdr:cNvSpPr txBox="1"/>
      </xdr:nvSpPr>
      <xdr:spPr>
        <a:xfrm>
          <a:off x="13013690" y="19265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64970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81912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493964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05826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9080"/>
    <xdr:sp macro="" textlink="">
      <xdr:nvSpPr>
        <xdr:cNvPr id="463" name="テキスト ボックス 462"/>
        <xdr:cNvSpPr txBox="1"/>
      </xdr:nvSpPr>
      <xdr:spPr>
        <a:xfrm>
          <a:off x="13176885"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93980</xdr:rowOff>
    </xdr:from>
    <xdr:to>
      <xdr:col>81</xdr:col>
      <xdr:colOff>95250</xdr:colOff>
      <xdr:row>15</xdr:row>
      <xdr:rowOff>24130</xdr:rowOff>
    </xdr:to>
    <xdr:sp macro="" textlink="">
      <xdr:nvSpPr>
        <xdr:cNvPr id="464" name="楕円 463"/>
        <xdr:cNvSpPr/>
      </xdr:nvSpPr>
      <xdr:spPr>
        <a:xfrm>
          <a:off x="16814800" y="236093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66040</xdr:rowOff>
    </xdr:from>
    <xdr:ext cx="762000" cy="254635"/>
    <xdr:sp macro="" textlink="">
      <xdr:nvSpPr>
        <xdr:cNvPr id="465" name="将来負担の状況該当値テキスト"/>
        <xdr:cNvSpPr txBox="1"/>
      </xdr:nvSpPr>
      <xdr:spPr>
        <a:xfrm>
          <a:off x="16952595" y="2332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25400</xdr:rowOff>
    </xdr:from>
    <xdr:to>
      <xdr:col>77</xdr:col>
      <xdr:colOff>95250</xdr:colOff>
      <xdr:row>14</xdr:row>
      <xdr:rowOff>127000</xdr:rowOff>
    </xdr:to>
    <xdr:sp macro="" textlink="">
      <xdr:nvSpPr>
        <xdr:cNvPr id="466" name="楕円 465"/>
        <xdr:cNvSpPr/>
      </xdr:nvSpPr>
      <xdr:spPr>
        <a:xfrm>
          <a:off x="15984220" y="22923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111760</xdr:rowOff>
    </xdr:from>
    <xdr:ext cx="736600" cy="254635"/>
    <xdr:sp macro="" textlink="">
      <xdr:nvSpPr>
        <xdr:cNvPr id="467" name="テキスト ボックス 466"/>
        <xdr:cNvSpPr txBox="1"/>
      </xdr:nvSpPr>
      <xdr:spPr>
        <a:xfrm>
          <a:off x="15655925" y="23787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27305</xdr:rowOff>
    </xdr:from>
    <xdr:to>
      <xdr:col>73</xdr:col>
      <xdr:colOff>44450</xdr:colOff>
      <xdr:row>14</xdr:row>
      <xdr:rowOff>128905</xdr:rowOff>
    </xdr:to>
    <xdr:sp macro="" textlink="">
      <xdr:nvSpPr>
        <xdr:cNvPr id="468" name="楕円 467"/>
        <xdr:cNvSpPr/>
      </xdr:nvSpPr>
      <xdr:spPr>
        <a:xfrm>
          <a:off x="15102840" y="22942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113665</xdr:rowOff>
    </xdr:from>
    <xdr:ext cx="761365" cy="258445"/>
    <xdr:sp macro="" textlink="">
      <xdr:nvSpPr>
        <xdr:cNvPr id="469" name="テキスト ボックス 468"/>
        <xdr:cNvSpPr txBox="1"/>
      </xdr:nvSpPr>
      <xdr:spPr>
        <a:xfrm>
          <a:off x="14774545" y="2380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53975</xdr:rowOff>
    </xdr:from>
    <xdr:to>
      <xdr:col>68</xdr:col>
      <xdr:colOff>203200</xdr:colOff>
      <xdr:row>14</xdr:row>
      <xdr:rowOff>155575</xdr:rowOff>
    </xdr:to>
    <xdr:sp macro="" textlink="">
      <xdr:nvSpPr>
        <xdr:cNvPr id="470" name="楕円 469"/>
        <xdr:cNvSpPr/>
      </xdr:nvSpPr>
      <xdr:spPr>
        <a:xfrm>
          <a:off x="14221460" y="23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140335</xdr:rowOff>
    </xdr:from>
    <xdr:ext cx="762000" cy="259080"/>
    <xdr:sp macro="" textlink="">
      <xdr:nvSpPr>
        <xdr:cNvPr id="471" name="テキスト ボックス 470"/>
        <xdr:cNvSpPr txBox="1"/>
      </xdr:nvSpPr>
      <xdr:spPr>
        <a:xfrm>
          <a:off x="13895070" y="240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72" name="楕円 471"/>
        <xdr:cNvSpPr/>
      </xdr:nvSpPr>
      <xdr:spPr>
        <a:xfrm>
          <a:off x="13340080" y="21958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6350</xdr:rowOff>
    </xdr:from>
    <xdr:ext cx="761365" cy="254635"/>
    <xdr:sp macro="" textlink="">
      <xdr:nvSpPr>
        <xdr:cNvPr id="473" name="テキスト ボックス 472"/>
        <xdr:cNvSpPr txBox="1"/>
      </xdr:nvSpPr>
      <xdr:spPr>
        <a:xfrm>
          <a:off x="13013690" y="22733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53998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8872200" y="190500"/>
          <a:ext cx="38798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8897600" y="215900"/>
          <a:ext cx="38354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8923000" y="241300"/>
          <a:ext cx="378079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113760" y="190500"/>
          <a:ext cx="26276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139160" y="215900"/>
          <a:ext cx="25831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164560" y="241300"/>
          <a:ext cx="25260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27584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54380" y="1524000"/>
          <a:ext cx="952754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78840" y="1555750"/>
          <a:ext cx="13792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19456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12820" y="1555750"/>
          <a:ext cx="1503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16500" y="1549400"/>
          <a:ext cx="20066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023100" y="1549400"/>
          <a:ext cx="12547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338820" y="1549400"/>
          <a:ext cx="6273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16500" y="2413000"/>
          <a:ext cx="20066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086600" y="2413000"/>
          <a:ext cx="338328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434320" y="1524000"/>
          <a:ext cx="14147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689590" y="1587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689590" y="18542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689590" y="2184400"/>
          <a:ext cx="12547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533380" y="1676400"/>
          <a:ext cx="168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568305" y="16256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568305" y="18923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61275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533380" y="215900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61275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533380" y="254000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000"/>
    <xdr:sp macro="" textlink="">
      <xdr:nvSpPr>
        <xdr:cNvPr id="30" name="テキスト ボックス 29"/>
        <xdr:cNvSpPr txBox="1"/>
      </xdr:nvSpPr>
      <xdr:spPr>
        <a:xfrm>
          <a:off x="690880" y="3492500"/>
          <a:ext cx="88919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000"/>
    <xdr:sp macro="" textlink="">
      <xdr:nvSpPr>
        <xdr:cNvPr id="31" name="テキスト ボックス 30"/>
        <xdr:cNvSpPr txBox="1"/>
      </xdr:nvSpPr>
      <xdr:spPr>
        <a:xfrm>
          <a:off x="690880" y="3746500"/>
          <a:ext cx="60420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xdr:cNvSpPr txBox="1"/>
      </xdr:nvSpPr>
      <xdr:spPr>
        <a:xfrm>
          <a:off x="69088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69088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54380" y="4699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3146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3146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997700" y="4762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997700" y="4953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59028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59028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54380" y="5270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643880" y="5270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07380" y="5270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742940" y="5588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経験者採用や早期退職者の増加による給与階層バランスの</a:t>
          </a:r>
        </a:p>
        <a:p>
          <a:r>
            <a:rPr kumimoji="1" lang="ja-JP" altLang="en-US" sz="1300">
              <a:latin typeface="ＭＳ Ｐゴシック"/>
              <a:ea typeface="ＭＳ Ｐゴシック"/>
            </a:rPr>
            <a:t>変動、給与費改定等により、0.5ポイント増加した。</a:t>
          </a:r>
        </a:p>
        <a:p>
          <a:r>
            <a:rPr kumimoji="1" lang="ja-JP" altLang="en-US" sz="1300">
              <a:latin typeface="ＭＳ Ｐゴシック"/>
              <a:ea typeface="ＭＳ Ｐゴシック"/>
            </a:rPr>
            <a:t>　 効果的な職員採用を実施するとともに、今後の行政サービス</a:t>
          </a:r>
        </a:p>
        <a:p>
          <a:r>
            <a:rPr kumimoji="1" lang="ja-JP" altLang="en-US" sz="1300">
              <a:latin typeface="ＭＳ Ｐゴシック"/>
              <a:ea typeface="ＭＳ Ｐゴシック"/>
            </a:rPr>
            <a:t>水準維持を念頭に適正な運営に努める必要がある。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xdr:cNvSpPr txBox="1"/>
      </xdr:nvSpPr>
      <xdr:spPr>
        <a:xfrm>
          <a:off x="71628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54380" y="7556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000"/>
    <xdr:sp macro="" textlink="">
      <xdr:nvSpPr>
        <xdr:cNvPr id="47" name="テキスト ボックス 46"/>
        <xdr:cNvSpPr txBox="1"/>
      </xdr:nvSpPr>
      <xdr:spPr>
        <a:xfrm>
          <a:off x="251460"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54380" y="7230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3555" cy="259080"/>
    <xdr:sp macro="" textlink="">
      <xdr:nvSpPr>
        <xdr:cNvPr id="49" name="テキスト ボックス 48"/>
        <xdr:cNvSpPr txBox="1"/>
      </xdr:nvSpPr>
      <xdr:spPr>
        <a:xfrm>
          <a:off x="25146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54380" y="69030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3555" cy="254000"/>
    <xdr:sp macro="" textlink="">
      <xdr:nvSpPr>
        <xdr:cNvPr id="51" name="テキスト ボックス 50"/>
        <xdr:cNvSpPr txBox="1"/>
      </xdr:nvSpPr>
      <xdr:spPr>
        <a:xfrm>
          <a:off x="251460" y="676148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54380" y="65766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3555" cy="258445"/>
    <xdr:sp macro="" textlink="">
      <xdr:nvSpPr>
        <xdr:cNvPr id="53" name="テキスト ボックス 52"/>
        <xdr:cNvSpPr txBox="1"/>
      </xdr:nvSpPr>
      <xdr:spPr>
        <a:xfrm>
          <a:off x="25146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5438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3555" cy="259080"/>
    <xdr:sp macro="" textlink="">
      <xdr:nvSpPr>
        <xdr:cNvPr id="55" name="テキスト ボックス 54"/>
        <xdr:cNvSpPr txBox="1"/>
      </xdr:nvSpPr>
      <xdr:spPr>
        <a:xfrm>
          <a:off x="25146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54380" y="5923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3555" cy="254000"/>
    <xdr:sp macro="" textlink="">
      <xdr:nvSpPr>
        <xdr:cNvPr id="57" name="テキスト ボックス 56"/>
        <xdr:cNvSpPr txBox="1"/>
      </xdr:nvSpPr>
      <xdr:spPr>
        <a:xfrm>
          <a:off x="251460" y="5781675"/>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54380" y="5596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3555" cy="259080"/>
    <xdr:sp macro="" textlink="">
      <xdr:nvSpPr>
        <xdr:cNvPr id="59" name="テキスト ボックス 58"/>
        <xdr:cNvSpPr txBox="1"/>
      </xdr:nvSpPr>
      <xdr:spPr>
        <a:xfrm>
          <a:off x="25146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54380" y="527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000"/>
    <xdr:sp macro="" textlink="">
      <xdr:nvSpPr>
        <xdr:cNvPr id="61" name="テキスト ボックス 60"/>
        <xdr:cNvSpPr txBox="1"/>
      </xdr:nvSpPr>
      <xdr:spPr>
        <a:xfrm>
          <a:off x="251460" y="5128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54380" y="5270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xdr:cNvCxnSpPr/>
      </xdr:nvCxnSpPr>
      <xdr:spPr>
        <a:xfrm flipV="1">
          <a:off x="476504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1365" cy="258445"/>
    <xdr:sp macro="" textlink="">
      <xdr:nvSpPr>
        <xdr:cNvPr id="64" name="人件費最小値テキスト"/>
        <xdr:cNvSpPr txBox="1"/>
      </xdr:nvSpPr>
      <xdr:spPr>
        <a:xfrm>
          <a:off x="4853940" y="6960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xdr:cNvCxnSpPr/>
      </xdr:nvCxnSpPr>
      <xdr:spPr>
        <a:xfrm>
          <a:off x="4678680" y="698817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1365" cy="254000"/>
    <xdr:sp macro="" textlink="">
      <xdr:nvSpPr>
        <xdr:cNvPr id="66" name="人件費最大値テキスト"/>
        <xdr:cNvSpPr txBox="1"/>
      </xdr:nvSpPr>
      <xdr:spPr>
        <a:xfrm>
          <a:off x="4853940" y="54387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xdr:cNvCxnSpPr/>
      </xdr:nvCxnSpPr>
      <xdr:spPr>
        <a:xfrm>
          <a:off x="4678680" y="569531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144780</xdr:rowOff>
    </xdr:from>
    <xdr:to>
      <xdr:col>24</xdr:col>
      <xdr:colOff>25400</xdr:colOff>
      <xdr:row>36</xdr:row>
      <xdr:rowOff>6350</xdr:rowOff>
    </xdr:to>
    <xdr:cxnSp macro="">
      <xdr:nvCxnSpPr>
        <xdr:cNvPr id="68" name="直線コネクタ 67"/>
        <xdr:cNvCxnSpPr/>
      </xdr:nvCxnSpPr>
      <xdr:spPr>
        <a:xfrm>
          <a:off x="3939540" y="6145530"/>
          <a:ext cx="8255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132080</xdr:rowOff>
    </xdr:from>
    <xdr:ext cx="761365" cy="254000"/>
    <xdr:sp macro="" textlink="">
      <xdr:nvSpPr>
        <xdr:cNvPr id="69" name="人件費平均値テキスト"/>
        <xdr:cNvSpPr txBox="1"/>
      </xdr:nvSpPr>
      <xdr:spPr>
        <a:xfrm>
          <a:off x="4853940" y="613283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xdr:cNvSpPr/>
      </xdr:nvSpPr>
      <xdr:spPr>
        <a:xfrm>
          <a:off x="4716780" y="616013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106045</xdr:rowOff>
    </xdr:from>
    <xdr:to>
      <xdr:col>19</xdr:col>
      <xdr:colOff>187325</xdr:colOff>
      <xdr:row>35</xdr:row>
      <xdr:rowOff>144780</xdr:rowOff>
    </xdr:to>
    <xdr:cxnSp macro="">
      <xdr:nvCxnSpPr>
        <xdr:cNvPr id="71" name="直線コネクタ 70"/>
        <xdr:cNvCxnSpPr/>
      </xdr:nvCxnSpPr>
      <xdr:spPr>
        <a:xfrm>
          <a:off x="3060700" y="6106795"/>
          <a:ext cx="87884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xdr:cNvSpPr/>
      </xdr:nvSpPr>
      <xdr:spPr>
        <a:xfrm>
          <a:off x="3888740" y="609473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32155" cy="259080"/>
    <xdr:sp macro="" textlink="">
      <xdr:nvSpPr>
        <xdr:cNvPr id="73" name="テキスト ボックス 72"/>
        <xdr:cNvSpPr txBox="1"/>
      </xdr:nvSpPr>
      <xdr:spPr>
        <a:xfrm>
          <a:off x="3561080" y="586359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106045</xdr:rowOff>
    </xdr:from>
    <xdr:to>
      <xdr:col>15</xdr:col>
      <xdr:colOff>98425</xdr:colOff>
      <xdr:row>35</xdr:row>
      <xdr:rowOff>132080</xdr:rowOff>
    </xdr:to>
    <xdr:cxnSp macro="">
      <xdr:nvCxnSpPr>
        <xdr:cNvPr id="74" name="直線コネクタ 73"/>
        <xdr:cNvCxnSpPr/>
      </xdr:nvCxnSpPr>
      <xdr:spPr>
        <a:xfrm flipV="1">
          <a:off x="2181860" y="6106795"/>
          <a:ext cx="87884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xdr:cNvSpPr/>
      </xdr:nvSpPr>
      <xdr:spPr>
        <a:xfrm>
          <a:off x="300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8890</xdr:rowOff>
    </xdr:from>
    <xdr:ext cx="762000" cy="254000"/>
    <xdr:sp macro="" textlink="">
      <xdr:nvSpPr>
        <xdr:cNvPr id="76" name="テキスト ボックス 75"/>
        <xdr:cNvSpPr txBox="1"/>
      </xdr:nvSpPr>
      <xdr:spPr>
        <a:xfrm>
          <a:off x="2684780" y="6181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132080</xdr:rowOff>
    </xdr:from>
    <xdr:to>
      <xdr:col>11</xdr:col>
      <xdr:colOff>9525</xdr:colOff>
      <xdr:row>36</xdr:row>
      <xdr:rowOff>12700</xdr:rowOff>
    </xdr:to>
    <xdr:cxnSp macro="">
      <xdr:nvCxnSpPr>
        <xdr:cNvPr id="77" name="直線コネクタ 76"/>
        <xdr:cNvCxnSpPr/>
      </xdr:nvCxnSpPr>
      <xdr:spPr>
        <a:xfrm flipV="1">
          <a:off x="1305560" y="6132830"/>
          <a:ext cx="8763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xdr:cNvSpPr/>
      </xdr:nvSpPr>
      <xdr:spPr>
        <a:xfrm>
          <a:off x="2133600" y="608838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2540</xdr:rowOff>
    </xdr:from>
    <xdr:ext cx="756920" cy="259080"/>
    <xdr:sp macro="" textlink="">
      <xdr:nvSpPr>
        <xdr:cNvPr id="79" name="テキスト ボックス 78"/>
        <xdr:cNvSpPr txBox="1"/>
      </xdr:nvSpPr>
      <xdr:spPr>
        <a:xfrm>
          <a:off x="1805940" y="61747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xdr:cNvSpPr/>
      </xdr:nvSpPr>
      <xdr:spPr>
        <a:xfrm>
          <a:off x="125476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87630</xdr:rowOff>
    </xdr:from>
    <xdr:ext cx="757555" cy="254000"/>
    <xdr:sp macro="" textlink="">
      <xdr:nvSpPr>
        <xdr:cNvPr id="81" name="テキスト ボックス 80"/>
        <xdr:cNvSpPr txBox="1"/>
      </xdr:nvSpPr>
      <xdr:spPr>
        <a:xfrm>
          <a:off x="929640" y="625983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2" name="テキスト ボックス 81"/>
        <xdr:cNvSpPr txBox="1"/>
      </xdr:nvSpPr>
      <xdr:spPr>
        <a:xfrm>
          <a:off x="45516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3" name="テキスト ボックス 82"/>
        <xdr:cNvSpPr txBox="1"/>
      </xdr:nvSpPr>
      <xdr:spPr>
        <a:xfrm>
          <a:off x="3726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4" name="テキスト ボックス 83"/>
        <xdr:cNvSpPr txBox="1"/>
      </xdr:nvSpPr>
      <xdr:spPr>
        <a:xfrm>
          <a:off x="284734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9080"/>
    <xdr:sp macro="" textlink="">
      <xdr:nvSpPr>
        <xdr:cNvPr id="85" name="テキスト ボックス 84"/>
        <xdr:cNvSpPr txBox="1"/>
      </xdr:nvSpPr>
      <xdr:spPr>
        <a:xfrm>
          <a:off x="1971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0922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127000</xdr:rowOff>
    </xdr:from>
    <xdr:to>
      <xdr:col>24</xdr:col>
      <xdr:colOff>76200</xdr:colOff>
      <xdr:row>36</xdr:row>
      <xdr:rowOff>57150</xdr:rowOff>
    </xdr:to>
    <xdr:sp macro="" textlink="">
      <xdr:nvSpPr>
        <xdr:cNvPr id="87" name="楕円 86"/>
        <xdr:cNvSpPr/>
      </xdr:nvSpPr>
      <xdr:spPr>
        <a:xfrm>
          <a:off x="4716780" y="61277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143510</xdr:rowOff>
    </xdr:from>
    <xdr:ext cx="761365" cy="254000"/>
    <xdr:sp macro="" textlink="">
      <xdr:nvSpPr>
        <xdr:cNvPr id="88" name="人件費該当値テキスト"/>
        <xdr:cNvSpPr txBox="1"/>
      </xdr:nvSpPr>
      <xdr:spPr>
        <a:xfrm>
          <a:off x="4853940" y="59728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93980</xdr:rowOff>
    </xdr:from>
    <xdr:to>
      <xdr:col>20</xdr:col>
      <xdr:colOff>38100</xdr:colOff>
      <xdr:row>36</xdr:row>
      <xdr:rowOff>24130</xdr:rowOff>
    </xdr:to>
    <xdr:sp macro="" textlink="">
      <xdr:nvSpPr>
        <xdr:cNvPr id="89" name="楕円 88"/>
        <xdr:cNvSpPr/>
      </xdr:nvSpPr>
      <xdr:spPr>
        <a:xfrm>
          <a:off x="3888740" y="60947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8890</xdr:rowOff>
    </xdr:from>
    <xdr:ext cx="732155" cy="254000"/>
    <xdr:sp macro="" textlink="">
      <xdr:nvSpPr>
        <xdr:cNvPr id="90" name="テキスト ボックス 89"/>
        <xdr:cNvSpPr txBox="1"/>
      </xdr:nvSpPr>
      <xdr:spPr>
        <a:xfrm>
          <a:off x="3561080" y="618109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55245</xdr:rowOff>
    </xdr:from>
    <xdr:to>
      <xdr:col>15</xdr:col>
      <xdr:colOff>149225</xdr:colOff>
      <xdr:row>35</xdr:row>
      <xdr:rowOff>156845</xdr:rowOff>
    </xdr:to>
    <xdr:sp macro="" textlink="">
      <xdr:nvSpPr>
        <xdr:cNvPr id="91" name="楕円 90"/>
        <xdr:cNvSpPr/>
      </xdr:nvSpPr>
      <xdr:spPr>
        <a:xfrm>
          <a:off x="30099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167005</xdr:rowOff>
    </xdr:from>
    <xdr:ext cx="762000" cy="254000"/>
    <xdr:sp macro="" textlink="">
      <xdr:nvSpPr>
        <xdr:cNvPr id="92" name="テキスト ボックス 91"/>
        <xdr:cNvSpPr txBox="1"/>
      </xdr:nvSpPr>
      <xdr:spPr>
        <a:xfrm>
          <a:off x="2684780" y="5824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81280</xdr:rowOff>
    </xdr:from>
    <xdr:to>
      <xdr:col>11</xdr:col>
      <xdr:colOff>60325</xdr:colOff>
      <xdr:row>36</xdr:row>
      <xdr:rowOff>11430</xdr:rowOff>
    </xdr:to>
    <xdr:sp macro="" textlink="">
      <xdr:nvSpPr>
        <xdr:cNvPr id="93" name="楕円 92"/>
        <xdr:cNvSpPr/>
      </xdr:nvSpPr>
      <xdr:spPr>
        <a:xfrm>
          <a:off x="2133600" y="60820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21590</xdr:rowOff>
    </xdr:from>
    <xdr:ext cx="756920" cy="259080"/>
    <xdr:sp macro="" textlink="">
      <xdr:nvSpPr>
        <xdr:cNvPr id="94" name="テキスト ボックス 93"/>
        <xdr:cNvSpPr txBox="1"/>
      </xdr:nvSpPr>
      <xdr:spPr>
        <a:xfrm>
          <a:off x="1805940" y="5850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xdr:cNvSpPr/>
      </xdr:nvSpPr>
      <xdr:spPr>
        <a:xfrm>
          <a:off x="125476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57555" cy="259080"/>
    <xdr:sp macro="" textlink="">
      <xdr:nvSpPr>
        <xdr:cNvPr id="96" name="テキスト ボックス 95"/>
        <xdr:cNvSpPr txBox="1"/>
      </xdr:nvSpPr>
      <xdr:spPr>
        <a:xfrm>
          <a:off x="929640" y="590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288520" y="1270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6865600" y="1333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6865600" y="1524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534380" y="1333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534380" y="1524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126960" y="1333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126960" y="1524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288520" y="1841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180560" y="1841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241520" y="1841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279620" y="2159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物価高騰等による様々なコストの増加、施設等の修繕費など</a:t>
          </a:r>
        </a:p>
        <a:p>
          <a:r>
            <a:rPr kumimoji="1" lang="ja-JP" altLang="en-US" sz="1300">
              <a:latin typeface="ＭＳ Ｐゴシック"/>
              <a:ea typeface="ＭＳ Ｐゴシック"/>
            </a:rPr>
            <a:t>の積み重ねにより各種単価は増加しているが、経費節減や事</a:t>
          </a:r>
        </a:p>
        <a:p>
          <a:r>
            <a:rPr kumimoji="1" lang="ja-JP" altLang="en-US" sz="1300">
              <a:latin typeface="ＭＳ Ｐゴシック"/>
              <a:ea typeface="ＭＳ Ｐゴシック"/>
            </a:rPr>
            <a:t>業見直し等により物件費、比率ともに減少した。</a:t>
          </a:r>
        </a:p>
        <a:p>
          <a:r>
            <a:rPr kumimoji="1" lang="ja-JP" altLang="en-US" sz="1300">
              <a:latin typeface="ＭＳ Ｐゴシック"/>
              <a:ea typeface="ＭＳ Ｐゴシック"/>
            </a:rPr>
            <a:t>　しかし、類似団体と比較し傾向が続いていることから、さらなる</a:t>
          </a:r>
        </a:p>
        <a:p>
          <a:r>
            <a:rPr kumimoji="1" lang="ja-JP" altLang="en-US" sz="1300">
              <a:latin typeface="ＭＳ Ｐゴシック"/>
              <a:ea typeface="ＭＳ Ｐゴシック"/>
            </a:rPr>
            <a:t>事務事業の見直し等と共に経常的経費の抑制に努める。</a:t>
          </a:r>
        </a:p>
      </xdr:txBody>
    </xdr:sp>
    <xdr:clientData/>
  </xdr:twoCellAnchor>
  <xdr:oneCellAnchor>
    <xdr:from>
      <xdr:col>62</xdr:col>
      <xdr:colOff>6350</xdr:colOff>
      <xdr:row>9</xdr:row>
      <xdr:rowOff>107950</xdr:rowOff>
    </xdr:from>
    <xdr:ext cx="294005" cy="225425"/>
    <xdr:sp macro="" textlink="">
      <xdr:nvSpPr>
        <xdr:cNvPr id="108" name="テキスト ボックス 107"/>
        <xdr:cNvSpPr txBox="1"/>
      </xdr:nvSpPr>
      <xdr:spPr>
        <a:xfrm>
          <a:off x="1225042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288520" y="412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10" name="テキスト ボックス 109"/>
        <xdr:cNvSpPr txBox="1"/>
      </xdr:nvSpPr>
      <xdr:spPr>
        <a:xfrm>
          <a:off x="1178814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288520" y="3841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920" cy="254000"/>
    <xdr:sp macro="" textlink="">
      <xdr:nvSpPr>
        <xdr:cNvPr id="112" name="テキスト ボックス 111"/>
        <xdr:cNvSpPr txBox="1"/>
      </xdr:nvSpPr>
      <xdr:spPr>
        <a:xfrm>
          <a:off x="1178814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288520" y="35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920" cy="254000"/>
    <xdr:sp macro="" textlink="">
      <xdr:nvSpPr>
        <xdr:cNvPr id="114" name="テキスト ボックス 113"/>
        <xdr:cNvSpPr txBox="1"/>
      </xdr:nvSpPr>
      <xdr:spPr>
        <a:xfrm>
          <a:off x="1178814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288520" y="3270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920" cy="254000"/>
    <xdr:sp macro="" textlink="">
      <xdr:nvSpPr>
        <xdr:cNvPr id="116" name="テキスト ボックス 115"/>
        <xdr:cNvSpPr txBox="1"/>
      </xdr:nvSpPr>
      <xdr:spPr>
        <a:xfrm>
          <a:off x="1178814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288520" y="29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8" name="テキスト ボックス 117"/>
        <xdr:cNvSpPr txBox="1"/>
      </xdr:nvSpPr>
      <xdr:spPr>
        <a:xfrm>
          <a:off x="1178814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288520" y="2698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920" cy="254000"/>
    <xdr:sp macro="" textlink="">
      <xdr:nvSpPr>
        <xdr:cNvPr id="120" name="テキスト ボックス 119"/>
        <xdr:cNvSpPr txBox="1"/>
      </xdr:nvSpPr>
      <xdr:spPr>
        <a:xfrm>
          <a:off x="1178814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288520" y="2413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920" cy="254000"/>
    <xdr:sp macro="" textlink="">
      <xdr:nvSpPr>
        <xdr:cNvPr id="122" name="テキスト ボックス 121"/>
        <xdr:cNvSpPr txBox="1"/>
      </xdr:nvSpPr>
      <xdr:spPr>
        <a:xfrm>
          <a:off x="1178814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288520" y="2127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920" cy="254000"/>
    <xdr:sp macro="" textlink="">
      <xdr:nvSpPr>
        <xdr:cNvPr id="124" name="テキスト ボックス 123"/>
        <xdr:cNvSpPr txBox="1"/>
      </xdr:nvSpPr>
      <xdr:spPr>
        <a:xfrm>
          <a:off x="1178814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288520" y="184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6" name="テキスト ボックス 125"/>
        <xdr:cNvSpPr txBox="1"/>
      </xdr:nvSpPr>
      <xdr:spPr>
        <a:xfrm>
          <a:off x="1178814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288520" y="1841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xdr:cNvCxnSpPr/>
      </xdr:nvCxnSpPr>
      <xdr:spPr>
        <a:xfrm flipV="1">
          <a:off x="1630172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xdr:cNvSpPr txBox="1"/>
      </xdr:nvSpPr>
      <xdr:spPr>
        <a:xfrm>
          <a:off x="1639062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xdr:cNvCxnSpPr/>
      </xdr:nvCxnSpPr>
      <xdr:spPr>
        <a:xfrm>
          <a:off x="1621282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4000"/>
    <xdr:sp macro="" textlink="">
      <xdr:nvSpPr>
        <xdr:cNvPr id="131" name="物件費最大値テキスト"/>
        <xdr:cNvSpPr txBox="1"/>
      </xdr:nvSpPr>
      <xdr:spPr>
        <a:xfrm>
          <a:off x="16390620" y="2032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xdr:cNvCxnSpPr/>
      </xdr:nvCxnSpPr>
      <xdr:spPr>
        <a:xfrm>
          <a:off x="1621282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18</xdr:row>
      <xdr:rowOff>22225</xdr:rowOff>
    </xdr:to>
    <xdr:cxnSp macro="">
      <xdr:nvCxnSpPr>
        <xdr:cNvPr id="133" name="直線コネクタ 132"/>
        <xdr:cNvCxnSpPr/>
      </xdr:nvCxnSpPr>
      <xdr:spPr>
        <a:xfrm flipV="1">
          <a:off x="15473680" y="3051175"/>
          <a:ext cx="82804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4000"/>
    <xdr:sp macro="" textlink="">
      <xdr:nvSpPr>
        <xdr:cNvPr id="134" name="物件費平均値テキスト"/>
        <xdr:cNvSpPr txBox="1"/>
      </xdr:nvSpPr>
      <xdr:spPr>
        <a:xfrm>
          <a:off x="16390620" y="27406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xdr:cNvSpPr/>
      </xdr:nvSpPr>
      <xdr:spPr>
        <a:xfrm>
          <a:off x="1625092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18</xdr:row>
      <xdr:rowOff>22225</xdr:rowOff>
    </xdr:to>
    <xdr:cxnSp macro="">
      <xdr:nvCxnSpPr>
        <xdr:cNvPr id="136" name="直線コネクタ 135"/>
        <xdr:cNvCxnSpPr/>
      </xdr:nvCxnSpPr>
      <xdr:spPr>
        <a:xfrm>
          <a:off x="14597380" y="3032125"/>
          <a:ext cx="876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xdr:cNvSpPr/>
      </xdr:nvSpPr>
      <xdr:spPr>
        <a:xfrm>
          <a:off x="1542288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xdr:cNvSpPr txBox="1"/>
      </xdr:nvSpPr>
      <xdr:spPr>
        <a:xfrm>
          <a:off x="1509776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31750</xdr:rowOff>
    </xdr:from>
    <xdr:to>
      <xdr:col>73</xdr:col>
      <xdr:colOff>180975</xdr:colOff>
      <xdr:row>17</xdr:row>
      <xdr:rowOff>117475</xdr:rowOff>
    </xdr:to>
    <xdr:cxnSp macro="">
      <xdr:nvCxnSpPr>
        <xdr:cNvPr id="139" name="直線コネクタ 138"/>
        <xdr:cNvCxnSpPr/>
      </xdr:nvCxnSpPr>
      <xdr:spPr>
        <a:xfrm>
          <a:off x="13718540" y="2946400"/>
          <a:ext cx="87884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xdr:cNvSpPr/>
      </xdr:nvSpPr>
      <xdr:spPr>
        <a:xfrm>
          <a:off x="14546580" y="28003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4000"/>
    <xdr:sp macro="" textlink="">
      <xdr:nvSpPr>
        <xdr:cNvPr id="141" name="テキスト ボックス 140"/>
        <xdr:cNvSpPr txBox="1"/>
      </xdr:nvSpPr>
      <xdr:spPr>
        <a:xfrm>
          <a:off x="14218920" y="2569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31750</xdr:rowOff>
    </xdr:from>
    <xdr:to>
      <xdr:col>69</xdr:col>
      <xdr:colOff>92075</xdr:colOff>
      <xdr:row>17</xdr:row>
      <xdr:rowOff>50800</xdr:rowOff>
    </xdr:to>
    <xdr:cxnSp macro="">
      <xdr:nvCxnSpPr>
        <xdr:cNvPr id="142" name="直線コネクタ 141"/>
        <xdr:cNvCxnSpPr/>
      </xdr:nvCxnSpPr>
      <xdr:spPr>
        <a:xfrm flipV="1">
          <a:off x="12839700" y="2946400"/>
          <a:ext cx="87884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xdr:cNvSpPr/>
      </xdr:nvSpPr>
      <xdr:spPr>
        <a:xfrm>
          <a:off x="1366774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83185</xdr:rowOff>
    </xdr:from>
    <xdr:ext cx="757555" cy="259080"/>
    <xdr:sp macro="" textlink="">
      <xdr:nvSpPr>
        <xdr:cNvPr id="144" name="テキスト ボックス 143"/>
        <xdr:cNvSpPr txBox="1"/>
      </xdr:nvSpPr>
      <xdr:spPr>
        <a:xfrm>
          <a:off x="13342620" y="24834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xdr:cNvSpPr/>
      </xdr:nvSpPr>
      <xdr:spPr>
        <a:xfrm>
          <a:off x="12791440" y="27241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92710</xdr:rowOff>
    </xdr:from>
    <xdr:ext cx="761365" cy="259080"/>
    <xdr:sp macro="" textlink="">
      <xdr:nvSpPr>
        <xdr:cNvPr id="146" name="テキスト ボックス 145"/>
        <xdr:cNvSpPr txBox="1"/>
      </xdr:nvSpPr>
      <xdr:spPr>
        <a:xfrm>
          <a:off x="12463780" y="249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xdr:cNvSpPr txBox="1"/>
      </xdr:nvSpPr>
      <xdr:spPr>
        <a:xfrm>
          <a:off x="160883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8" name="テキスト ボックス 147"/>
        <xdr:cNvSpPr txBox="1"/>
      </xdr:nvSpPr>
      <xdr:spPr>
        <a:xfrm>
          <a:off x="1526032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9" name="テキスト ボックス 148"/>
        <xdr:cNvSpPr txBox="1"/>
      </xdr:nvSpPr>
      <xdr:spPr>
        <a:xfrm>
          <a:off x="1438402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xdr:cNvSpPr txBox="1"/>
      </xdr:nvSpPr>
      <xdr:spPr>
        <a:xfrm>
          <a:off x="135051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51" name="テキスト ボックス 150"/>
        <xdr:cNvSpPr txBox="1"/>
      </xdr:nvSpPr>
      <xdr:spPr>
        <a:xfrm>
          <a:off x="126288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86360</xdr:rowOff>
    </xdr:from>
    <xdr:to>
      <xdr:col>82</xdr:col>
      <xdr:colOff>158750</xdr:colOff>
      <xdr:row>18</xdr:row>
      <xdr:rowOff>15875</xdr:rowOff>
    </xdr:to>
    <xdr:sp macro="" textlink="">
      <xdr:nvSpPr>
        <xdr:cNvPr id="152" name="楕円 151"/>
        <xdr:cNvSpPr/>
      </xdr:nvSpPr>
      <xdr:spPr>
        <a:xfrm>
          <a:off x="16250920" y="300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57785</xdr:rowOff>
    </xdr:from>
    <xdr:ext cx="762000" cy="259080"/>
    <xdr:sp macro="" textlink="">
      <xdr:nvSpPr>
        <xdr:cNvPr id="153" name="物件費該当値テキスト"/>
        <xdr:cNvSpPr txBox="1"/>
      </xdr:nvSpPr>
      <xdr:spPr>
        <a:xfrm>
          <a:off x="1639062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143510</xdr:rowOff>
    </xdr:from>
    <xdr:to>
      <xdr:col>78</xdr:col>
      <xdr:colOff>120650</xdr:colOff>
      <xdr:row>18</xdr:row>
      <xdr:rowOff>73025</xdr:rowOff>
    </xdr:to>
    <xdr:sp macro="" textlink="">
      <xdr:nvSpPr>
        <xdr:cNvPr id="154" name="楕円 153"/>
        <xdr:cNvSpPr/>
      </xdr:nvSpPr>
      <xdr:spPr>
        <a:xfrm>
          <a:off x="15422880" y="3058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57785</xdr:rowOff>
    </xdr:from>
    <xdr:ext cx="736600" cy="259080"/>
    <xdr:sp macro="" textlink="">
      <xdr:nvSpPr>
        <xdr:cNvPr id="155" name="テキスト ボックス 154"/>
        <xdr:cNvSpPr txBox="1"/>
      </xdr:nvSpPr>
      <xdr:spPr>
        <a:xfrm>
          <a:off x="15097760" y="3143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6" name="楕円 155"/>
        <xdr:cNvSpPr/>
      </xdr:nvSpPr>
      <xdr:spPr>
        <a:xfrm>
          <a:off x="14546580" y="298132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153035</xdr:rowOff>
    </xdr:from>
    <xdr:ext cx="762000" cy="259080"/>
    <xdr:sp macro="" textlink="">
      <xdr:nvSpPr>
        <xdr:cNvPr id="157" name="テキスト ボックス 156"/>
        <xdr:cNvSpPr txBox="1"/>
      </xdr:nvSpPr>
      <xdr:spPr>
        <a:xfrm>
          <a:off x="1421892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8" name="楕円 157"/>
        <xdr:cNvSpPr/>
      </xdr:nvSpPr>
      <xdr:spPr>
        <a:xfrm>
          <a:off x="1366774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67310</xdr:rowOff>
    </xdr:from>
    <xdr:ext cx="757555" cy="259080"/>
    <xdr:sp macro="" textlink="">
      <xdr:nvSpPr>
        <xdr:cNvPr id="159" name="テキスト ボックス 158"/>
        <xdr:cNvSpPr txBox="1"/>
      </xdr:nvSpPr>
      <xdr:spPr>
        <a:xfrm>
          <a:off x="13342620" y="298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60" name="楕円 159"/>
        <xdr:cNvSpPr/>
      </xdr:nvSpPr>
      <xdr:spPr>
        <a:xfrm>
          <a:off x="12791440" y="29146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86360</xdr:rowOff>
    </xdr:from>
    <xdr:ext cx="761365" cy="254000"/>
    <xdr:sp macro="" textlink="">
      <xdr:nvSpPr>
        <xdr:cNvPr id="161" name="テキスト ボックス 160"/>
        <xdr:cNvSpPr txBox="1"/>
      </xdr:nvSpPr>
      <xdr:spPr>
        <a:xfrm>
          <a:off x="12463780" y="30010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54380" y="8128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3146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3146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6997700" y="8191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6997700" y="8382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59028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59028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54380" y="8699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643880" y="8699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07380" y="8699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742940" y="9017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物価高騰対応重点支援地方創生臨時交付金等を活用した、</a:t>
          </a:r>
        </a:p>
        <a:p>
          <a:r>
            <a:rPr kumimoji="1" lang="ja-JP" altLang="en-US" sz="1300">
              <a:latin typeface="ＭＳ Ｐゴシック"/>
              <a:ea typeface="ＭＳ Ｐゴシック"/>
            </a:rPr>
            <a:t>扶助費などによりほぼ横ばいで推移し比率も同等となった。</a:t>
          </a:r>
        </a:p>
        <a:p>
          <a:r>
            <a:rPr kumimoji="1" lang="ja-JP" altLang="en-US" sz="1300">
              <a:latin typeface="ＭＳ Ｐゴシック"/>
              <a:ea typeface="ＭＳ Ｐゴシック"/>
            </a:rPr>
            <a:t>　 類似団体平均は下回っている状態が継続しており、今後も</a:t>
          </a:r>
        </a:p>
        <a:p>
          <a:r>
            <a:rPr kumimoji="1" lang="ja-JP" altLang="en-US" sz="1300">
              <a:latin typeface="ＭＳ Ｐゴシック"/>
              <a:ea typeface="ＭＳ Ｐゴシック"/>
            </a:rPr>
            <a:t>制度改正等的確に対応し、財政状況を圧迫することの無いよう</a:t>
          </a:r>
        </a:p>
        <a:p>
          <a:r>
            <a:rPr kumimoji="1" lang="ja-JP" altLang="en-US" sz="1300">
              <a:latin typeface="ＭＳ Ｐゴシック"/>
              <a:ea typeface="ＭＳ Ｐゴシック"/>
            </a:rPr>
            <a:t>適正な資格審査等の実施に努める。</a:t>
          </a:r>
        </a:p>
      </xdr:txBody>
    </xdr:sp>
    <xdr:clientData/>
  </xdr:twoCellAnchor>
  <xdr:oneCellAnchor>
    <xdr:from>
      <xdr:col>3</xdr:col>
      <xdr:colOff>123825</xdr:colOff>
      <xdr:row>49</xdr:row>
      <xdr:rowOff>107950</xdr:rowOff>
    </xdr:from>
    <xdr:ext cx="293370" cy="225425"/>
    <xdr:sp macro="" textlink="">
      <xdr:nvSpPr>
        <xdr:cNvPr id="173" name="テキスト ボックス 172"/>
        <xdr:cNvSpPr txBox="1"/>
      </xdr:nvSpPr>
      <xdr:spPr>
        <a:xfrm>
          <a:off x="71628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54380" y="1098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000"/>
    <xdr:sp macro="" textlink="">
      <xdr:nvSpPr>
        <xdr:cNvPr id="175" name="テキスト ボックス 174"/>
        <xdr:cNvSpPr txBox="1"/>
      </xdr:nvSpPr>
      <xdr:spPr>
        <a:xfrm>
          <a:off x="251460"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54380" y="1060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7" name="テキスト ボックス 176"/>
        <xdr:cNvSpPr txBox="1"/>
      </xdr:nvSpPr>
      <xdr:spPr>
        <a:xfrm>
          <a:off x="25146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54380" y="1022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9" name="テキスト ボックス 178"/>
        <xdr:cNvSpPr txBox="1"/>
      </xdr:nvSpPr>
      <xdr:spPr>
        <a:xfrm>
          <a:off x="25146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54380" y="984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000"/>
    <xdr:sp macro="" textlink="">
      <xdr:nvSpPr>
        <xdr:cNvPr id="181" name="テキスト ボックス 180"/>
        <xdr:cNvSpPr txBox="1"/>
      </xdr:nvSpPr>
      <xdr:spPr>
        <a:xfrm>
          <a:off x="251460"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54380" y="946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83" name="テキスト ボックス 182"/>
        <xdr:cNvSpPr txBox="1"/>
      </xdr:nvSpPr>
      <xdr:spPr>
        <a:xfrm>
          <a:off x="25146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54380" y="908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85" name="テキスト ボックス 184"/>
        <xdr:cNvSpPr txBox="1"/>
      </xdr:nvSpPr>
      <xdr:spPr>
        <a:xfrm>
          <a:off x="25146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54380" y="869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000"/>
    <xdr:sp macro="" textlink="">
      <xdr:nvSpPr>
        <xdr:cNvPr id="187" name="テキスト ボックス 186"/>
        <xdr:cNvSpPr txBox="1"/>
      </xdr:nvSpPr>
      <xdr:spPr>
        <a:xfrm>
          <a:off x="251460" y="8557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54380" y="8699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xdr:cNvCxnSpPr/>
      </xdr:nvCxnSpPr>
      <xdr:spPr>
        <a:xfrm flipV="1">
          <a:off x="476504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1365" cy="254000"/>
    <xdr:sp macro="" textlink="">
      <xdr:nvSpPr>
        <xdr:cNvPr id="190" name="扶助費最小値テキスト"/>
        <xdr:cNvSpPr txBox="1"/>
      </xdr:nvSpPr>
      <xdr:spPr>
        <a:xfrm>
          <a:off x="4853940" y="104432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xdr:cNvCxnSpPr/>
      </xdr:nvCxnSpPr>
      <xdr:spPr>
        <a:xfrm>
          <a:off x="4678680" y="1047115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1365" cy="254000"/>
    <xdr:sp macro="" textlink="">
      <xdr:nvSpPr>
        <xdr:cNvPr id="192" name="扶助費最大値テキスト"/>
        <xdr:cNvSpPr txBox="1"/>
      </xdr:nvSpPr>
      <xdr:spPr>
        <a:xfrm>
          <a:off x="4853940" y="87858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xdr:cNvCxnSpPr/>
      </xdr:nvCxnSpPr>
      <xdr:spPr>
        <a:xfrm>
          <a:off x="4678680" y="904240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94" name="直線コネクタ 193"/>
        <xdr:cNvCxnSpPr/>
      </xdr:nvCxnSpPr>
      <xdr:spPr>
        <a:xfrm>
          <a:off x="3939540" y="921385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1365" cy="259080"/>
    <xdr:sp macro="" textlink="">
      <xdr:nvSpPr>
        <xdr:cNvPr id="195" name="扶助費平均値テキスト"/>
        <xdr:cNvSpPr txBox="1"/>
      </xdr:nvSpPr>
      <xdr:spPr>
        <a:xfrm>
          <a:off x="4853940" y="9478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xdr:cNvSpPr/>
      </xdr:nvSpPr>
      <xdr:spPr>
        <a:xfrm>
          <a:off x="4716780" y="95059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97" name="直線コネクタ 196"/>
        <xdr:cNvCxnSpPr/>
      </xdr:nvCxnSpPr>
      <xdr:spPr>
        <a:xfrm>
          <a:off x="3060700" y="9175750"/>
          <a:ext cx="8788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xdr:cNvSpPr/>
      </xdr:nvSpPr>
      <xdr:spPr>
        <a:xfrm>
          <a:off x="3888740" y="94488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2155" cy="259080"/>
    <xdr:sp macro="" textlink="">
      <xdr:nvSpPr>
        <xdr:cNvPr id="199" name="テキスト ボックス 198"/>
        <xdr:cNvSpPr txBox="1"/>
      </xdr:nvSpPr>
      <xdr:spPr>
        <a:xfrm>
          <a:off x="3561080" y="9535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50800</xdr:rowOff>
    </xdr:from>
    <xdr:to>
      <xdr:col>15</xdr:col>
      <xdr:colOff>98425</xdr:colOff>
      <xdr:row>53</xdr:row>
      <xdr:rowOff>88900</xdr:rowOff>
    </xdr:to>
    <xdr:cxnSp macro="">
      <xdr:nvCxnSpPr>
        <xdr:cNvPr id="200" name="直線コネクタ 199"/>
        <xdr:cNvCxnSpPr/>
      </xdr:nvCxnSpPr>
      <xdr:spPr>
        <a:xfrm>
          <a:off x="2181860" y="9137650"/>
          <a:ext cx="8788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xdr:cNvSpPr/>
      </xdr:nvSpPr>
      <xdr:spPr>
        <a:xfrm>
          <a:off x="30099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202" name="テキスト ボックス 201"/>
        <xdr:cNvSpPr txBox="1"/>
      </xdr:nvSpPr>
      <xdr:spPr>
        <a:xfrm>
          <a:off x="268478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203" name="直線コネクタ 202"/>
        <xdr:cNvCxnSpPr/>
      </xdr:nvCxnSpPr>
      <xdr:spPr>
        <a:xfrm>
          <a:off x="1305560" y="913765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xdr:cNvSpPr/>
      </xdr:nvSpPr>
      <xdr:spPr>
        <a:xfrm>
          <a:off x="2133600" y="93916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56920" cy="259080"/>
    <xdr:sp macro="" textlink="">
      <xdr:nvSpPr>
        <xdr:cNvPr id="205" name="テキスト ボックス 204"/>
        <xdr:cNvSpPr txBox="1"/>
      </xdr:nvSpPr>
      <xdr:spPr>
        <a:xfrm>
          <a:off x="1805940" y="9478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xdr:cNvSpPr/>
      </xdr:nvSpPr>
      <xdr:spPr>
        <a:xfrm>
          <a:off x="125476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7555" cy="254000"/>
    <xdr:sp macro="" textlink="">
      <xdr:nvSpPr>
        <xdr:cNvPr id="207" name="テキスト ボックス 206"/>
        <xdr:cNvSpPr txBox="1"/>
      </xdr:nvSpPr>
      <xdr:spPr>
        <a:xfrm>
          <a:off x="929640" y="95161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8" name="テキスト ボックス 207"/>
        <xdr:cNvSpPr txBox="1"/>
      </xdr:nvSpPr>
      <xdr:spPr>
        <a:xfrm>
          <a:off x="45516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9" name="テキスト ボックス 208"/>
        <xdr:cNvSpPr txBox="1"/>
      </xdr:nvSpPr>
      <xdr:spPr>
        <a:xfrm>
          <a:off x="3726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10" name="テキスト ボックス 209"/>
        <xdr:cNvSpPr txBox="1"/>
      </xdr:nvSpPr>
      <xdr:spPr>
        <a:xfrm>
          <a:off x="284734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9080"/>
    <xdr:sp macro="" textlink="">
      <xdr:nvSpPr>
        <xdr:cNvPr id="211" name="テキスト ボックス 210"/>
        <xdr:cNvSpPr txBox="1"/>
      </xdr:nvSpPr>
      <xdr:spPr>
        <a:xfrm>
          <a:off x="1971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xdr:cNvSpPr txBox="1"/>
      </xdr:nvSpPr>
      <xdr:spPr>
        <a:xfrm>
          <a:off x="10922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xdr:cNvSpPr/>
      </xdr:nvSpPr>
      <xdr:spPr>
        <a:xfrm>
          <a:off x="4716780" y="91630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92710</xdr:rowOff>
    </xdr:from>
    <xdr:ext cx="761365" cy="259080"/>
    <xdr:sp macro="" textlink="">
      <xdr:nvSpPr>
        <xdr:cNvPr id="214" name="扶助費該当値テキスト"/>
        <xdr:cNvSpPr txBox="1"/>
      </xdr:nvSpPr>
      <xdr:spPr>
        <a:xfrm>
          <a:off x="4853940" y="9008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xdr:cNvSpPr/>
      </xdr:nvSpPr>
      <xdr:spPr>
        <a:xfrm>
          <a:off x="3888740" y="91630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16510</xdr:rowOff>
    </xdr:from>
    <xdr:ext cx="732155" cy="259080"/>
    <xdr:sp macro="" textlink="">
      <xdr:nvSpPr>
        <xdr:cNvPr id="216" name="テキスト ボックス 215"/>
        <xdr:cNvSpPr txBox="1"/>
      </xdr:nvSpPr>
      <xdr:spPr>
        <a:xfrm>
          <a:off x="3561080" y="89319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7" name="楕円 216"/>
        <xdr:cNvSpPr/>
      </xdr:nvSpPr>
      <xdr:spPr>
        <a:xfrm>
          <a:off x="30099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149860</xdr:rowOff>
    </xdr:from>
    <xdr:ext cx="762000" cy="259080"/>
    <xdr:sp macro="" textlink="">
      <xdr:nvSpPr>
        <xdr:cNvPr id="218" name="テキスト ボックス 217"/>
        <xdr:cNvSpPr txBox="1"/>
      </xdr:nvSpPr>
      <xdr:spPr>
        <a:xfrm>
          <a:off x="268478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9" name="楕円 218"/>
        <xdr:cNvSpPr/>
      </xdr:nvSpPr>
      <xdr:spPr>
        <a:xfrm>
          <a:off x="2133600" y="90868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111760</xdr:rowOff>
    </xdr:from>
    <xdr:ext cx="756920" cy="254000"/>
    <xdr:sp macro="" textlink="">
      <xdr:nvSpPr>
        <xdr:cNvPr id="220" name="テキスト ボックス 219"/>
        <xdr:cNvSpPr txBox="1"/>
      </xdr:nvSpPr>
      <xdr:spPr>
        <a:xfrm>
          <a:off x="1805940" y="88557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21" name="楕円 220"/>
        <xdr:cNvSpPr/>
      </xdr:nvSpPr>
      <xdr:spPr>
        <a:xfrm>
          <a:off x="125476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111760</xdr:rowOff>
    </xdr:from>
    <xdr:ext cx="757555" cy="254000"/>
    <xdr:sp macro="" textlink="">
      <xdr:nvSpPr>
        <xdr:cNvPr id="222" name="テキスト ボックス 221"/>
        <xdr:cNvSpPr txBox="1"/>
      </xdr:nvSpPr>
      <xdr:spPr>
        <a:xfrm>
          <a:off x="929640" y="88557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288520" y="8128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686560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686560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534380" y="8191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534380" y="8382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12696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12696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288520" y="8699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180560" y="8699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241520" y="8699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279620" y="9017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公営企業や特別会計への繰出金など微増した結果、比率で</a:t>
          </a:r>
        </a:p>
        <a:p>
          <a:r>
            <a:rPr kumimoji="1" lang="ja-JP" altLang="en-US" sz="1300">
              <a:latin typeface="ＭＳ Ｐゴシック"/>
              <a:ea typeface="ＭＳ Ｐゴシック"/>
            </a:rPr>
            <a:t>は類似団体平均を上回った。</a:t>
          </a:r>
        </a:p>
        <a:p>
          <a:r>
            <a:rPr kumimoji="1" lang="ja-JP" altLang="en-US" sz="1300">
              <a:latin typeface="ＭＳ Ｐゴシック"/>
              <a:ea typeface="ＭＳ Ｐゴシック"/>
            </a:rPr>
            <a:t>　 社会保障費の増などにより特別会計への繰出金が増加傾向</a:t>
          </a:r>
        </a:p>
        <a:p>
          <a:r>
            <a:rPr kumimoji="1" lang="ja-JP" altLang="en-US" sz="1300">
              <a:latin typeface="ＭＳ Ｐゴシック"/>
              <a:ea typeface="ＭＳ Ｐゴシック"/>
            </a:rPr>
            <a:t>にあるが、引き続き健全運営に取り組み、普通会計の負担軽減</a:t>
          </a:r>
        </a:p>
        <a:p>
          <a:r>
            <a:rPr kumimoji="1" lang="ja-JP" altLang="en-US" sz="1300">
              <a:latin typeface="ＭＳ Ｐゴシック"/>
              <a:ea typeface="ＭＳ Ｐゴシック"/>
            </a:rPr>
            <a:t>に努める必要がある。</a:t>
          </a:r>
        </a:p>
      </xdr:txBody>
    </xdr:sp>
    <xdr:clientData/>
  </xdr:twoCellAnchor>
  <xdr:oneCellAnchor>
    <xdr:from>
      <xdr:col>62</xdr:col>
      <xdr:colOff>6350</xdr:colOff>
      <xdr:row>49</xdr:row>
      <xdr:rowOff>107950</xdr:rowOff>
    </xdr:from>
    <xdr:ext cx="294005" cy="225425"/>
    <xdr:sp macro="" textlink="">
      <xdr:nvSpPr>
        <xdr:cNvPr id="234" name="テキスト ボックス 233"/>
        <xdr:cNvSpPr txBox="1"/>
      </xdr:nvSpPr>
      <xdr:spPr>
        <a:xfrm>
          <a:off x="1225042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288520" y="1098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6" name="テキスト ボックス 235"/>
        <xdr:cNvSpPr txBox="1"/>
      </xdr:nvSpPr>
      <xdr:spPr>
        <a:xfrm>
          <a:off x="1178814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288520" y="1060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38" name="テキスト ボックス 237"/>
        <xdr:cNvSpPr txBox="1"/>
      </xdr:nvSpPr>
      <xdr:spPr>
        <a:xfrm>
          <a:off x="1178814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288520" y="1022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40" name="テキスト ボックス 239"/>
        <xdr:cNvSpPr txBox="1"/>
      </xdr:nvSpPr>
      <xdr:spPr>
        <a:xfrm>
          <a:off x="1178814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288520" y="984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42" name="テキスト ボックス 241"/>
        <xdr:cNvSpPr txBox="1"/>
      </xdr:nvSpPr>
      <xdr:spPr>
        <a:xfrm>
          <a:off x="1178814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288520" y="946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44" name="テキスト ボックス 243"/>
        <xdr:cNvSpPr txBox="1"/>
      </xdr:nvSpPr>
      <xdr:spPr>
        <a:xfrm>
          <a:off x="1178814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288520" y="908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46" name="テキスト ボックス 245"/>
        <xdr:cNvSpPr txBox="1"/>
      </xdr:nvSpPr>
      <xdr:spPr>
        <a:xfrm>
          <a:off x="1178814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288520" y="869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xdr:cNvSpPr/>
      </xdr:nvSpPr>
      <xdr:spPr>
        <a:xfrm>
          <a:off x="12288520" y="8699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xdr:cNvCxnSpPr/>
      </xdr:nvCxnSpPr>
      <xdr:spPr>
        <a:xfrm flipV="1">
          <a:off x="1630172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xdr:cNvSpPr txBox="1"/>
      </xdr:nvSpPr>
      <xdr:spPr>
        <a:xfrm>
          <a:off x="1639062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xdr:cNvCxnSpPr/>
      </xdr:nvCxnSpPr>
      <xdr:spPr>
        <a:xfrm>
          <a:off x="1621282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xdr:cNvSpPr txBox="1"/>
      </xdr:nvSpPr>
      <xdr:spPr>
        <a:xfrm>
          <a:off x="1639062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xdr:cNvCxnSpPr/>
      </xdr:nvCxnSpPr>
      <xdr:spPr>
        <a:xfrm>
          <a:off x="1621282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100330</xdr:rowOff>
    </xdr:to>
    <xdr:cxnSp macro="">
      <xdr:nvCxnSpPr>
        <xdr:cNvPr id="254" name="直線コネクタ 253"/>
        <xdr:cNvCxnSpPr/>
      </xdr:nvCxnSpPr>
      <xdr:spPr>
        <a:xfrm>
          <a:off x="15473680" y="9804400"/>
          <a:ext cx="82804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27940</xdr:rowOff>
    </xdr:from>
    <xdr:ext cx="762000" cy="259080"/>
    <xdr:sp macro="" textlink="">
      <xdr:nvSpPr>
        <xdr:cNvPr id="255" name="その他平均値テキスト"/>
        <xdr:cNvSpPr txBox="1"/>
      </xdr:nvSpPr>
      <xdr:spPr>
        <a:xfrm>
          <a:off x="1639062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xdr:cNvSpPr/>
      </xdr:nvSpPr>
      <xdr:spPr>
        <a:xfrm>
          <a:off x="1625092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62230</xdr:rowOff>
    </xdr:to>
    <xdr:cxnSp macro="">
      <xdr:nvCxnSpPr>
        <xdr:cNvPr id="257" name="直線コネクタ 256"/>
        <xdr:cNvCxnSpPr/>
      </xdr:nvCxnSpPr>
      <xdr:spPr>
        <a:xfrm flipV="1">
          <a:off x="14597380" y="9804400"/>
          <a:ext cx="876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xdr:cNvSpPr/>
      </xdr:nvSpPr>
      <xdr:spPr>
        <a:xfrm>
          <a:off x="1542288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59" name="テキスト ボックス 258"/>
        <xdr:cNvSpPr txBox="1"/>
      </xdr:nvSpPr>
      <xdr:spPr>
        <a:xfrm>
          <a:off x="1509776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39370</xdr:rowOff>
    </xdr:from>
    <xdr:to>
      <xdr:col>73</xdr:col>
      <xdr:colOff>180975</xdr:colOff>
      <xdr:row>57</xdr:row>
      <xdr:rowOff>62230</xdr:rowOff>
    </xdr:to>
    <xdr:cxnSp macro="">
      <xdr:nvCxnSpPr>
        <xdr:cNvPr id="260" name="直線コネクタ 259"/>
        <xdr:cNvCxnSpPr/>
      </xdr:nvCxnSpPr>
      <xdr:spPr>
        <a:xfrm>
          <a:off x="13718540" y="9812020"/>
          <a:ext cx="8788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xdr:cNvSpPr/>
      </xdr:nvSpPr>
      <xdr:spPr>
        <a:xfrm>
          <a:off x="14546580" y="99212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63500</xdr:rowOff>
    </xdr:from>
    <xdr:ext cx="762000" cy="254000"/>
    <xdr:sp macro="" textlink="">
      <xdr:nvSpPr>
        <xdr:cNvPr id="262" name="テキスト ボックス 261"/>
        <xdr:cNvSpPr txBox="1"/>
      </xdr:nvSpPr>
      <xdr:spPr>
        <a:xfrm>
          <a:off x="14218920" y="10007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134620</xdr:rowOff>
    </xdr:from>
    <xdr:to>
      <xdr:col>69</xdr:col>
      <xdr:colOff>92075</xdr:colOff>
      <xdr:row>57</xdr:row>
      <xdr:rowOff>39370</xdr:rowOff>
    </xdr:to>
    <xdr:cxnSp macro="">
      <xdr:nvCxnSpPr>
        <xdr:cNvPr id="263" name="直線コネクタ 262"/>
        <xdr:cNvCxnSpPr/>
      </xdr:nvCxnSpPr>
      <xdr:spPr>
        <a:xfrm>
          <a:off x="12839700" y="9735820"/>
          <a:ext cx="87884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xdr:cNvSpPr/>
      </xdr:nvSpPr>
      <xdr:spPr>
        <a:xfrm>
          <a:off x="1366774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55880</xdr:rowOff>
    </xdr:from>
    <xdr:ext cx="757555" cy="259080"/>
    <xdr:sp macro="" textlink="">
      <xdr:nvSpPr>
        <xdr:cNvPr id="265" name="テキスト ボックス 264"/>
        <xdr:cNvSpPr txBox="1"/>
      </xdr:nvSpPr>
      <xdr:spPr>
        <a:xfrm>
          <a:off x="13342620" y="99999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xdr:cNvSpPr/>
      </xdr:nvSpPr>
      <xdr:spPr>
        <a:xfrm>
          <a:off x="12791440" y="99593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101600</xdr:rowOff>
    </xdr:from>
    <xdr:ext cx="761365" cy="259080"/>
    <xdr:sp macro="" textlink="">
      <xdr:nvSpPr>
        <xdr:cNvPr id="267" name="テキスト ボックス 266"/>
        <xdr:cNvSpPr txBox="1"/>
      </xdr:nvSpPr>
      <xdr:spPr>
        <a:xfrm>
          <a:off x="12463780" y="10045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xdr:cNvSpPr txBox="1"/>
      </xdr:nvSpPr>
      <xdr:spPr>
        <a:xfrm>
          <a:off x="160883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9" name="テキスト ボックス 268"/>
        <xdr:cNvSpPr txBox="1"/>
      </xdr:nvSpPr>
      <xdr:spPr>
        <a:xfrm>
          <a:off x="1526032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70" name="テキスト ボックス 269"/>
        <xdr:cNvSpPr txBox="1"/>
      </xdr:nvSpPr>
      <xdr:spPr>
        <a:xfrm>
          <a:off x="1438402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xdr:cNvSpPr txBox="1"/>
      </xdr:nvSpPr>
      <xdr:spPr>
        <a:xfrm>
          <a:off x="135051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2" name="テキスト ボックス 271"/>
        <xdr:cNvSpPr txBox="1"/>
      </xdr:nvSpPr>
      <xdr:spPr>
        <a:xfrm>
          <a:off x="126288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3" name="楕円 272"/>
        <xdr:cNvSpPr/>
      </xdr:nvSpPr>
      <xdr:spPr>
        <a:xfrm>
          <a:off x="1625092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21590</xdr:rowOff>
    </xdr:from>
    <xdr:ext cx="762000" cy="259080"/>
    <xdr:sp macro="" textlink="">
      <xdr:nvSpPr>
        <xdr:cNvPr id="274" name="その他該当値テキスト"/>
        <xdr:cNvSpPr txBox="1"/>
      </xdr:nvSpPr>
      <xdr:spPr>
        <a:xfrm>
          <a:off x="1639062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5" name="楕円 274"/>
        <xdr:cNvSpPr/>
      </xdr:nvSpPr>
      <xdr:spPr>
        <a:xfrm>
          <a:off x="1542288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92710</xdr:rowOff>
    </xdr:from>
    <xdr:ext cx="736600" cy="259080"/>
    <xdr:sp macro="" textlink="">
      <xdr:nvSpPr>
        <xdr:cNvPr id="276" name="テキスト ボックス 275"/>
        <xdr:cNvSpPr txBox="1"/>
      </xdr:nvSpPr>
      <xdr:spPr>
        <a:xfrm>
          <a:off x="15097760" y="9522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7" name="楕円 276"/>
        <xdr:cNvSpPr/>
      </xdr:nvSpPr>
      <xdr:spPr>
        <a:xfrm>
          <a:off x="14546580" y="978408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123190</xdr:rowOff>
    </xdr:from>
    <xdr:ext cx="762000" cy="254000"/>
    <xdr:sp macro="" textlink="">
      <xdr:nvSpPr>
        <xdr:cNvPr id="278" name="テキスト ボックス 277"/>
        <xdr:cNvSpPr txBox="1"/>
      </xdr:nvSpPr>
      <xdr:spPr>
        <a:xfrm>
          <a:off x="14218920" y="9552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9" name="楕円 278"/>
        <xdr:cNvSpPr/>
      </xdr:nvSpPr>
      <xdr:spPr>
        <a:xfrm>
          <a:off x="1366774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100330</xdr:rowOff>
    </xdr:from>
    <xdr:ext cx="757555" cy="254000"/>
    <xdr:sp macro="" textlink="">
      <xdr:nvSpPr>
        <xdr:cNvPr id="280" name="テキスト ボックス 279"/>
        <xdr:cNvSpPr txBox="1"/>
      </xdr:nvSpPr>
      <xdr:spPr>
        <a:xfrm>
          <a:off x="13342620" y="953008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81" name="楕円 280"/>
        <xdr:cNvSpPr/>
      </xdr:nvSpPr>
      <xdr:spPr>
        <a:xfrm>
          <a:off x="12791440" y="968502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24130</xdr:rowOff>
    </xdr:from>
    <xdr:ext cx="761365" cy="259080"/>
    <xdr:sp macro="" textlink="">
      <xdr:nvSpPr>
        <xdr:cNvPr id="282" name="テキスト ボックス 281"/>
        <xdr:cNvSpPr txBox="1"/>
      </xdr:nvSpPr>
      <xdr:spPr>
        <a:xfrm>
          <a:off x="12463780" y="9453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xdr:cNvSpPr/>
      </xdr:nvSpPr>
      <xdr:spPr>
        <a:xfrm>
          <a:off x="12288520" y="4699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xdr:cNvSpPr/>
      </xdr:nvSpPr>
      <xdr:spPr>
        <a:xfrm>
          <a:off x="1686560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xdr:cNvSpPr/>
      </xdr:nvSpPr>
      <xdr:spPr>
        <a:xfrm>
          <a:off x="1686560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xdr:cNvSpPr/>
      </xdr:nvSpPr>
      <xdr:spPr>
        <a:xfrm>
          <a:off x="18534380" y="4762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xdr:cNvSpPr/>
      </xdr:nvSpPr>
      <xdr:spPr>
        <a:xfrm>
          <a:off x="18534380" y="4953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xdr:cNvSpPr/>
      </xdr:nvSpPr>
      <xdr:spPr>
        <a:xfrm>
          <a:off x="2012696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xdr:cNvSpPr/>
      </xdr:nvSpPr>
      <xdr:spPr>
        <a:xfrm>
          <a:off x="2012696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xdr:cNvSpPr/>
      </xdr:nvSpPr>
      <xdr:spPr>
        <a:xfrm>
          <a:off x="12288520" y="5270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xdr:cNvSpPr/>
      </xdr:nvSpPr>
      <xdr:spPr>
        <a:xfrm>
          <a:off x="17180560" y="5270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xdr:cNvSpPr/>
      </xdr:nvSpPr>
      <xdr:spPr>
        <a:xfrm>
          <a:off x="17241520" y="5270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xdr:cNvSpPr txBox="1"/>
      </xdr:nvSpPr>
      <xdr:spPr>
        <a:xfrm>
          <a:off x="17279620" y="5588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一部事務組合等に対しても、縮減可能な経常費用の洗い出し</a:t>
          </a:r>
        </a:p>
        <a:p>
          <a:r>
            <a:rPr kumimoji="1" lang="ja-JP" altLang="en-US" sz="1300">
              <a:latin typeface="ＭＳ Ｐゴシック"/>
              <a:ea typeface="ＭＳ Ｐゴシック"/>
            </a:rPr>
            <a:t>など実施しながら、効率的な行政サービスを一体的に推進する</a:t>
          </a:r>
        </a:p>
        <a:p>
          <a:r>
            <a:rPr kumimoji="1" lang="ja-JP" altLang="en-US" sz="1300">
              <a:latin typeface="ＭＳ Ｐゴシック"/>
              <a:ea typeface="ＭＳ Ｐゴシック"/>
            </a:rPr>
            <a:t>ほか、前例踏襲型の運営費補助等についても効果等を見極め、</a:t>
          </a:r>
        </a:p>
        <a:p>
          <a:r>
            <a:rPr kumimoji="1" lang="ja-JP" altLang="en-US" sz="1300">
              <a:latin typeface="ＭＳ Ｐゴシック"/>
              <a:ea typeface="ＭＳ Ｐゴシック"/>
            </a:rPr>
            <a:t>今後も圧縮に努めていく。</a:t>
          </a:r>
        </a:p>
      </xdr:txBody>
    </xdr:sp>
    <xdr:clientData/>
  </xdr:twoCellAnchor>
  <xdr:oneCellAnchor>
    <xdr:from>
      <xdr:col>62</xdr:col>
      <xdr:colOff>6350</xdr:colOff>
      <xdr:row>29</xdr:row>
      <xdr:rowOff>107950</xdr:rowOff>
    </xdr:from>
    <xdr:ext cx="294005" cy="225425"/>
    <xdr:sp macro="" textlink="">
      <xdr:nvSpPr>
        <xdr:cNvPr id="294" name="テキスト ボックス 293"/>
        <xdr:cNvSpPr txBox="1"/>
      </xdr:nvSpPr>
      <xdr:spPr>
        <a:xfrm>
          <a:off x="1225042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xdr:cNvCxnSpPr/>
      </xdr:nvCxnSpPr>
      <xdr:spPr>
        <a:xfrm>
          <a:off x="12288520" y="7556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6" name="テキスト ボックス 295"/>
        <xdr:cNvSpPr txBox="1"/>
      </xdr:nvSpPr>
      <xdr:spPr>
        <a:xfrm>
          <a:off x="1178814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xdr:cNvCxnSpPr/>
      </xdr:nvCxnSpPr>
      <xdr:spPr>
        <a:xfrm>
          <a:off x="12288520" y="698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920" cy="254000"/>
    <xdr:sp macro="" textlink="">
      <xdr:nvSpPr>
        <xdr:cNvPr id="298" name="テキスト ボックス 297"/>
        <xdr:cNvSpPr txBox="1"/>
      </xdr:nvSpPr>
      <xdr:spPr>
        <a:xfrm>
          <a:off x="11788140" y="6842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xdr:cNvCxnSpPr/>
      </xdr:nvCxnSpPr>
      <xdr:spPr>
        <a:xfrm>
          <a:off x="12288520" y="641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920" cy="254000"/>
    <xdr:sp macro="" textlink="">
      <xdr:nvSpPr>
        <xdr:cNvPr id="300" name="テキスト ボックス 299"/>
        <xdr:cNvSpPr txBox="1"/>
      </xdr:nvSpPr>
      <xdr:spPr>
        <a:xfrm>
          <a:off x="1178814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xdr:cNvCxnSpPr/>
      </xdr:nvCxnSpPr>
      <xdr:spPr>
        <a:xfrm>
          <a:off x="12288520" y="584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920" cy="254000"/>
    <xdr:sp macro="" textlink="">
      <xdr:nvSpPr>
        <xdr:cNvPr id="302" name="テキスト ボックス 301"/>
        <xdr:cNvSpPr txBox="1"/>
      </xdr:nvSpPr>
      <xdr:spPr>
        <a:xfrm>
          <a:off x="11788140" y="5699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288520" y="527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920" cy="254000"/>
    <xdr:sp macro="" textlink="">
      <xdr:nvSpPr>
        <xdr:cNvPr id="304" name="テキスト ボックス 303"/>
        <xdr:cNvSpPr txBox="1"/>
      </xdr:nvSpPr>
      <xdr:spPr>
        <a:xfrm>
          <a:off x="1178814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288520" y="5270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xdr:cNvCxnSpPr/>
      </xdr:nvCxnSpPr>
      <xdr:spPr>
        <a:xfrm flipV="1">
          <a:off x="1630172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xdr:cNvSpPr txBox="1"/>
      </xdr:nvSpPr>
      <xdr:spPr>
        <a:xfrm>
          <a:off x="1639062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xdr:cNvCxnSpPr/>
      </xdr:nvCxnSpPr>
      <xdr:spPr>
        <a:xfrm>
          <a:off x="1621282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xdr:cNvSpPr txBox="1"/>
      </xdr:nvSpPr>
      <xdr:spPr>
        <a:xfrm>
          <a:off x="1639062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xdr:cNvCxnSpPr/>
      </xdr:nvCxnSpPr>
      <xdr:spPr>
        <a:xfrm>
          <a:off x="1621282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161290</xdr:rowOff>
    </xdr:to>
    <xdr:cxnSp macro="">
      <xdr:nvCxnSpPr>
        <xdr:cNvPr id="311" name="直線コネクタ 310"/>
        <xdr:cNvCxnSpPr/>
      </xdr:nvCxnSpPr>
      <xdr:spPr>
        <a:xfrm flipV="1">
          <a:off x="15473680" y="6322060"/>
          <a:ext cx="8280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35560</xdr:rowOff>
    </xdr:from>
    <xdr:ext cx="762000" cy="259080"/>
    <xdr:sp macro="" textlink="">
      <xdr:nvSpPr>
        <xdr:cNvPr id="312" name="補助費等平均値テキスト"/>
        <xdr:cNvSpPr txBox="1"/>
      </xdr:nvSpPr>
      <xdr:spPr>
        <a:xfrm>
          <a:off x="1639062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xdr:cNvSpPr/>
      </xdr:nvSpPr>
      <xdr:spPr>
        <a:xfrm>
          <a:off x="1625092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161290</xdr:rowOff>
    </xdr:from>
    <xdr:to>
      <xdr:col>78</xdr:col>
      <xdr:colOff>69850</xdr:colOff>
      <xdr:row>37</xdr:row>
      <xdr:rowOff>46990</xdr:rowOff>
    </xdr:to>
    <xdr:cxnSp macro="">
      <xdr:nvCxnSpPr>
        <xdr:cNvPr id="314" name="直線コネクタ 313"/>
        <xdr:cNvCxnSpPr/>
      </xdr:nvCxnSpPr>
      <xdr:spPr>
        <a:xfrm flipV="1">
          <a:off x="14597380" y="6333490"/>
          <a:ext cx="8763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xdr:cNvSpPr/>
      </xdr:nvSpPr>
      <xdr:spPr>
        <a:xfrm>
          <a:off x="1542288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16" name="テキスト ボックス 315"/>
        <xdr:cNvSpPr txBox="1"/>
      </xdr:nvSpPr>
      <xdr:spPr>
        <a:xfrm>
          <a:off x="1509776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35560</xdr:rowOff>
    </xdr:from>
    <xdr:to>
      <xdr:col>73</xdr:col>
      <xdr:colOff>180975</xdr:colOff>
      <xdr:row>37</xdr:row>
      <xdr:rowOff>46990</xdr:rowOff>
    </xdr:to>
    <xdr:cxnSp macro="">
      <xdr:nvCxnSpPr>
        <xdr:cNvPr id="317" name="直線コネクタ 316"/>
        <xdr:cNvCxnSpPr/>
      </xdr:nvCxnSpPr>
      <xdr:spPr>
        <a:xfrm>
          <a:off x="13718540" y="6379210"/>
          <a:ext cx="8788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xdr:cNvSpPr/>
      </xdr:nvSpPr>
      <xdr:spPr>
        <a:xfrm>
          <a:off x="14546580" y="605980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170815</xdr:rowOff>
    </xdr:from>
    <xdr:ext cx="762000" cy="258445"/>
    <xdr:sp macro="" textlink="">
      <xdr:nvSpPr>
        <xdr:cNvPr id="319" name="テキスト ボックス 318"/>
        <xdr:cNvSpPr txBox="1"/>
      </xdr:nvSpPr>
      <xdr:spPr>
        <a:xfrm>
          <a:off x="1421892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18415</xdr:rowOff>
    </xdr:from>
    <xdr:to>
      <xdr:col>69</xdr:col>
      <xdr:colOff>92075</xdr:colOff>
      <xdr:row>37</xdr:row>
      <xdr:rowOff>35560</xdr:rowOff>
    </xdr:to>
    <xdr:cxnSp macro="">
      <xdr:nvCxnSpPr>
        <xdr:cNvPr id="320" name="直線コネクタ 319"/>
        <xdr:cNvCxnSpPr/>
      </xdr:nvCxnSpPr>
      <xdr:spPr>
        <a:xfrm>
          <a:off x="12839700" y="6362065"/>
          <a:ext cx="87884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xdr:cNvSpPr/>
      </xdr:nvSpPr>
      <xdr:spPr>
        <a:xfrm>
          <a:off x="1366774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125095</xdr:rowOff>
    </xdr:from>
    <xdr:ext cx="757555" cy="258445"/>
    <xdr:sp macro="" textlink="">
      <xdr:nvSpPr>
        <xdr:cNvPr id="322" name="テキスト ボックス 321"/>
        <xdr:cNvSpPr txBox="1"/>
      </xdr:nvSpPr>
      <xdr:spPr>
        <a:xfrm>
          <a:off x="13342620" y="578294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xdr:cNvSpPr/>
      </xdr:nvSpPr>
      <xdr:spPr>
        <a:xfrm>
          <a:off x="12791440" y="606552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1365" cy="259080"/>
    <xdr:sp macro="" textlink="">
      <xdr:nvSpPr>
        <xdr:cNvPr id="324" name="テキスト ボックス 323"/>
        <xdr:cNvSpPr txBox="1"/>
      </xdr:nvSpPr>
      <xdr:spPr>
        <a:xfrm>
          <a:off x="12463780"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0883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6" name="テキスト ボックス 325"/>
        <xdr:cNvSpPr txBox="1"/>
      </xdr:nvSpPr>
      <xdr:spPr>
        <a:xfrm>
          <a:off x="1526032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7" name="テキスト ボックス 326"/>
        <xdr:cNvSpPr txBox="1"/>
      </xdr:nvSpPr>
      <xdr:spPr>
        <a:xfrm>
          <a:off x="1438402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5051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9" name="テキスト ボックス 328"/>
        <xdr:cNvSpPr txBox="1"/>
      </xdr:nvSpPr>
      <xdr:spPr>
        <a:xfrm>
          <a:off x="126288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xdr:cNvSpPr/>
      </xdr:nvSpPr>
      <xdr:spPr>
        <a:xfrm>
          <a:off x="1625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71120</xdr:rowOff>
    </xdr:from>
    <xdr:ext cx="762000" cy="259080"/>
    <xdr:sp macro="" textlink="">
      <xdr:nvSpPr>
        <xdr:cNvPr id="331" name="補助費等該当値テキスト"/>
        <xdr:cNvSpPr txBox="1"/>
      </xdr:nvSpPr>
      <xdr:spPr>
        <a:xfrm>
          <a:off x="1639062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110490</xdr:rowOff>
    </xdr:from>
    <xdr:to>
      <xdr:col>78</xdr:col>
      <xdr:colOff>120650</xdr:colOff>
      <xdr:row>37</xdr:row>
      <xdr:rowOff>40640</xdr:rowOff>
    </xdr:to>
    <xdr:sp macro="" textlink="">
      <xdr:nvSpPr>
        <xdr:cNvPr id="332" name="楕円 331"/>
        <xdr:cNvSpPr/>
      </xdr:nvSpPr>
      <xdr:spPr>
        <a:xfrm>
          <a:off x="1542288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25400</xdr:rowOff>
    </xdr:from>
    <xdr:ext cx="736600" cy="259080"/>
    <xdr:sp macro="" textlink="">
      <xdr:nvSpPr>
        <xdr:cNvPr id="333" name="テキスト ボックス 332"/>
        <xdr:cNvSpPr txBox="1"/>
      </xdr:nvSpPr>
      <xdr:spPr>
        <a:xfrm>
          <a:off x="15097760" y="6369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4" name="楕円 333"/>
        <xdr:cNvSpPr/>
      </xdr:nvSpPr>
      <xdr:spPr>
        <a:xfrm>
          <a:off x="14546580" y="633984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82550</xdr:rowOff>
    </xdr:from>
    <xdr:ext cx="762000" cy="259080"/>
    <xdr:sp macro="" textlink="">
      <xdr:nvSpPr>
        <xdr:cNvPr id="335" name="テキスト ボックス 334"/>
        <xdr:cNvSpPr txBox="1"/>
      </xdr:nvSpPr>
      <xdr:spPr>
        <a:xfrm>
          <a:off x="1421892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156210</xdr:rowOff>
    </xdr:from>
    <xdr:to>
      <xdr:col>69</xdr:col>
      <xdr:colOff>142875</xdr:colOff>
      <xdr:row>37</xdr:row>
      <xdr:rowOff>86360</xdr:rowOff>
    </xdr:to>
    <xdr:sp macro="" textlink="">
      <xdr:nvSpPr>
        <xdr:cNvPr id="336" name="楕円 335"/>
        <xdr:cNvSpPr/>
      </xdr:nvSpPr>
      <xdr:spPr>
        <a:xfrm>
          <a:off x="1366774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71120</xdr:rowOff>
    </xdr:from>
    <xdr:ext cx="757555" cy="259080"/>
    <xdr:sp macro="" textlink="">
      <xdr:nvSpPr>
        <xdr:cNvPr id="337" name="テキスト ボックス 336"/>
        <xdr:cNvSpPr txBox="1"/>
      </xdr:nvSpPr>
      <xdr:spPr>
        <a:xfrm>
          <a:off x="13342620" y="6414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139065</xdr:rowOff>
    </xdr:from>
    <xdr:to>
      <xdr:col>65</xdr:col>
      <xdr:colOff>53975</xdr:colOff>
      <xdr:row>37</xdr:row>
      <xdr:rowOff>69215</xdr:rowOff>
    </xdr:to>
    <xdr:sp macro="" textlink="">
      <xdr:nvSpPr>
        <xdr:cNvPr id="338" name="楕円 337"/>
        <xdr:cNvSpPr/>
      </xdr:nvSpPr>
      <xdr:spPr>
        <a:xfrm>
          <a:off x="12791440" y="631126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53975</xdr:rowOff>
    </xdr:from>
    <xdr:ext cx="761365" cy="254000"/>
    <xdr:sp macro="" textlink="">
      <xdr:nvSpPr>
        <xdr:cNvPr id="339" name="テキスト ボックス 338"/>
        <xdr:cNvSpPr txBox="1"/>
      </xdr:nvSpPr>
      <xdr:spPr>
        <a:xfrm>
          <a:off x="12463780" y="639762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54380" y="11557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3146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3146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997700" y="11620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997700" y="11811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59028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59028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54380" y="12128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643880" y="12128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07380" y="12128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742940" y="12446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地方債の元利償還金は町債発行抑制の効果により微減し、</a:t>
          </a:r>
        </a:p>
        <a:p>
          <a:r>
            <a:rPr kumimoji="1" lang="ja-JP" altLang="en-US" sz="1300">
              <a:latin typeface="ＭＳ Ｐゴシック"/>
              <a:ea typeface="ＭＳ Ｐゴシック"/>
            </a:rPr>
            <a:t>類似団体平均も下回っている状態であるが、今後、大型事業</a:t>
          </a:r>
        </a:p>
        <a:p>
          <a:r>
            <a:rPr kumimoji="1" lang="ja-JP" altLang="en-US" sz="1300">
              <a:latin typeface="ＭＳ Ｐゴシック"/>
              <a:ea typeface="ＭＳ Ｐゴシック"/>
            </a:rPr>
            <a:t>による町債償還が開始されること及び社会情勢による金利上</a:t>
          </a:r>
        </a:p>
        <a:p>
          <a:r>
            <a:rPr kumimoji="1" lang="ja-JP" altLang="en-US" sz="1300">
              <a:latin typeface="ＭＳ Ｐゴシック"/>
              <a:ea typeface="ＭＳ Ｐゴシック"/>
            </a:rPr>
            <a:t>昇が見込まれるため、公債費が占める割合も注視し、行政サ</a:t>
          </a:r>
        </a:p>
        <a:p>
          <a:r>
            <a:rPr kumimoji="1" lang="ja-JP" altLang="en-US" sz="1300">
              <a:latin typeface="ＭＳ Ｐゴシック"/>
              <a:ea typeface="ＭＳ Ｐゴシック"/>
            </a:rPr>
            <a:t>ービスの低下を招かないようにする必要がある。</a:t>
          </a:r>
        </a:p>
      </xdr:txBody>
    </xdr:sp>
    <xdr:clientData/>
  </xdr:twoCellAnchor>
  <xdr:oneCellAnchor>
    <xdr:from>
      <xdr:col>3</xdr:col>
      <xdr:colOff>123825</xdr:colOff>
      <xdr:row>69</xdr:row>
      <xdr:rowOff>107950</xdr:rowOff>
    </xdr:from>
    <xdr:ext cx="293370" cy="225425"/>
    <xdr:sp macro="" textlink="">
      <xdr:nvSpPr>
        <xdr:cNvPr id="351" name="テキスト ボックス 350"/>
        <xdr:cNvSpPr txBox="1"/>
      </xdr:nvSpPr>
      <xdr:spPr>
        <a:xfrm>
          <a:off x="71628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54380" y="1441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000"/>
    <xdr:sp macro="" textlink="">
      <xdr:nvSpPr>
        <xdr:cNvPr id="353" name="テキスト ボックス 352"/>
        <xdr:cNvSpPr txBox="1"/>
      </xdr:nvSpPr>
      <xdr:spPr>
        <a:xfrm>
          <a:off x="251460"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54380" y="1403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55" name="テキスト ボックス 354"/>
        <xdr:cNvSpPr txBox="1"/>
      </xdr:nvSpPr>
      <xdr:spPr>
        <a:xfrm>
          <a:off x="25146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54380" y="1365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7" name="テキスト ボックス 356"/>
        <xdr:cNvSpPr txBox="1"/>
      </xdr:nvSpPr>
      <xdr:spPr>
        <a:xfrm>
          <a:off x="25146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54380" y="1327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000"/>
    <xdr:sp macro="" textlink="">
      <xdr:nvSpPr>
        <xdr:cNvPr id="359" name="テキスト ボックス 358"/>
        <xdr:cNvSpPr txBox="1"/>
      </xdr:nvSpPr>
      <xdr:spPr>
        <a:xfrm>
          <a:off x="251460" y="1312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54380" y="1289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61" name="テキスト ボックス 360"/>
        <xdr:cNvSpPr txBox="1"/>
      </xdr:nvSpPr>
      <xdr:spPr>
        <a:xfrm>
          <a:off x="25146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54380" y="1250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63" name="テキスト ボックス 362"/>
        <xdr:cNvSpPr txBox="1"/>
      </xdr:nvSpPr>
      <xdr:spPr>
        <a:xfrm>
          <a:off x="25146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54380" y="1212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54380" y="12128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xdr:cNvCxnSpPr/>
      </xdr:nvCxnSpPr>
      <xdr:spPr>
        <a:xfrm flipV="1">
          <a:off x="476504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1365" cy="259080"/>
    <xdr:sp macro="" textlink="">
      <xdr:nvSpPr>
        <xdr:cNvPr id="367" name="公債費最小値テキスト"/>
        <xdr:cNvSpPr txBox="1"/>
      </xdr:nvSpPr>
      <xdr:spPr>
        <a:xfrm>
          <a:off x="4853940" y="13898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678680" y="1392682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1365" cy="259080"/>
    <xdr:sp macro="" textlink="">
      <xdr:nvSpPr>
        <xdr:cNvPr id="369" name="公債費最大値テキスト"/>
        <xdr:cNvSpPr txBox="1"/>
      </xdr:nvSpPr>
      <xdr:spPr>
        <a:xfrm>
          <a:off x="4853940" y="1225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xdr:cNvCxnSpPr/>
      </xdr:nvCxnSpPr>
      <xdr:spPr>
        <a:xfrm>
          <a:off x="4678680" y="1250950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130810</xdr:rowOff>
    </xdr:from>
    <xdr:to>
      <xdr:col>24</xdr:col>
      <xdr:colOff>25400</xdr:colOff>
      <xdr:row>76</xdr:row>
      <xdr:rowOff>165100</xdr:rowOff>
    </xdr:to>
    <xdr:cxnSp macro="">
      <xdr:nvCxnSpPr>
        <xdr:cNvPr id="371" name="直線コネクタ 370"/>
        <xdr:cNvCxnSpPr/>
      </xdr:nvCxnSpPr>
      <xdr:spPr>
        <a:xfrm flipV="1">
          <a:off x="3939540" y="13161010"/>
          <a:ext cx="8255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1365" cy="254000"/>
    <xdr:sp macro="" textlink="">
      <xdr:nvSpPr>
        <xdr:cNvPr id="372" name="公債費平均値テキスト"/>
        <xdr:cNvSpPr txBox="1"/>
      </xdr:nvSpPr>
      <xdr:spPr>
        <a:xfrm>
          <a:off x="4853940" y="1311656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xdr:cNvSpPr/>
      </xdr:nvSpPr>
      <xdr:spPr>
        <a:xfrm>
          <a:off x="4716780" y="131445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4" name="直線コネクタ 373"/>
        <xdr:cNvCxnSpPr/>
      </xdr:nvCxnSpPr>
      <xdr:spPr>
        <a:xfrm flipV="1">
          <a:off x="3060700" y="13195300"/>
          <a:ext cx="8788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xdr:cNvSpPr/>
      </xdr:nvSpPr>
      <xdr:spPr>
        <a:xfrm>
          <a:off x="3888740" y="131597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44450</xdr:rowOff>
    </xdr:from>
    <xdr:ext cx="732155" cy="259080"/>
    <xdr:sp macro="" textlink="">
      <xdr:nvSpPr>
        <xdr:cNvPr id="376" name="テキスト ボックス 375"/>
        <xdr:cNvSpPr txBox="1"/>
      </xdr:nvSpPr>
      <xdr:spPr>
        <a:xfrm>
          <a:off x="3561080" y="132461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27940</xdr:rowOff>
    </xdr:to>
    <xdr:cxnSp macro="">
      <xdr:nvCxnSpPr>
        <xdr:cNvPr id="377" name="直線コネクタ 376"/>
        <xdr:cNvCxnSpPr/>
      </xdr:nvCxnSpPr>
      <xdr:spPr>
        <a:xfrm flipV="1">
          <a:off x="2181860" y="13225780"/>
          <a:ext cx="8788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xdr:cNvSpPr/>
      </xdr:nvSpPr>
      <xdr:spPr>
        <a:xfrm>
          <a:off x="30099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78740</xdr:rowOff>
    </xdr:from>
    <xdr:ext cx="762000" cy="259080"/>
    <xdr:sp macro="" textlink="">
      <xdr:nvSpPr>
        <xdr:cNvPr id="379" name="テキスト ボックス 378"/>
        <xdr:cNvSpPr txBox="1"/>
      </xdr:nvSpPr>
      <xdr:spPr>
        <a:xfrm>
          <a:off x="268478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27940</xdr:rowOff>
    </xdr:from>
    <xdr:to>
      <xdr:col>11</xdr:col>
      <xdr:colOff>9525</xdr:colOff>
      <xdr:row>77</xdr:row>
      <xdr:rowOff>115570</xdr:rowOff>
    </xdr:to>
    <xdr:cxnSp macro="">
      <xdr:nvCxnSpPr>
        <xdr:cNvPr id="380" name="直線コネクタ 379"/>
        <xdr:cNvCxnSpPr/>
      </xdr:nvCxnSpPr>
      <xdr:spPr>
        <a:xfrm flipV="1">
          <a:off x="1305560" y="13229590"/>
          <a:ext cx="8763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xdr:cNvSpPr/>
      </xdr:nvSpPr>
      <xdr:spPr>
        <a:xfrm>
          <a:off x="2133600" y="1314831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56920" cy="259080"/>
    <xdr:sp macro="" textlink="">
      <xdr:nvSpPr>
        <xdr:cNvPr id="382" name="テキスト ボックス 381"/>
        <xdr:cNvSpPr txBox="1"/>
      </xdr:nvSpPr>
      <xdr:spPr>
        <a:xfrm>
          <a:off x="1805940" y="129171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xdr:cNvSpPr/>
      </xdr:nvSpPr>
      <xdr:spPr>
        <a:xfrm>
          <a:off x="125476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7555" cy="259080"/>
    <xdr:sp macro="" textlink="">
      <xdr:nvSpPr>
        <xdr:cNvPr id="384" name="テキスト ボックス 383"/>
        <xdr:cNvSpPr txBox="1"/>
      </xdr:nvSpPr>
      <xdr:spPr>
        <a:xfrm>
          <a:off x="929640" y="129400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5" name="テキスト ボックス 384"/>
        <xdr:cNvSpPr txBox="1"/>
      </xdr:nvSpPr>
      <xdr:spPr>
        <a:xfrm>
          <a:off x="45516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6" name="テキスト ボックス 385"/>
        <xdr:cNvSpPr txBox="1"/>
      </xdr:nvSpPr>
      <xdr:spPr>
        <a:xfrm>
          <a:off x="3726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7" name="テキスト ボックス 386"/>
        <xdr:cNvSpPr txBox="1"/>
      </xdr:nvSpPr>
      <xdr:spPr>
        <a:xfrm>
          <a:off x="284734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9080"/>
    <xdr:sp macro="" textlink="">
      <xdr:nvSpPr>
        <xdr:cNvPr id="388" name="テキスト ボックス 387"/>
        <xdr:cNvSpPr txBox="1"/>
      </xdr:nvSpPr>
      <xdr:spPr>
        <a:xfrm>
          <a:off x="1971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0922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80010</xdr:rowOff>
    </xdr:from>
    <xdr:to>
      <xdr:col>24</xdr:col>
      <xdr:colOff>76200</xdr:colOff>
      <xdr:row>77</xdr:row>
      <xdr:rowOff>10160</xdr:rowOff>
    </xdr:to>
    <xdr:sp macro="" textlink="">
      <xdr:nvSpPr>
        <xdr:cNvPr id="390" name="楕円 389"/>
        <xdr:cNvSpPr/>
      </xdr:nvSpPr>
      <xdr:spPr>
        <a:xfrm>
          <a:off x="4716780" y="1311021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96520</xdr:rowOff>
    </xdr:from>
    <xdr:ext cx="761365" cy="259080"/>
    <xdr:sp macro="" textlink="">
      <xdr:nvSpPr>
        <xdr:cNvPr id="391" name="公債費該当値テキスト"/>
        <xdr:cNvSpPr txBox="1"/>
      </xdr:nvSpPr>
      <xdr:spPr>
        <a:xfrm>
          <a:off x="4853940" y="12955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2" name="楕円 391"/>
        <xdr:cNvSpPr/>
      </xdr:nvSpPr>
      <xdr:spPr>
        <a:xfrm>
          <a:off x="3888740" y="131445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2155" cy="254000"/>
    <xdr:sp macro="" textlink="">
      <xdr:nvSpPr>
        <xdr:cNvPr id="393" name="テキスト ボックス 392"/>
        <xdr:cNvSpPr txBox="1"/>
      </xdr:nvSpPr>
      <xdr:spPr>
        <a:xfrm>
          <a:off x="3561080" y="1291336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xdr:cNvSpPr/>
      </xdr:nvSpPr>
      <xdr:spPr>
        <a:xfrm>
          <a:off x="30099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62000" cy="259080"/>
    <xdr:sp macro="" textlink="">
      <xdr:nvSpPr>
        <xdr:cNvPr id="395" name="テキスト ボックス 394"/>
        <xdr:cNvSpPr txBox="1"/>
      </xdr:nvSpPr>
      <xdr:spPr>
        <a:xfrm>
          <a:off x="268478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148590</xdr:rowOff>
    </xdr:from>
    <xdr:to>
      <xdr:col>11</xdr:col>
      <xdr:colOff>60325</xdr:colOff>
      <xdr:row>77</xdr:row>
      <xdr:rowOff>78740</xdr:rowOff>
    </xdr:to>
    <xdr:sp macro="" textlink="">
      <xdr:nvSpPr>
        <xdr:cNvPr id="396" name="楕円 395"/>
        <xdr:cNvSpPr/>
      </xdr:nvSpPr>
      <xdr:spPr>
        <a:xfrm>
          <a:off x="2133600" y="1317879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63500</xdr:rowOff>
    </xdr:from>
    <xdr:ext cx="756920" cy="254000"/>
    <xdr:sp macro="" textlink="">
      <xdr:nvSpPr>
        <xdr:cNvPr id="397" name="テキスト ボックス 396"/>
        <xdr:cNvSpPr txBox="1"/>
      </xdr:nvSpPr>
      <xdr:spPr>
        <a:xfrm>
          <a:off x="1805940" y="132651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8" name="楕円 397"/>
        <xdr:cNvSpPr/>
      </xdr:nvSpPr>
      <xdr:spPr>
        <a:xfrm>
          <a:off x="125476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7555" cy="259080"/>
    <xdr:sp macro="" textlink="">
      <xdr:nvSpPr>
        <xdr:cNvPr id="399" name="テキスト ボックス 398"/>
        <xdr:cNvSpPr txBox="1"/>
      </xdr:nvSpPr>
      <xdr:spPr>
        <a:xfrm>
          <a:off x="929640" y="133527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288520" y="11557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686560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686560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534380" y="11620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534380" y="11811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12696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12696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288520" y="12128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180560" y="12128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241520" y="12128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279620" y="12446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人件費等の継続的な増加に伴い、継続して比率が上昇して</a:t>
          </a:r>
        </a:p>
        <a:p>
          <a:r>
            <a:rPr kumimoji="1" lang="ja-JP" altLang="en-US" sz="1300">
              <a:latin typeface="ＭＳ Ｐゴシック"/>
              <a:ea typeface="ＭＳ Ｐゴシック"/>
            </a:rPr>
            <a:t>いる。</a:t>
          </a:r>
        </a:p>
        <a:p>
          <a:r>
            <a:rPr kumimoji="1" lang="ja-JP" altLang="en-US" sz="1300">
              <a:latin typeface="ＭＳ Ｐゴシック"/>
              <a:ea typeface="ＭＳ Ｐゴシック"/>
            </a:rPr>
            <a:t>　 今後も中期財政フレームに基づき、水準維持を念頭に適正</a:t>
          </a:r>
        </a:p>
        <a:p>
          <a:r>
            <a:rPr kumimoji="1" lang="ja-JP" altLang="en-US" sz="1300">
              <a:latin typeface="ＭＳ Ｐゴシック"/>
              <a:ea typeface="ＭＳ Ｐゴシック"/>
            </a:rPr>
            <a:t>な行政運営に努めていく。</a:t>
          </a:r>
        </a:p>
      </xdr:txBody>
    </xdr:sp>
    <xdr:clientData/>
  </xdr:twoCellAnchor>
  <xdr:oneCellAnchor>
    <xdr:from>
      <xdr:col>62</xdr:col>
      <xdr:colOff>6350</xdr:colOff>
      <xdr:row>69</xdr:row>
      <xdr:rowOff>107950</xdr:rowOff>
    </xdr:from>
    <xdr:ext cx="294005" cy="225425"/>
    <xdr:sp macro="" textlink="">
      <xdr:nvSpPr>
        <xdr:cNvPr id="411" name="テキスト ボックス 410"/>
        <xdr:cNvSpPr txBox="1"/>
      </xdr:nvSpPr>
      <xdr:spPr>
        <a:xfrm>
          <a:off x="1225042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288520" y="1441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3" name="テキスト ボックス 412"/>
        <xdr:cNvSpPr txBox="1"/>
      </xdr:nvSpPr>
      <xdr:spPr>
        <a:xfrm>
          <a:off x="1178814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288520" y="1403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15" name="テキスト ボックス 414"/>
        <xdr:cNvSpPr txBox="1"/>
      </xdr:nvSpPr>
      <xdr:spPr>
        <a:xfrm>
          <a:off x="1178814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288520" y="1365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7" name="テキスト ボックス 416"/>
        <xdr:cNvSpPr txBox="1"/>
      </xdr:nvSpPr>
      <xdr:spPr>
        <a:xfrm>
          <a:off x="1178814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288520" y="1327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9" name="テキスト ボックス 418"/>
        <xdr:cNvSpPr txBox="1"/>
      </xdr:nvSpPr>
      <xdr:spPr>
        <a:xfrm>
          <a:off x="1178814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288520" y="1289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21" name="テキスト ボックス 420"/>
        <xdr:cNvSpPr txBox="1"/>
      </xdr:nvSpPr>
      <xdr:spPr>
        <a:xfrm>
          <a:off x="1178814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288520" y="1250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23" name="テキスト ボックス 422"/>
        <xdr:cNvSpPr txBox="1"/>
      </xdr:nvSpPr>
      <xdr:spPr>
        <a:xfrm>
          <a:off x="1178814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288520" y="1212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5" name="テキスト ボックス 424"/>
        <xdr:cNvSpPr txBox="1"/>
      </xdr:nvSpPr>
      <xdr:spPr>
        <a:xfrm>
          <a:off x="1178814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288520" y="12128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xdr:cNvCxnSpPr/>
      </xdr:nvCxnSpPr>
      <xdr:spPr>
        <a:xfrm flipV="1">
          <a:off x="1630172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xdr:cNvSpPr txBox="1"/>
      </xdr:nvSpPr>
      <xdr:spPr>
        <a:xfrm>
          <a:off x="1639062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xdr:cNvCxnSpPr/>
      </xdr:nvCxnSpPr>
      <xdr:spPr>
        <a:xfrm>
          <a:off x="1621282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4000"/>
    <xdr:sp macro="" textlink="">
      <xdr:nvSpPr>
        <xdr:cNvPr id="430" name="公債費以外最大値テキスト"/>
        <xdr:cNvSpPr txBox="1"/>
      </xdr:nvSpPr>
      <xdr:spPr>
        <a:xfrm>
          <a:off x="16390620" y="12443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xdr:cNvCxnSpPr/>
      </xdr:nvCxnSpPr>
      <xdr:spPr>
        <a:xfrm>
          <a:off x="1621282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111760</xdr:rowOff>
    </xdr:to>
    <xdr:cxnSp macro="">
      <xdr:nvCxnSpPr>
        <xdr:cNvPr id="432" name="直線コネクタ 431"/>
        <xdr:cNvCxnSpPr/>
      </xdr:nvCxnSpPr>
      <xdr:spPr>
        <a:xfrm>
          <a:off x="15473680" y="13290550"/>
          <a:ext cx="8280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50800</xdr:rowOff>
    </xdr:from>
    <xdr:ext cx="762000" cy="259080"/>
    <xdr:sp macro="" textlink="">
      <xdr:nvSpPr>
        <xdr:cNvPr id="433" name="公債費以外平均値テキスト"/>
        <xdr:cNvSpPr txBox="1"/>
      </xdr:nvSpPr>
      <xdr:spPr>
        <a:xfrm>
          <a:off x="1639062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xdr:cNvSpPr/>
      </xdr:nvSpPr>
      <xdr:spPr>
        <a:xfrm>
          <a:off x="1625092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88900</xdr:rowOff>
    </xdr:to>
    <xdr:cxnSp macro="">
      <xdr:nvCxnSpPr>
        <xdr:cNvPr id="435" name="直線コネクタ 434"/>
        <xdr:cNvCxnSpPr/>
      </xdr:nvCxnSpPr>
      <xdr:spPr>
        <a:xfrm>
          <a:off x="14597380" y="13282930"/>
          <a:ext cx="876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xdr:cNvSpPr/>
      </xdr:nvSpPr>
      <xdr:spPr>
        <a:xfrm>
          <a:off x="1542288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6600" cy="254000"/>
    <xdr:sp macro="" textlink="">
      <xdr:nvSpPr>
        <xdr:cNvPr id="437" name="テキスト ボックス 436"/>
        <xdr:cNvSpPr txBox="1"/>
      </xdr:nvSpPr>
      <xdr:spPr>
        <a:xfrm>
          <a:off x="15097760" y="129362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35560</xdr:rowOff>
    </xdr:from>
    <xdr:to>
      <xdr:col>73</xdr:col>
      <xdr:colOff>180975</xdr:colOff>
      <xdr:row>77</xdr:row>
      <xdr:rowOff>81280</xdr:rowOff>
    </xdr:to>
    <xdr:cxnSp macro="">
      <xdr:nvCxnSpPr>
        <xdr:cNvPr id="438" name="直線コネクタ 437"/>
        <xdr:cNvCxnSpPr/>
      </xdr:nvCxnSpPr>
      <xdr:spPr>
        <a:xfrm>
          <a:off x="13718540" y="13237210"/>
          <a:ext cx="8788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xdr:cNvSpPr/>
      </xdr:nvSpPr>
      <xdr:spPr>
        <a:xfrm>
          <a:off x="14546580" y="131216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31750</xdr:rowOff>
    </xdr:from>
    <xdr:ext cx="762000" cy="254000"/>
    <xdr:sp macro="" textlink="">
      <xdr:nvSpPr>
        <xdr:cNvPr id="440" name="テキスト ボックス 439"/>
        <xdr:cNvSpPr txBox="1"/>
      </xdr:nvSpPr>
      <xdr:spPr>
        <a:xfrm>
          <a:off x="1421892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77</xdr:row>
      <xdr:rowOff>35560</xdr:rowOff>
    </xdr:to>
    <xdr:cxnSp macro="">
      <xdr:nvCxnSpPr>
        <xdr:cNvPr id="441" name="直線コネクタ 440"/>
        <xdr:cNvCxnSpPr/>
      </xdr:nvCxnSpPr>
      <xdr:spPr>
        <a:xfrm>
          <a:off x="12839700" y="13225780"/>
          <a:ext cx="8788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xdr:cNvSpPr/>
      </xdr:nvSpPr>
      <xdr:spPr>
        <a:xfrm>
          <a:off x="1366774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57555" cy="259080"/>
    <xdr:sp macro="" textlink="">
      <xdr:nvSpPr>
        <xdr:cNvPr id="443" name="テキスト ボックス 442"/>
        <xdr:cNvSpPr txBox="1"/>
      </xdr:nvSpPr>
      <xdr:spPr>
        <a:xfrm>
          <a:off x="13342620" y="128143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xdr:cNvSpPr/>
      </xdr:nvSpPr>
      <xdr:spPr>
        <a:xfrm>
          <a:off x="12791440" y="131635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1365" cy="259080"/>
    <xdr:sp macro="" textlink="">
      <xdr:nvSpPr>
        <xdr:cNvPr id="445" name="テキスト ボックス 444"/>
        <xdr:cNvSpPr txBox="1"/>
      </xdr:nvSpPr>
      <xdr:spPr>
        <a:xfrm>
          <a:off x="12463780" y="1293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0883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7" name="テキスト ボックス 446"/>
        <xdr:cNvSpPr txBox="1"/>
      </xdr:nvSpPr>
      <xdr:spPr>
        <a:xfrm>
          <a:off x="1526032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8" name="テキスト ボックス 447"/>
        <xdr:cNvSpPr txBox="1"/>
      </xdr:nvSpPr>
      <xdr:spPr>
        <a:xfrm>
          <a:off x="1438402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5051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50" name="テキスト ボックス 449"/>
        <xdr:cNvSpPr txBox="1"/>
      </xdr:nvSpPr>
      <xdr:spPr>
        <a:xfrm>
          <a:off x="126288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60960</xdr:rowOff>
    </xdr:from>
    <xdr:to>
      <xdr:col>82</xdr:col>
      <xdr:colOff>158750</xdr:colOff>
      <xdr:row>77</xdr:row>
      <xdr:rowOff>162560</xdr:rowOff>
    </xdr:to>
    <xdr:sp macro="" textlink="">
      <xdr:nvSpPr>
        <xdr:cNvPr id="451" name="楕円 450"/>
        <xdr:cNvSpPr/>
      </xdr:nvSpPr>
      <xdr:spPr>
        <a:xfrm>
          <a:off x="1625092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33020</xdr:rowOff>
    </xdr:from>
    <xdr:ext cx="762000" cy="259080"/>
    <xdr:sp macro="" textlink="">
      <xdr:nvSpPr>
        <xdr:cNvPr id="452" name="公債費以外該当値テキスト"/>
        <xdr:cNvSpPr txBox="1"/>
      </xdr:nvSpPr>
      <xdr:spPr>
        <a:xfrm>
          <a:off x="1639062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53" name="楕円 452"/>
        <xdr:cNvSpPr/>
      </xdr:nvSpPr>
      <xdr:spPr>
        <a:xfrm>
          <a:off x="1542288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124460</xdr:rowOff>
    </xdr:from>
    <xdr:ext cx="736600" cy="259080"/>
    <xdr:sp macro="" textlink="">
      <xdr:nvSpPr>
        <xdr:cNvPr id="454" name="テキスト ボックス 453"/>
        <xdr:cNvSpPr txBox="1"/>
      </xdr:nvSpPr>
      <xdr:spPr>
        <a:xfrm>
          <a:off x="1509776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5" name="楕円 454"/>
        <xdr:cNvSpPr/>
      </xdr:nvSpPr>
      <xdr:spPr>
        <a:xfrm>
          <a:off x="14546580" y="132321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116840</xdr:rowOff>
    </xdr:from>
    <xdr:ext cx="762000" cy="259080"/>
    <xdr:sp macro="" textlink="">
      <xdr:nvSpPr>
        <xdr:cNvPr id="456" name="テキスト ボックス 455"/>
        <xdr:cNvSpPr txBox="1"/>
      </xdr:nvSpPr>
      <xdr:spPr>
        <a:xfrm>
          <a:off x="1421892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156210</xdr:rowOff>
    </xdr:from>
    <xdr:to>
      <xdr:col>69</xdr:col>
      <xdr:colOff>142875</xdr:colOff>
      <xdr:row>77</xdr:row>
      <xdr:rowOff>86360</xdr:rowOff>
    </xdr:to>
    <xdr:sp macro="" textlink="">
      <xdr:nvSpPr>
        <xdr:cNvPr id="457" name="楕円 456"/>
        <xdr:cNvSpPr/>
      </xdr:nvSpPr>
      <xdr:spPr>
        <a:xfrm>
          <a:off x="1366774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71120</xdr:rowOff>
    </xdr:from>
    <xdr:ext cx="757555" cy="259080"/>
    <xdr:sp macro="" textlink="">
      <xdr:nvSpPr>
        <xdr:cNvPr id="458" name="テキスト ボックス 457"/>
        <xdr:cNvSpPr txBox="1"/>
      </xdr:nvSpPr>
      <xdr:spPr>
        <a:xfrm>
          <a:off x="13342620" y="13272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9" name="楕円 458"/>
        <xdr:cNvSpPr/>
      </xdr:nvSpPr>
      <xdr:spPr>
        <a:xfrm>
          <a:off x="12791440" y="1317498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1365" cy="259080"/>
    <xdr:sp macro="" textlink="">
      <xdr:nvSpPr>
        <xdr:cNvPr id="460" name="テキスト ボックス 459"/>
        <xdr:cNvSpPr txBox="1"/>
      </xdr:nvSpPr>
      <xdr:spPr>
        <a:xfrm>
          <a:off x="12463780" y="1326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205335" cy="4159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919835" y="0"/>
          <a:ext cx="29845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928725" y="12700"/>
          <a:ext cx="2959100"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941425" y="31750"/>
          <a:ext cx="2926080"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北海道むかわ町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96065" y="0"/>
          <a:ext cx="202628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722735" y="12700"/>
          <a:ext cx="198056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748135" y="31750"/>
          <a:ext cx="1923415"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24075" y="11564620"/>
          <a:ext cx="41719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8605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74900" y="11690985"/>
          <a:ext cx="2857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73325" y="1164018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10075" y="11640185"/>
          <a:ext cx="98425"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63550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24075" y="1017905"/>
          <a:ext cx="41719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17905"/>
          <a:ext cx="1311275"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0850" y="1132205"/>
          <a:ext cx="1247775" cy="2451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0850" y="1389380"/>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0850" y="168465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3675" y="119570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9400"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3675" y="1633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9400"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3675" y="2014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8600" y="114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8600" y="1402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24075" y="1570355"/>
          <a:ext cx="4171950" cy="22193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1145"/>
    <xdr:sp macro="" textlink="">
      <xdr:nvSpPr>
        <xdr:cNvPr id="29" name="テキスト ボックス 28"/>
        <xdr:cNvSpPr txBox="1"/>
      </xdr:nvSpPr>
      <xdr:spPr>
        <a:xfrm>
          <a:off x="1651000" y="1208405"/>
          <a:ext cx="4064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24075" y="378968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4635"/>
    <xdr:sp macro="" textlink="">
      <xdr:nvSpPr>
        <xdr:cNvPr id="31" name="テキスト ボックス 30"/>
        <xdr:cNvSpPr txBox="1"/>
      </xdr:nvSpPr>
      <xdr:spPr>
        <a:xfrm>
          <a:off x="1362075" y="365696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24075" y="335153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1365" cy="254635"/>
    <xdr:sp macro="" textlink="">
      <xdr:nvSpPr>
        <xdr:cNvPr id="33" name="テキスト ボックス 32"/>
        <xdr:cNvSpPr txBox="1"/>
      </xdr:nvSpPr>
      <xdr:spPr>
        <a:xfrm>
          <a:off x="1362075" y="321881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24075" y="292290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1365" cy="254635"/>
    <xdr:sp macro="" textlink="">
      <xdr:nvSpPr>
        <xdr:cNvPr id="35" name="テキスト ボックス 34"/>
        <xdr:cNvSpPr txBox="1"/>
      </xdr:nvSpPr>
      <xdr:spPr>
        <a:xfrm>
          <a:off x="1362075" y="27901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24075" y="24847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1365" cy="254000"/>
    <xdr:sp macro="" textlink="">
      <xdr:nvSpPr>
        <xdr:cNvPr id="37" name="テキスト ボックス 36"/>
        <xdr:cNvSpPr txBox="1"/>
      </xdr:nvSpPr>
      <xdr:spPr>
        <a:xfrm>
          <a:off x="1362075" y="23425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24075" y="20275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1365" cy="254000"/>
    <xdr:sp macro="" textlink="">
      <xdr:nvSpPr>
        <xdr:cNvPr id="39" name="テキスト ボックス 38"/>
        <xdr:cNvSpPr txBox="1"/>
      </xdr:nvSpPr>
      <xdr:spPr>
        <a:xfrm>
          <a:off x="1362075" y="18853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24075" y="15703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635"/>
    <xdr:sp macro="" textlink="">
      <xdr:nvSpPr>
        <xdr:cNvPr id="41" name="テキスト ボックス 40"/>
        <xdr:cNvSpPr txBox="1"/>
      </xdr:nvSpPr>
      <xdr:spPr>
        <a:xfrm>
          <a:off x="1362075" y="143764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24075" y="1570355"/>
          <a:ext cx="4171950" cy="22193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xdr:cNvCxnSpPr/>
      </xdr:nvCxnSpPr>
      <xdr:spPr>
        <a:xfrm flipV="1">
          <a:off x="5559425" y="2033270"/>
          <a:ext cx="0" cy="12750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7555" cy="259080"/>
    <xdr:sp macro="" textlink="">
      <xdr:nvSpPr>
        <xdr:cNvPr id="44" name="人口1人当たり決算額の推移最小値テキスト130"/>
        <xdr:cNvSpPr txBox="1"/>
      </xdr:nvSpPr>
      <xdr:spPr>
        <a:xfrm>
          <a:off x="5645150" y="32804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xdr:cNvCxnSpPr/>
      </xdr:nvCxnSpPr>
      <xdr:spPr>
        <a:xfrm>
          <a:off x="5470525" y="330835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7555" cy="259080"/>
    <xdr:sp macro="" textlink="">
      <xdr:nvSpPr>
        <xdr:cNvPr id="46" name="人口1人当たり決算額の推移最大値テキスト130"/>
        <xdr:cNvSpPr txBox="1"/>
      </xdr:nvSpPr>
      <xdr:spPr>
        <a:xfrm>
          <a:off x="5645150" y="17767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xdr:cNvCxnSpPr/>
      </xdr:nvCxnSpPr>
      <xdr:spPr>
        <a:xfrm>
          <a:off x="5470525" y="203327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161925</xdr:rowOff>
    </xdr:from>
    <xdr:to>
      <xdr:col>29</xdr:col>
      <xdr:colOff>127000</xdr:colOff>
      <xdr:row>16</xdr:row>
      <xdr:rowOff>93980</xdr:rowOff>
    </xdr:to>
    <xdr:cxnSp macro="">
      <xdr:nvCxnSpPr>
        <xdr:cNvPr id="48" name="直線コネクタ 47"/>
        <xdr:cNvCxnSpPr/>
      </xdr:nvCxnSpPr>
      <xdr:spPr>
        <a:xfrm flipV="1">
          <a:off x="4921250" y="2700655"/>
          <a:ext cx="638175"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50800</xdr:rowOff>
    </xdr:from>
    <xdr:ext cx="757555" cy="259080"/>
    <xdr:sp macro="" textlink="">
      <xdr:nvSpPr>
        <xdr:cNvPr id="49" name="人口1人当たり決算額の推移平均値テキスト130"/>
        <xdr:cNvSpPr txBox="1"/>
      </xdr:nvSpPr>
      <xdr:spPr>
        <a:xfrm>
          <a:off x="5645150" y="275145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xdr:cNvSpPr/>
      </xdr:nvSpPr>
      <xdr:spPr>
        <a:xfrm>
          <a:off x="5508625" y="2779395"/>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93980</xdr:rowOff>
    </xdr:from>
    <xdr:to>
      <xdr:col>26</xdr:col>
      <xdr:colOff>50800</xdr:colOff>
      <xdr:row>16</xdr:row>
      <xdr:rowOff>146050</xdr:rowOff>
    </xdr:to>
    <xdr:cxnSp macro="">
      <xdr:nvCxnSpPr>
        <xdr:cNvPr id="51" name="直線コネクタ 50"/>
        <xdr:cNvCxnSpPr/>
      </xdr:nvCxnSpPr>
      <xdr:spPr>
        <a:xfrm flipV="1">
          <a:off x="4235450" y="2794635"/>
          <a:ext cx="6858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xdr:cNvSpPr/>
      </xdr:nvSpPr>
      <xdr:spPr>
        <a:xfrm>
          <a:off x="4870450" y="286004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74930</xdr:rowOff>
    </xdr:from>
    <xdr:ext cx="735965" cy="254635"/>
    <xdr:sp macro="" textlink="">
      <xdr:nvSpPr>
        <xdr:cNvPr id="53" name="テキスト ボックス 52"/>
        <xdr:cNvSpPr txBox="1"/>
      </xdr:nvSpPr>
      <xdr:spPr>
        <a:xfrm>
          <a:off x="4546600" y="293751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111125</xdr:rowOff>
    </xdr:from>
    <xdr:to>
      <xdr:col>22</xdr:col>
      <xdr:colOff>114300</xdr:colOff>
      <xdr:row>16</xdr:row>
      <xdr:rowOff>146050</xdr:rowOff>
    </xdr:to>
    <xdr:cxnSp macro="">
      <xdr:nvCxnSpPr>
        <xdr:cNvPr id="54" name="直線コネクタ 53"/>
        <xdr:cNvCxnSpPr/>
      </xdr:nvCxnSpPr>
      <xdr:spPr>
        <a:xfrm>
          <a:off x="3549650" y="2811780"/>
          <a:ext cx="6858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xdr:cNvSpPr/>
      </xdr:nvSpPr>
      <xdr:spPr>
        <a:xfrm>
          <a:off x="4184650" y="2893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117475</xdr:rowOff>
    </xdr:from>
    <xdr:ext cx="761365" cy="259080"/>
    <xdr:sp macro="" textlink="">
      <xdr:nvSpPr>
        <xdr:cNvPr id="56" name="テキスト ボックス 55"/>
        <xdr:cNvSpPr txBox="1"/>
      </xdr:nvSpPr>
      <xdr:spPr>
        <a:xfrm>
          <a:off x="3860800" y="2980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111125</xdr:rowOff>
    </xdr:from>
    <xdr:to>
      <xdr:col>18</xdr:col>
      <xdr:colOff>177800</xdr:colOff>
      <xdr:row>16</xdr:row>
      <xdr:rowOff>116205</xdr:rowOff>
    </xdr:to>
    <xdr:cxnSp macro="">
      <xdr:nvCxnSpPr>
        <xdr:cNvPr id="57" name="直線コネクタ 56"/>
        <xdr:cNvCxnSpPr/>
      </xdr:nvCxnSpPr>
      <xdr:spPr>
        <a:xfrm flipV="1">
          <a:off x="2860675" y="2811780"/>
          <a:ext cx="688975"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xdr:cNvSpPr/>
      </xdr:nvSpPr>
      <xdr:spPr>
        <a:xfrm>
          <a:off x="3498850" y="291782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141605</xdr:rowOff>
    </xdr:from>
    <xdr:ext cx="762000" cy="259080"/>
    <xdr:sp macro="" textlink="">
      <xdr:nvSpPr>
        <xdr:cNvPr id="59" name="テキスト ボックス 58"/>
        <xdr:cNvSpPr txBox="1"/>
      </xdr:nvSpPr>
      <xdr:spPr>
        <a:xfrm>
          <a:off x="3175000" y="3004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xdr:cNvSpPr/>
      </xdr:nvSpPr>
      <xdr:spPr>
        <a:xfrm>
          <a:off x="2809875" y="294386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161925</xdr:rowOff>
    </xdr:from>
    <xdr:ext cx="761365" cy="254635"/>
    <xdr:sp macro="" textlink="">
      <xdr:nvSpPr>
        <xdr:cNvPr id="61" name="テキスト ボックス 60"/>
        <xdr:cNvSpPr txBox="1"/>
      </xdr:nvSpPr>
      <xdr:spPr>
        <a:xfrm>
          <a:off x="2486025" y="302450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2" name="テキスト ボックス 61"/>
        <xdr:cNvSpPr txBox="1"/>
      </xdr:nvSpPr>
      <xdr:spPr>
        <a:xfrm>
          <a:off x="5384800" y="3812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7466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0608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3718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6860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118110</xdr:rowOff>
    </xdr:from>
    <xdr:to>
      <xdr:col>29</xdr:col>
      <xdr:colOff>177800</xdr:colOff>
      <xdr:row>16</xdr:row>
      <xdr:rowOff>48260</xdr:rowOff>
    </xdr:to>
    <xdr:sp macro="" textlink="">
      <xdr:nvSpPr>
        <xdr:cNvPr id="67" name="楕円 66"/>
        <xdr:cNvSpPr/>
      </xdr:nvSpPr>
      <xdr:spPr>
        <a:xfrm>
          <a:off x="5508625" y="2656840"/>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134620</xdr:rowOff>
    </xdr:from>
    <xdr:ext cx="757555" cy="254000"/>
    <xdr:sp macro="" textlink="">
      <xdr:nvSpPr>
        <xdr:cNvPr id="68" name="人口1人当たり決算額の推移該当値テキスト130"/>
        <xdr:cNvSpPr txBox="1"/>
      </xdr:nvSpPr>
      <xdr:spPr>
        <a:xfrm>
          <a:off x="5645150" y="250190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251,196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43180</xdr:rowOff>
    </xdr:from>
    <xdr:to>
      <xdr:col>26</xdr:col>
      <xdr:colOff>101600</xdr:colOff>
      <xdr:row>16</xdr:row>
      <xdr:rowOff>144780</xdr:rowOff>
    </xdr:to>
    <xdr:sp macro="" textlink="">
      <xdr:nvSpPr>
        <xdr:cNvPr id="69" name="楕円 68"/>
        <xdr:cNvSpPr/>
      </xdr:nvSpPr>
      <xdr:spPr>
        <a:xfrm>
          <a:off x="4870450" y="27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154940</xdr:rowOff>
    </xdr:from>
    <xdr:ext cx="735965" cy="254000"/>
    <xdr:sp macro="" textlink="">
      <xdr:nvSpPr>
        <xdr:cNvPr id="70" name="テキスト ボックス 69"/>
        <xdr:cNvSpPr txBox="1"/>
      </xdr:nvSpPr>
      <xdr:spPr>
        <a:xfrm>
          <a:off x="4546600" y="252222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230,170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95250</xdr:rowOff>
    </xdr:from>
    <xdr:to>
      <xdr:col>22</xdr:col>
      <xdr:colOff>165100</xdr:colOff>
      <xdr:row>17</xdr:row>
      <xdr:rowOff>25400</xdr:rowOff>
    </xdr:to>
    <xdr:sp macro="" textlink="">
      <xdr:nvSpPr>
        <xdr:cNvPr id="71" name="楕円 70"/>
        <xdr:cNvSpPr/>
      </xdr:nvSpPr>
      <xdr:spPr>
        <a:xfrm>
          <a:off x="4184650" y="279590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35560</xdr:rowOff>
    </xdr:from>
    <xdr:ext cx="761365" cy="259080"/>
    <xdr:sp macro="" textlink="">
      <xdr:nvSpPr>
        <xdr:cNvPr id="72" name="テキスト ボックス 71"/>
        <xdr:cNvSpPr txBox="1"/>
      </xdr:nvSpPr>
      <xdr:spPr>
        <a:xfrm>
          <a:off x="3860800" y="2574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218,707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60325</xdr:rowOff>
    </xdr:from>
    <xdr:to>
      <xdr:col>19</xdr:col>
      <xdr:colOff>38100</xdr:colOff>
      <xdr:row>16</xdr:row>
      <xdr:rowOff>161925</xdr:rowOff>
    </xdr:to>
    <xdr:sp macro="" textlink="">
      <xdr:nvSpPr>
        <xdr:cNvPr id="73" name="楕円 72"/>
        <xdr:cNvSpPr/>
      </xdr:nvSpPr>
      <xdr:spPr>
        <a:xfrm>
          <a:off x="3498850" y="276098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635</xdr:rowOff>
    </xdr:from>
    <xdr:ext cx="762000" cy="259080"/>
    <xdr:sp macro="" textlink="">
      <xdr:nvSpPr>
        <xdr:cNvPr id="74" name="テキスト ボックス 73"/>
        <xdr:cNvSpPr txBox="1"/>
      </xdr:nvSpPr>
      <xdr:spPr>
        <a:xfrm>
          <a:off x="3175000" y="253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226,337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65405</xdr:rowOff>
    </xdr:from>
    <xdr:to>
      <xdr:col>15</xdr:col>
      <xdr:colOff>101600</xdr:colOff>
      <xdr:row>16</xdr:row>
      <xdr:rowOff>161925</xdr:rowOff>
    </xdr:to>
    <xdr:sp macro="" textlink="">
      <xdr:nvSpPr>
        <xdr:cNvPr id="75" name="楕円 74"/>
        <xdr:cNvSpPr/>
      </xdr:nvSpPr>
      <xdr:spPr>
        <a:xfrm>
          <a:off x="2809875" y="276606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6350</xdr:rowOff>
    </xdr:from>
    <xdr:ext cx="761365" cy="254635"/>
    <xdr:sp macro="" textlink="">
      <xdr:nvSpPr>
        <xdr:cNvPr id="76" name="テキスト ボックス 75"/>
        <xdr:cNvSpPr txBox="1"/>
      </xdr:nvSpPr>
      <xdr:spPr>
        <a:xfrm>
          <a:off x="2486025" y="25450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225,209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24075" y="4861560"/>
          <a:ext cx="41719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861560"/>
          <a:ext cx="1311275"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0850" y="4975860"/>
          <a:ext cx="1247775"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0850" y="5233035"/>
          <a:ext cx="12477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0850" y="553783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3675" y="503936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79400"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3675" y="5487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79400"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3675" y="5868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28600" y="498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28600"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24075" y="5422900"/>
          <a:ext cx="417195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0" name="テキスト ボックス 89"/>
        <xdr:cNvSpPr txBox="1"/>
      </xdr:nvSpPr>
      <xdr:spPr>
        <a:xfrm>
          <a:off x="1651000" y="505206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24075" y="770001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1365" cy="254000"/>
    <xdr:sp macro="" textlink="">
      <xdr:nvSpPr>
        <xdr:cNvPr id="92" name="テキスト ボックス 91"/>
        <xdr:cNvSpPr txBox="1"/>
      </xdr:nvSpPr>
      <xdr:spPr>
        <a:xfrm>
          <a:off x="1362075" y="75577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24075" y="7328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9080"/>
    <xdr:sp macro="" textlink="">
      <xdr:nvSpPr>
        <xdr:cNvPr id="94" name="テキスト ボックス 93"/>
        <xdr:cNvSpPr txBox="1"/>
      </xdr:nvSpPr>
      <xdr:spPr>
        <a:xfrm>
          <a:off x="1362075" y="718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a:xfrm>
          <a:off x="2124075" y="6947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6" name="テキスト ボックス 95"/>
        <xdr:cNvSpPr txBox="1"/>
      </xdr:nvSpPr>
      <xdr:spPr>
        <a:xfrm>
          <a:off x="1362075" y="6805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a:xfrm>
          <a:off x="2124075" y="6566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5270"/>
    <xdr:sp macro="" textlink="">
      <xdr:nvSpPr>
        <xdr:cNvPr id="98" name="テキスト ボックス 97"/>
        <xdr:cNvSpPr txBox="1"/>
      </xdr:nvSpPr>
      <xdr:spPr>
        <a:xfrm>
          <a:off x="1362075" y="64242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24075" y="618617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0" name="テキスト ボックス 99"/>
        <xdr:cNvSpPr txBox="1"/>
      </xdr:nvSpPr>
      <xdr:spPr>
        <a:xfrm>
          <a:off x="1362075" y="6043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24075" y="5803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2" name="テキスト ボックス 101"/>
        <xdr:cNvSpPr txBox="1"/>
      </xdr:nvSpPr>
      <xdr:spPr>
        <a:xfrm>
          <a:off x="1362075" y="5662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24075" y="5422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000"/>
    <xdr:sp macro="" textlink="">
      <xdr:nvSpPr>
        <xdr:cNvPr id="104" name="テキスト ボックス 103"/>
        <xdr:cNvSpPr txBox="1"/>
      </xdr:nvSpPr>
      <xdr:spPr>
        <a:xfrm>
          <a:off x="1362075" y="52819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24075" y="5422900"/>
          <a:ext cx="417195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161925</xdr:rowOff>
    </xdr:to>
    <xdr:cxnSp macro="">
      <xdr:nvCxnSpPr>
        <xdr:cNvPr id="106" name="直線コネクタ 105"/>
        <xdr:cNvCxnSpPr/>
      </xdr:nvCxnSpPr>
      <xdr:spPr>
        <a:xfrm flipV="1">
          <a:off x="5559425" y="5992495"/>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7555" cy="259080"/>
    <xdr:sp macro="" textlink="">
      <xdr:nvSpPr>
        <xdr:cNvPr id="107" name="人口1人当たり決算額の推移最小値テキスト445"/>
        <xdr:cNvSpPr txBox="1"/>
      </xdr:nvSpPr>
      <xdr:spPr>
        <a:xfrm>
          <a:off x="5645150" y="73806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161925</xdr:rowOff>
    </xdr:from>
    <xdr:to>
      <xdr:col>30</xdr:col>
      <xdr:colOff>25400</xdr:colOff>
      <xdr:row>38</xdr:row>
      <xdr:rowOff>161925</xdr:rowOff>
    </xdr:to>
    <xdr:cxnSp macro="">
      <xdr:nvCxnSpPr>
        <xdr:cNvPr id="108" name="直線コネクタ 107"/>
        <xdr:cNvCxnSpPr/>
      </xdr:nvCxnSpPr>
      <xdr:spPr>
        <a:xfrm>
          <a:off x="5470525" y="740156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7555" cy="258445"/>
    <xdr:sp macro="" textlink="">
      <xdr:nvSpPr>
        <xdr:cNvPr id="109" name="人口1人当たり決算額の推移最大値テキスト445"/>
        <xdr:cNvSpPr txBox="1"/>
      </xdr:nvSpPr>
      <xdr:spPr>
        <a:xfrm>
          <a:off x="5645150" y="573532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xdr:cNvCxnSpPr/>
      </xdr:nvCxnSpPr>
      <xdr:spPr>
        <a:xfrm>
          <a:off x="5470525" y="599249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295910</xdr:rowOff>
    </xdr:from>
    <xdr:to>
      <xdr:col>29</xdr:col>
      <xdr:colOff>127000</xdr:colOff>
      <xdr:row>36</xdr:row>
      <xdr:rowOff>7620</xdr:rowOff>
    </xdr:to>
    <xdr:cxnSp macro="">
      <xdr:nvCxnSpPr>
        <xdr:cNvPr id="111" name="直線コネクタ 110"/>
        <xdr:cNvCxnSpPr/>
      </xdr:nvCxnSpPr>
      <xdr:spPr>
        <a:xfrm>
          <a:off x="4921250" y="6678295"/>
          <a:ext cx="638175"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334645</xdr:rowOff>
    </xdr:from>
    <xdr:ext cx="757555" cy="259080"/>
    <xdr:sp macro="" textlink="">
      <xdr:nvSpPr>
        <xdr:cNvPr id="112" name="人口1人当たり決算額の推移平均値テキスト445"/>
        <xdr:cNvSpPr txBox="1"/>
      </xdr:nvSpPr>
      <xdr:spPr>
        <a:xfrm>
          <a:off x="5645150" y="671703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xdr:cNvSpPr/>
      </xdr:nvSpPr>
      <xdr:spPr>
        <a:xfrm>
          <a:off x="5508625" y="6710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295910</xdr:rowOff>
    </xdr:from>
    <xdr:to>
      <xdr:col>26</xdr:col>
      <xdr:colOff>50800</xdr:colOff>
      <xdr:row>35</xdr:row>
      <xdr:rowOff>302260</xdr:rowOff>
    </xdr:to>
    <xdr:cxnSp macro="">
      <xdr:nvCxnSpPr>
        <xdr:cNvPr id="114" name="直線コネクタ 113"/>
        <xdr:cNvCxnSpPr/>
      </xdr:nvCxnSpPr>
      <xdr:spPr>
        <a:xfrm flipV="1">
          <a:off x="4235450" y="6678295"/>
          <a:ext cx="6858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xdr:cNvSpPr/>
      </xdr:nvSpPr>
      <xdr:spPr>
        <a:xfrm>
          <a:off x="4870450" y="671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75565</xdr:rowOff>
    </xdr:from>
    <xdr:ext cx="735965" cy="255905"/>
    <xdr:sp macro="" textlink="">
      <xdr:nvSpPr>
        <xdr:cNvPr id="116" name="テキスト ボックス 115"/>
        <xdr:cNvSpPr txBox="1"/>
      </xdr:nvSpPr>
      <xdr:spPr>
        <a:xfrm>
          <a:off x="4546600" y="6800850"/>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302260</xdr:rowOff>
    </xdr:from>
    <xdr:to>
      <xdr:col>22</xdr:col>
      <xdr:colOff>114300</xdr:colOff>
      <xdr:row>36</xdr:row>
      <xdr:rowOff>27305</xdr:rowOff>
    </xdr:to>
    <xdr:cxnSp macro="">
      <xdr:nvCxnSpPr>
        <xdr:cNvPr id="117" name="直線コネクタ 116"/>
        <xdr:cNvCxnSpPr/>
      </xdr:nvCxnSpPr>
      <xdr:spPr>
        <a:xfrm flipV="1">
          <a:off x="3549650" y="6684645"/>
          <a:ext cx="6858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xdr:cNvSpPr/>
      </xdr:nvSpPr>
      <xdr:spPr>
        <a:xfrm>
          <a:off x="4184650" y="6728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89535</xdr:rowOff>
    </xdr:from>
    <xdr:ext cx="761365" cy="254000"/>
    <xdr:sp macro="" textlink="">
      <xdr:nvSpPr>
        <xdr:cNvPr id="119" name="テキスト ボックス 118"/>
        <xdr:cNvSpPr txBox="1"/>
      </xdr:nvSpPr>
      <xdr:spPr>
        <a:xfrm>
          <a:off x="3860800" y="681482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302260</xdr:rowOff>
    </xdr:from>
    <xdr:to>
      <xdr:col>18</xdr:col>
      <xdr:colOff>177800</xdr:colOff>
      <xdr:row>36</xdr:row>
      <xdr:rowOff>27305</xdr:rowOff>
    </xdr:to>
    <xdr:cxnSp macro="">
      <xdr:nvCxnSpPr>
        <xdr:cNvPr id="120" name="直線コネクタ 119"/>
        <xdr:cNvCxnSpPr/>
      </xdr:nvCxnSpPr>
      <xdr:spPr>
        <a:xfrm>
          <a:off x="2860675" y="6684645"/>
          <a:ext cx="688975"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xdr:cNvSpPr/>
      </xdr:nvSpPr>
      <xdr:spPr>
        <a:xfrm>
          <a:off x="3498850" y="680021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161290</xdr:rowOff>
    </xdr:from>
    <xdr:ext cx="762000" cy="259080"/>
    <xdr:sp macro="" textlink="">
      <xdr:nvSpPr>
        <xdr:cNvPr id="122" name="テキスト ボックス 121"/>
        <xdr:cNvSpPr txBox="1"/>
      </xdr:nvSpPr>
      <xdr:spPr>
        <a:xfrm>
          <a:off x="3175000" y="688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xdr:cNvSpPr/>
      </xdr:nvSpPr>
      <xdr:spPr>
        <a:xfrm>
          <a:off x="2809875" y="68992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90170</xdr:rowOff>
    </xdr:from>
    <xdr:ext cx="761365" cy="258445"/>
    <xdr:sp macro="" textlink="">
      <xdr:nvSpPr>
        <xdr:cNvPr id="124" name="テキスト ボックス 123"/>
        <xdr:cNvSpPr txBox="1"/>
      </xdr:nvSpPr>
      <xdr:spPr>
        <a:xfrm>
          <a:off x="2486025" y="6986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5" name="テキスト ボックス 124"/>
        <xdr:cNvSpPr txBox="1"/>
      </xdr:nvSpPr>
      <xdr:spPr>
        <a:xfrm>
          <a:off x="5384800" y="7722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7466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0608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3718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6860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299720</xdr:rowOff>
    </xdr:from>
    <xdr:to>
      <xdr:col>29</xdr:col>
      <xdr:colOff>177800</xdr:colOff>
      <xdr:row>36</xdr:row>
      <xdr:rowOff>58420</xdr:rowOff>
    </xdr:to>
    <xdr:sp macro="" textlink="">
      <xdr:nvSpPr>
        <xdr:cNvPr id="130" name="楕円 129"/>
        <xdr:cNvSpPr/>
      </xdr:nvSpPr>
      <xdr:spPr>
        <a:xfrm>
          <a:off x="5508625" y="668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145415</xdr:rowOff>
    </xdr:from>
    <xdr:ext cx="757555" cy="254000"/>
    <xdr:sp macro="" textlink="">
      <xdr:nvSpPr>
        <xdr:cNvPr id="131" name="人口1人当たり決算額の推移該当値テキスト445"/>
        <xdr:cNvSpPr txBox="1"/>
      </xdr:nvSpPr>
      <xdr:spPr>
        <a:xfrm>
          <a:off x="5645150" y="652780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51,272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244475</xdr:rowOff>
    </xdr:from>
    <xdr:to>
      <xdr:col>26</xdr:col>
      <xdr:colOff>101600</xdr:colOff>
      <xdr:row>36</xdr:row>
      <xdr:rowOff>3810</xdr:rowOff>
    </xdr:to>
    <xdr:sp macro="" textlink="">
      <xdr:nvSpPr>
        <xdr:cNvPr id="132" name="楕円 131"/>
        <xdr:cNvSpPr/>
      </xdr:nvSpPr>
      <xdr:spPr>
        <a:xfrm>
          <a:off x="4870450" y="6626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13335</xdr:rowOff>
    </xdr:from>
    <xdr:ext cx="735965" cy="259715"/>
    <xdr:sp macro="" textlink="">
      <xdr:nvSpPr>
        <xdr:cNvPr id="133" name="テキスト ボックス 132"/>
        <xdr:cNvSpPr txBox="1"/>
      </xdr:nvSpPr>
      <xdr:spPr>
        <a:xfrm>
          <a:off x="4546600" y="639572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251460</xdr:rowOff>
    </xdr:from>
    <xdr:to>
      <xdr:col>22</xdr:col>
      <xdr:colOff>165100</xdr:colOff>
      <xdr:row>36</xdr:row>
      <xdr:rowOff>10795</xdr:rowOff>
    </xdr:to>
    <xdr:sp macro="" textlink="">
      <xdr:nvSpPr>
        <xdr:cNvPr id="134" name="楕円 133"/>
        <xdr:cNvSpPr/>
      </xdr:nvSpPr>
      <xdr:spPr>
        <a:xfrm>
          <a:off x="4184650" y="6633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21590</xdr:rowOff>
    </xdr:from>
    <xdr:ext cx="761365" cy="252730"/>
    <xdr:sp macro="" textlink="">
      <xdr:nvSpPr>
        <xdr:cNvPr id="135" name="テキスト ボックス 134"/>
        <xdr:cNvSpPr txBox="1"/>
      </xdr:nvSpPr>
      <xdr:spPr>
        <a:xfrm>
          <a:off x="3860800" y="64039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53,758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320040</xdr:rowOff>
    </xdr:from>
    <xdr:to>
      <xdr:col>19</xdr:col>
      <xdr:colOff>38100</xdr:colOff>
      <xdr:row>36</xdr:row>
      <xdr:rowOff>78105</xdr:rowOff>
    </xdr:to>
    <xdr:sp macro="" textlink="">
      <xdr:nvSpPr>
        <xdr:cNvPr id="136" name="楕円 135"/>
        <xdr:cNvSpPr/>
      </xdr:nvSpPr>
      <xdr:spPr>
        <a:xfrm>
          <a:off x="3498850" y="670242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88900</xdr:rowOff>
    </xdr:from>
    <xdr:ext cx="762000" cy="254000"/>
    <xdr:sp macro="" textlink="">
      <xdr:nvSpPr>
        <xdr:cNvPr id="137" name="テキスト ボックス 136"/>
        <xdr:cNvSpPr txBox="1"/>
      </xdr:nvSpPr>
      <xdr:spPr>
        <a:xfrm>
          <a:off x="3175000" y="6471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251460</xdr:rowOff>
    </xdr:from>
    <xdr:to>
      <xdr:col>15</xdr:col>
      <xdr:colOff>101600</xdr:colOff>
      <xdr:row>36</xdr:row>
      <xdr:rowOff>10795</xdr:rowOff>
    </xdr:to>
    <xdr:sp macro="" textlink="">
      <xdr:nvSpPr>
        <xdr:cNvPr id="138" name="楕円 137"/>
        <xdr:cNvSpPr/>
      </xdr:nvSpPr>
      <xdr:spPr>
        <a:xfrm>
          <a:off x="2809875" y="6633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21590</xdr:rowOff>
    </xdr:from>
    <xdr:ext cx="761365" cy="252730"/>
    <xdr:sp macro="" textlink="">
      <xdr:nvSpPr>
        <xdr:cNvPr id="139" name="テキスト ボックス 138"/>
        <xdr:cNvSpPr txBox="1"/>
      </xdr:nvSpPr>
      <xdr:spPr>
        <a:xfrm>
          <a:off x="2486025" y="64039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4000" y="71127"/>
          <a:ext cx="4185378"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8975" y="301307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88975" y="3311525"/>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980"/>
    <xdr:sp macro="" textlink="">
      <xdr:nvSpPr>
        <xdr:cNvPr id="40" name="テキスト ボックス 39"/>
        <xdr:cNvSpPr txBox="1"/>
      </xdr:nvSpPr>
      <xdr:spPr>
        <a:xfrm>
          <a:off x="7143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635"/>
    <xdr:sp macro="" textlink="">
      <xdr:nvSpPr>
        <xdr:cNvPr id="42" name="テキスト ボックス 41"/>
        <xdr:cNvSpPr txBox="1"/>
      </xdr:nvSpPr>
      <xdr:spPr>
        <a:xfrm>
          <a:off x="506730" y="659828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49300" y="63023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161925</xdr:rowOff>
    </xdr:from>
    <xdr:ext cx="591185" cy="254635"/>
    <xdr:sp macro="" textlink="">
      <xdr:nvSpPr>
        <xdr:cNvPr id="44" name="テキスト ボックス 43"/>
        <xdr:cNvSpPr txBox="1"/>
      </xdr:nvSpPr>
      <xdr:spPr>
        <a:xfrm>
          <a:off x="166370" y="61626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49300" y="5864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1185" cy="254635"/>
    <xdr:sp macro="" textlink="">
      <xdr:nvSpPr>
        <xdr:cNvPr id="46" name="テキスト ボックス 45"/>
        <xdr:cNvSpPr txBox="1"/>
      </xdr:nvSpPr>
      <xdr:spPr>
        <a:xfrm>
          <a:off x="166370" y="5731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49300" y="543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1185" cy="254635"/>
    <xdr:sp macro="" textlink="">
      <xdr:nvSpPr>
        <xdr:cNvPr id="48" name="テキスト ボックス 47"/>
        <xdr:cNvSpPr txBox="1"/>
      </xdr:nvSpPr>
      <xdr:spPr>
        <a:xfrm>
          <a:off x="166370" y="5302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49300" y="5006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161925</xdr:rowOff>
    </xdr:from>
    <xdr:ext cx="591185" cy="254635"/>
    <xdr:sp macro="" textlink="">
      <xdr:nvSpPr>
        <xdr:cNvPr id="50" name="テキスト ボックス 49"/>
        <xdr:cNvSpPr txBox="1"/>
      </xdr:nvSpPr>
      <xdr:spPr>
        <a:xfrm>
          <a:off x="166370" y="4867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2" name="テキスト ボックス 51"/>
        <xdr:cNvSpPr txBox="1"/>
      </xdr:nvSpPr>
      <xdr:spPr>
        <a:xfrm>
          <a:off x="166370" y="4436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161925</xdr:rowOff>
    </xdr:to>
    <xdr:cxnSp macro="">
      <xdr:nvCxnSpPr>
        <xdr:cNvPr id="54" name="直線コネクタ 53"/>
        <xdr:cNvCxnSpPr/>
      </xdr:nvCxnSpPr>
      <xdr:spPr>
        <a:xfrm flipV="1">
          <a:off x="4557395" y="5282565"/>
          <a:ext cx="127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534035" cy="254635"/>
    <xdr:sp macro="" textlink="">
      <xdr:nvSpPr>
        <xdr:cNvPr id="55" name="人件費最小値テキスト"/>
        <xdr:cNvSpPr txBox="1"/>
      </xdr:nvSpPr>
      <xdr:spPr>
        <a:xfrm>
          <a:off x="4610100" y="632460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161925</xdr:rowOff>
    </xdr:from>
    <xdr:to>
      <xdr:col>24</xdr:col>
      <xdr:colOff>152400</xdr:colOff>
      <xdr:row>38</xdr:row>
      <xdr:rowOff>161925</xdr:rowOff>
    </xdr:to>
    <xdr:cxnSp macro="">
      <xdr:nvCxnSpPr>
        <xdr:cNvPr id="56" name="直線コネクタ 55"/>
        <xdr:cNvCxnSpPr/>
      </xdr:nvCxnSpPr>
      <xdr:spPr>
        <a:xfrm>
          <a:off x="4473575" y="63246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170" cy="259080"/>
    <xdr:sp macro="" textlink="">
      <xdr:nvSpPr>
        <xdr:cNvPr id="57" name="人件費最大値テキスト"/>
        <xdr:cNvSpPr txBox="1"/>
      </xdr:nvSpPr>
      <xdr:spPr>
        <a:xfrm>
          <a:off x="4610100" y="5067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xdr:cNvCxnSpPr/>
      </xdr:nvCxnSpPr>
      <xdr:spPr>
        <a:xfrm>
          <a:off x="4473575" y="52825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149860</xdr:rowOff>
    </xdr:from>
    <xdr:to>
      <xdr:col>24</xdr:col>
      <xdr:colOff>63500</xdr:colOff>
      <xdr:row>36</xdr:row>
      <xdr:rowOff>58420</xdr:rowOff>
    </xdr:to>
    <xdr:cxnSp macro="">
      <xdr:nvCxnSpPr>
        <xdr:cNvPr id="59" name="直線コネクタ 58"/>
        <xdr:cNvCxnSpPr/>
      </xdr:nvCxnSpPr>
      <xdr:spPr>
        <a:xfrm flipV="1">
          <a:off x="3736975" y="5826760"/>
          <a:ext cx="8223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15875</xdr:rowOff>
    </xdr:from>
    <xdr:ext cx="598170" cy="259080"/>
    <xdr:sp macro="" textlink="">
      <xdr:nvSpPr>
        <xdr:cNvPr id="60" name="人件費平均値テキスト"/>
        <xdr:cNvSpPr txBox="1"/>
      </xdr:nvSpPr>
      <xdr:spPr>
        <a:xfrm>
          <a:off x="4610100" y="585470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xdr:cNvSpPr/>
      </xdr:nvSpPr>
      <xdr:spPr>
        <a:xfrm>
          <a:off x="450850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58420</xdr:rowOff>
    </xdr:from>
    <xdr:to>
      <xdr:col>19</xdr:col>
      <xdr:colOff>177800</xdr:colOff>
      <xdr:row>36</xdr:row>
      <xdr:rowOff>88265</xdr:rowOff>
    </xdr:to>
    <xdr:cxnSp macro="">
      <xdr:nvCxnSpPr>
        <xdr:cNvPr id="62" name="直線コネクタ 61"/>
        <xdr:cNvCxnSpPr/>
      </xdr:nvCxnSpPr>
      <xdr:spPr>
        <a:xfrm flipV="1">
          <a:off x="2860675" y="5897245"/>
          <a:ext cx="876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xdr:cNvSpPr/>
      </xdr:nvSpPr>
      <xdr:spPr>
        <a:xfrm>
          <a:off x="3686175" y="594614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29210</xdr:rowOff>
    </xdr:from>
    <xdr:ext cx="594360" cy="254635"/>
    <xdr:sp macro="" textlink="">
      <xdr:nvSpPr>
        <xdr:cNvPr id="64" name="テキスト ボックス 63"/>
        <xdr:cNvSpPr txBox="1"/>
      </xdr:nvSpPr>
      <xdr:spPr>
        <a:xfrm>
          <a:off x="3440430" y="6029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54610</xdr:rowOff>
    </xdr:from>
    <xdr:to>
      <xdr:col>15</xdr:col>
      <xdr:colOff>50800</xdr:colOff>
      <xdr:row>36</xdr:row>
      <xdr:rowOff>88265</xdr:rowOff>
    </xdr:to>
    <xdr:cxnSp macro="">
      <xdr:nvCxnSpPr>
        <xdr:cNvPr id="65" name="直線コネクタ 64"/>
        <xdr:cNvCxnSpPr/>
      </xdr:nvCxnSpPr>
      <xdr:spPr>
        <a:xfrm>
          <a:off x="1987550" y="5893435"/>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xdr:cNvSpPr/>
      </xdr:nvSpPr>
      <xdr:spPr>
        <a:xfrm>
          <a:off x="2809875" y="59645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46990</xdr:rowOff>
    </xdr:from>
    <xdr:ext cx="593725" cy="259080"/>
    <xdr:sp macro="" textlink="">
      <xdr:nvSpPr>
        <xdr:cNvPr id="67" name="テキスト ボックス 66"/>
        <xdr:cNvSpPr txBox="1"/>
      </xdr:nvSpPr>
      <xdr:spPr>
        <a:xfrm>
          <a:off x="2567305" y="60477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54610</xdr:rowOff>
    </xdr:from>
    <xdr:to>
      <xdr:col>10</xdr:col>
      <xdr:colOff>114300</xdr:colOff>
      <xdr:row>36</xdr:row>
      <xdr:rowOff>73660</xdr:rowOff>
    </xdr:to>
    <xdr:cxnSp macro="">
      <xdr:nvCxnSpPr>
        <xdr:cNvPr id="68" name="直線コネクタ 67"/>
        <xdr:cNvCxnSpPr/>
      </xdr:nvCxnSpPr>
      <xdr:spPr>
        <a:xfrm flipV="1">
          <a:off x="1114425" y="5893435"/>
          <a:ext cx="8731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xdr:cNvSpPr/>
      </xdr:nvSpPr>
      <xdr:spPr>
        <a:xfrm>
          <a:off x="1936750" y="59791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61595</xdr:rowOff>
    </xdr:from>
    <xdr:ext cx="594360" cy="259080"/>
    <xdr:sp macro="" textlink="">
      <xdr:nvSpPr>
        <xdr:cNvPr id="70" name="テキスト ボックス 69"/>
        <xdr:cNvSpPr txBox="1"/>
      </xdr:nvSpPr>
      <xdr:spPr>
        <a:xfrm>
          <a:off x="1691005" y="6062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xdr:cNvSpPr/>
      </xdr:nvSpPr>
      <xdr:spPr>
        <a:xfrm>
          <a:off x="1063625" y="60045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96520</xdr:rowOff>
    </xdr:from>
    <xdr:ext cx="594360" cy="259080"/>
    <xdr:sp macro="" textlink="">
      <xdr:nvSpPr>
        <xdr:cNvPr id="72" name="テキスト ボックス 71"/>
        <xdr:cNvSpPr txBox="1"/>
      </xdr:nvSpPr>
      <xdr:spPr>
        <a:xfrm>
          <a:off x="817880" y="60972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549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5" name="テキスト ボックス 74"/>
        <xdr:cNvSpPr txBox="1"/>
      </xdr:nvSpPr>
      <xdr:spPr>
        <a:xfrm>
          <a:off x="26733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6" name="テキスト ボックス 75"/>
        <xdr:cNvSpPr txBox="1"/>
      </xdr:nvSpPr>
      <xdr:spPr>
        <a:xfrm>
          <a:off x="1800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27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78" name="楕円 77"/>
        <xdr:cNvSpPr/>
      </xdr:nvSpPr>
      <xdr:spPr>
        <a:xfrm>
          <a:off x="4508500" y="57759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121920</xdr:rowOff>
    </xdr:from>
    <xdr:ext cx="598170" cy="254635"/>
    <xdr:sp macro="" textlink="">
      <xdr:nvSpPr>
        <xdr:cNvPr id="79" name="人件費該当値テキスト"/>
        <xdr:cNvSpPr txBox="1"/>
      </xdr:nvSpPr>
      <xdr:spPr>
        <a:xfrm>
          <a:off x="4610100" y="563689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7620</xdr:rowOff>
    </xdr:from>
    <xdr:to>
      <xdr:col>20</xdr:col>
      <xdr:colOff>38100</xdr:colOff>
      <xdr:row>36</xdr:row>
      <xdr:rowOff>109220</xdr:rowOff>
    </xdr:to>
    <xdr:sp macro="" textlink="">
      <xdr:nvSpPr>
        <xdr:cNvPr id="80" name="楕円 79"/>
        <xdr:cNvSpPr/>
      </xdr:nvSpPr>
      <xdr:spPr>
        <a:xfrm>
          <a:off x="3686175" y="58464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126365</xdr:rowOff>
    </xdr:from>
    <xdr:ext cx="594360" cy="259080"/>
    <xdr:sp macro="" textlink="">
      <xdr:nvSpPr>
        <xdr:cNvPr id="81" name="テキスト ボックス 80"/>
        <xdr:cNvSpPr txBox="1"/>
      </xdr:nvSpPr>
      <xdr:spPr>
        <a:xfrm>
          <a:off x="3440430" y="56413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37465</xdr:rowOff>
    </xdr:from>
    <xdr:to>
      <xdr:col>15</xdr:col>
      <xdr:colOff>101600</xdr:colOff>
      <xdr:row>36</xdr:row>
      <xdr:rowOff>139065</xdr:rowOff>
    </xdr:to>
    <xdr:sp macro="" textlink="">
      <xdr:nvSpPr>
        <xdr:cNvPr id="82" name="楕円 81"/>
        <xdr:cNvSpPr/>
      </xdr:nvSpPr>
      <xdr:spPr>
        <a:xfrm>
          <a:off x="2809875"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155575</xdr:rowOff>
    </xdr:from>
    <xdr:ext cx="593725" cy="254635"/>
    <xdr:sp macro="" textlink="">
      <xdr:nvSpPr>
        <xdr:cNvPr id="83" name="テキスト ボックス 82"/>
        <xdr:cNvSpPr txBox="1"/>
      </xdr:nvSpPr>
      <xdr:spPr>
        <a:xfrm>
          <a:off x="2567305" y="56705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3810</xdr:rowOff>
    </xdr:from>
    <xdr:to>
      <xdr:col>10</xdr:col>
      <xdr:colOff>165100</xdr:colOff>
      <xdr:row>36</xdr:row>
      <xdr:rowOff>105410</xdr:rowOff>
    </xdr:to>
    <xdr:sp macro="" textlink="">
      <xdr:nvSpPr>
        <xdr:cNvPr id="84" name="楕円 83"/>
        <xdr:cNvSpPr/>
      </xdr:nvSpPr>
      <xdr:spPr>
        <a:xfrm>
          <a:off x="193675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121920</xdr:rowOff>
    </xdr:from>
    <xdr:ext cx="594360" cy="254635"/>
    <xdr:sp macro="" textlink="">
      <xdr:nvSpPr>
        <xdr:cNvPr id="85" name="テキスト ボックス 84"/>
        <xdr:cNvSpPr txBox="1"/>
      </xdr:nvSpPr>
      <xdr:spPr>
        <a:xfrm>
          <a:off x="1691005" y="56368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22860</xdr:rowOff>
    </xdr:from>
    <xdr:to>
      <xdr:col>6</xdr:col>
      <xdr:colOff>38100</xdr:colOff>
      <xdr:row>36</xdr:row>
      <xdr:rowOff>124460</xdr:rowOff>
    </xdr:to>
    <xdr:sp macro="" textlink="">
      <xdr:nvSpPr>
        <xdr:cNvPr id="86" name="楕円 85"/>
        <xdr:cNvSpPr/>
      </xdr:nvSpPr>
      <xdr:spPr>
        <a:xfrm>
          <a:off x="1063625" y="58616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140970</xdr:rowOff>
    </xdr:from>
    <xdr:ext cx="594360" cy="259080"/>
    <xdr:sp macro="" textlink="">
      <xdr:nvSpPr>
        <xdr:cNvPr id="87" name="テキスト ボックス 86"/>
        <xdr:cNvSpPr txBox="1"/>
      </xdr:nvSpPr>
      <xdr:spPr>
        <a:xfrm>
          <a:off x="817880" y="56559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980"/>
    <xdr:sp macro="" textlink="">
      <xdr:nvSpPr>
        <xdr:cNvPr id="96" name="テキスト ボックス 95"/>
        <xdr:cNvSpPr txBox="1"/>
      </xdr:nvSpPr>
      <xdr:spPr>
        <a:xfrm>
          <a:off x="7143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635"/>
    <xdr:sp macro="" textlink="">
      <xdr:nvSpPr>
        <xdr:cNvPr id="98" name="テキスト ボックス 97"/>
        <xdr:cNvSpPr txBox="1"/>
      </xdr:nvSpPr>
      <xdr:spPr>
        <a:xfrm>
          <a:off x="506730" y="983678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493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1185" cy="259080"/>
    <xdr:sp macro="" textlink="">
      <xdr:nvSpPr>
        <xdr:cNvPr id="100" name="テキスト ボックス 99"/>
        <xdr:cNvSpPr txBox="1"/>
      </xdr:nvSpPr>
      <xdr:spPr>
        <a:xfrm>
          <a:off x="166370" y="9474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493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2" name="テキスト ボックス 101"/>
        <xdr:cNvSpPr txBox="1"/>
      </xdr:nvSpPr>
      <xdr:spPr>
        <a:xfrm>
          <a:off x="166370"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493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1185" cy="254635"/>
    <xdr:sp macro="" textlink="">
      <xdr:nvSpPr>
        <xdr:cNvPr id="104" name="テキスト ボックス 103"/>
        <xdr:cNvSpPr txBox="1"/>
      </xdr:nvSpPr>
      <xdr:spPr>
        <a:xfrm>
          <a:off x="166370"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493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6" name="テキスト ボックス 105"/>
        <xdr:cNvSpPr txBox="1"/>
      </xdr:nvSpPr>
      <xdr:spPr>
        <a:xfrm>
          <a:off x="166370"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493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08" name="テキスト ボックス 107"/>
        <xdr:cNvSpPr txBox="1"/>
      </xdr:nvSpPr>
      <xdr:spPr>
        <a:xfrm>
          <a:off x="166370"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0" name="テキスト ボックス 109"/>
        <xdr:cNvSpPr txBox="1"/>
      </xdr:nvSpPr>
      <xdr:spPr>
        <a:xfrm>
          <a:off x="166370" y="7674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161925</xdr:rowOff>
    </xdr:from>
    <xdr:to>
      <xdr:col>24</xdr:col>
      <xdr:colOff>62865</xdr:colOff>
      <xdr:row>59</xdr:row>
      <xdr:rowOff>49530</xdr:rowOff>
    </xdr:to>
    <xdr:cxnSp macro="">
      <xdr:nvCxnSpPr>
        <xdr:cNvPr id="112" name="直線コネクタ 111"/>
        <xdr:cNvCxnSpPr/>
      </xdr:nvCxnSpPr>
      <xdr:spPr>
        <a:xfrm flipV="1">
          <a:off x="4557395" y="810577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035" cy="254635"/>
    <xdr:sp macro="" textlink="">
      <xdr:nvSpPr>
        <xdr:cNvPr id="113" name="物件費最小値テキスト"/>
        <xdr:cNvSpPr txBox="1"/>
      </xdr:nvSpPr>
      <xdr:spPr>
        <a:xfrm>
          <a:off x="4610100" y="961644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xdr:cNvCxnSpPr/>
      </xdr:nvCxnSpPr>
      <xdr:spPr>
        <a:xfrm>
          <a:off x="4473575" y="96126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170" cy="259080"/>
    <xdr:sp macro="" textlink="">
      <xdr:nvSpPr>
        <xdr:cNvPr id="115" name="物件費最大値テキスト"/>
        <xdr:cNvSpPr txBox="1"/>
      </xdr:nvSpPr>
      <xdr:spPr>
        <a:xfrm>
          <a:off x="4610100" y="7894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161925</xdr:rowOff>
    </xdr:from>
    <xdr:to>
      <xdr:col>24</xdr:col>
      <xdr:colOff>152400</xdr:colOff>
      <xdr:row>49</xdr:row>
      <xdr:rowOff>161925</xdr:rowOff>
    </xdr:to>
    <xdr:cxnSp macro="">
      <xdr:nvCxnSpPr>
        <xdr:cNvPr id="116" name="直線コネクタ 115"/>
        <xdr:cNvCxnSpPr/>
      </xdr:nvCxnSpPr>
      <xdr:spPr>
        <a:xfrm>
          <a:off x="4473575" y="81057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99695</xdr:rowOff>
    </xdr:from>
    <xdr:to>
      <xdr:col>24</xdr:col>
      <xdr:colOff>63500</xdr:colOff>
      <xdr:row>57</xdr:row>
      <xdr:rowOff>13335</xdr:rowOff>
    </xdr:to>
    <xdr:cxnSp macro="">
      <xdr:nvCxnSpPr>
        <xdr:cNvPr id="117" name="直線コネクタ 116"/>
        <xdr:cNvCxnSpPr/>
      </xdr:nvCxnSpPr>
      <xdr:spPr>
        <a:xfrm>
          <a:off x="3736975" y="9177020"/>
          <a:ext cx="8223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156845</xdr:rowOff>
    </xdr:from>
    <xdr:ext cx="598170" cy="254635"/>
    <xdr:sp macro="" textlink="">
      <xdr:nvSpPr>
        <xdr:cNvPr id="118" name="物件費平均値テキスト"/>
        <xdr:cNvSpPr txBox="1"/>
      </xdr:nvSpPr>
      <xdr:spPr>
        <a:xfrm>
          <a:off x="4610100" y="9234170"/>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xdr:cNvSpPr/>
      </xdr:nvSpPr>
      <xdr:spPr>
        <a:xfrm>
          <a:off x="4508500" y="9246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99695</xdr:rowOff>
    </xdr:from>
    <xdr:to>
      <xdr:col>19</xdr:col>
      <xdr:colOff>177800</xdr:colOff>
      <xdr:row>57</xdr:row>
      <xdr:rowOff>13335</xdr:rowOff>
    </xdr:to>
    <xdr:cxnSp macro="">
      <xdr:nvCxnSpPr>
        <xdr:cNvPr id="120" name="直線コネクタ 119"/>
        <xdr:cNvCxnSpPr/>
      </xdr:nvCxnSpPr>
      <xdr:spPr>
        <a:xfrm flipV="1">
          <a:off x="2860675" y="9177020"/>
          <a:ext cx="8763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xdr:cNvSpPr/>
      </xdr:nvSpPr>
      <xdr:spPr>
        <a:xfrm>
          <a:off x="3686175" y="9286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140335</xdr:rowOff>
    </xdr:from>
    <xdr:ext cx="594360" cy="259080"/>
    <xdr:sp macro="" textlink="">
      <xdr:nvSpPr>
        <xdr:cNvPr id="122" name="テキスト ボックス 121"/>
        <xdr:cNvSpPr txBox="1"/>
      </xdr:nvSpPr>
      <xdr:spPr>
        <a:xfrm>
          <a:off x="3440430" y="9379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13335</xdr:rowOff>
    </xdr:from>
    <xdr:to>
      <xdr:col>15</xdr:col>
      <xdr:colOff>50800</xdr:colOff>
      <xdr:row>57</xdr:row>
      <xdr:rowOff>105410</xdr:rowOff>
    </xdr:to>
    <xdr:cxnSp macro="">
      <xdr:nvCxnSpPr>
        <xdr:cNvPr id="123" name="直線コネクタ 122"/>
        <xdr:cNvCxnSpPr/>
      </xdr:nvCxnSpPr>
      <xdr:spPr>
        <a:xfrm flipV="1">
          <a:off x="1987550" y="9252585"/>
          <a:ext cx="8731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xdr:cNvSpPr/>
      </xdr:nvSpPr>
      <xdr:spPr>
        <a:xfrm>
          <a:off x="2809875" y="92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153670</xdr:rowOff>
    </xdr:from>
    <xdr:ext cx="593725" cy="259080"/>
    <xdr:sp macro="" textlink="">
      <xdr:nvSpPr>
        <xdr:cNvPr id="125" name="テキスト ボックス 124"/>
        <xdr:cNvSpPr txBox="1"/>
      </xdr:nvSpPr>
      <xdr:spPr>
        <a:xfrm>
          <a:off x="2567305" y="93929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105410</xdr:rowOff>
    </xdr:from>
    <xdr:to>
      <xdr:col>10</xdr:col>
      <xdr:colOff>114300</xdr:colOff>
      <xdr:row>57</xdr:row>
      <xdr:rowOff>109855</xdr:rowOff>
    </xdr:to>
    <xdr:cxnSp macro="">
      <xdr:nvCxnSpPr>
        <xdr:cNvPr id="126" name="直線コネクタ 125"/>
        <xdr:cNvCxnSpPr/>
      </xdr:nvCxnSpPr>
      <xdr:spPr>
        <a:xfrm flipV="1">
          <a:off x="1114425" y="9344660"/>
          <a:ext cx="8731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xdr:cNvSpPr/>
      </xdr:nvSpPr>
      <xdr:spPr>
        <a:xfrm>
          <a:off x="1936750" y="93230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5080</xdr:rowOff>
    </xdr:from>
    <xdr:ext cx="594360" cy="259080"/>
    <xdr:sp macro="" textlink="">
      <xdr:nvSpPr>
        <xdr:cNvPr id="128" name="テキスト ボックス 127"/>
        <xdr:cNvSpPr txBox="1"/>
      </xdr:nvSpPr>
      <xdr:spPr>
        <a:xfrm>
          <a:off x="1691005" y="94062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xdr:cNvSpPr/>
      </xdr:nvSpPr>
      <xdr:spPr>
        <a:xfrm>
          <a:off x="1063625" y="937387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55880</xdr:rowOff>
    </xdr:from>
    <xdr:ext cx="594360" cy="259080"/>
    <xdr:sp macro="" textlink="">
      <xdr:nvSpPr>
        <xdr:cNvPr id="130" name="テキスト ボックス 129"/>
        <xdr:cNvSpPr txBox="1"/>
      </xdr:nvSpPr>
      <xdr:spPr>
        <a:xfrm>
          <a:off x="817880" y="9457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549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3" name="テキスト ボックス 132"/>
        <xdr:cNvSpPr txBox="1"/>
      </xdr:nvSpPr>
      <xdr:spPr>
        <a:xfrm>
          <a:off x="26733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4" name="テキスト ボックス 133"/>
        <xdr:cNvSpPr txBox="1"/>
      </xdr:nvSpPr>
      <xdr:spPr>
        <a:xfrm>
          <a:off x="1800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27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133985</xdr:rowOff>
    </xdr:from>
    <xdr:to>
      <xdr:col>24</xdr:col>
      <xdr:colOff>114300</xdr:colOff>
      <xdr:row>57</xdr:row>
      <xdr:rowOff>64135</xdr:rowOff>
    </xdr:to>
    <xdr:sp macro="" textlink="">
      <xdr:nvSpPr>
        <xdr:cNvPr id="136" name="楕円 135"/>
        <xdr:cNvSpPr/>
      </xdr:nvSpPr>
      <xdr:spPr>
        <a:xfrm>
          <a:off x="4508500" y="9211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156845</xdr:rowOff>
    </xdr:from>
    <xdr:ext cx="598170" cy="254635"/>
    <xdr:sp macro="" textlink="">
      <xdr:nvSpPr>
        <xdr:cNvPr id="137" name="物件費該当値テキスト"/>
        <xdr:cNvSpPr txBox="1"/>
      </xdr:nvSpPr>
      <xdr:spPr>
        <a:xfrm>
          <a:off x="4610100" y="907224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48895</xdr:rowOff>
    </xdr:from>
    <xdr:to>
      <xdr:col>20</xdr:col>
      <xdr:colOff>38100</xdr:colOff>
      <xdr:row>56</xdr:row>
      <xdr:rowOff>150495</xdr:rowOff>
    </xdr:to>
    <xdr:sp macro="" textlink="">
      <xdr:nvSpPr>
        <xdr:cNvPr id="138" name="楕円 137"/>
        <xdr:cNvSpPr/>
      </xdr:nvSpPr>
      <xdr:spPr>
        <a:xfrm>
          <a:off x="3686175" y="91262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161925</xdr:rowOff>
    </xdr:from>
    <xdr:ext cx="594360" cy="254635"/>
    <xdr:sp macro="" textlink="">
      <xdr:nvSpPr>
        <xdr:cNvPr id="139" name="テキスト ボックス 138"/>
        <xdr:cNvSpPr txBox="1"/>
      </xdr:nvSpPr>
      <xdr:spPr>
        <a:xfrm>
          <a:off x="3440430" y="89154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133985</xdr:rowOff>
    </xdr:from>
    <xdr:to>
      <xdr:col>15</xdr:col>
      <xdr:colOff>101600</xdr:colOff>
      <xdr:row>57</xdr:row>
      <xdr:rowOff>64135</xdr:rowOff>
    </xdr:to>
    <xdr:sp macro="" textlink="">
      <xdr:nvSpPr>
        <xdr:cNvPr id="140" name="楕円 139"/>
        <xdr:cNvSpPr/>
      </xdr:nvSpPr>
      <xdr:spPr>
        <a:xfrm>
          <a:off x="2809875" y="9211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80645</xdr:rowOff>
    </xdr:from>
    <xdr:ext cx="593725" cy="259080"/>
    <xdr:sp macro="" textlink="">
      <xdr:nvSpPr>
        <xdr:cNvPr id="141" name="テキスト ボックス 140"/>
        <xdr:cNvSpPr txBox="1"/>
      </xdr:nvSpPr>
      <xdr:spPr>
        <a:xfrm>
          <a:off x="2567305" y="89960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54610</xdr:rowOff>
    </xdr:from>
    <xdr:to>
      <xdr:col>10</xdr:col>
      <xdr:colOff>165100</xdr:colOff>
      <xdr:row>57</xdr:row>
      <xdr:rowOff>156210</xdr:rowOff>
    </xdr:to>
    <xdr:sp macro="" textlink="">
      <xdr:nvSpPr>
        <xdr:cNvPr id="142" name="楕円 141"/>
        <xdr:cNvSpPr/>
      </xdr:nvSpPr>
      <xdr:spPr>
        <a:xfrm>
          <a:off x="1936750" y="92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1270</xdr:rowOff>
    </xdr:from>
    <xdr:ext cx="594360" cy="259080"/>
    <xdr:sp macro="" textlink="">
      <xdr:nvSpPr>
        <xdr:cNvPr id="143" name="テキスト ボックス 142"/>
        <xdr:cNvSpPr txBox="1"/>
      </xdr:nvSpPr>
      <xdr:spPr>
        <a:xfrm>
          <a:off x="1691005" y="90785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59055</xdr:rowOff>
    </xdr:from>
    <xdr:to>
      <xdr:col>6</xdr:col>
      <xdr:colOff>38100</xdr:colOff>
      <xdr:row>57</xdr:row>
      <xdr:rowOff>160655</xdr:rowOff>
    </xdr:to>
    <xdr:sp macro="" textlink="">
      <xdr:nvSpPr>
        <xdr:cNvPr id="144" name="楕円 143"/>
        <xdr:cNvSpPr/>
      </xdr:nvSpPr>
      <xdr:spPr>
        <a:xfrm>
          <a:off x="1063625" y="92983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6350</xdr:rowOff>
    </xdr:from>
    <xdr:ext cx="594360" cy="254635"/>
    <xdr:sp macro="" textlink="">
      <xdr:nvSpPr>
        <xdr:cNvPr id="145" name="テキスト ボックス 144"/>
        <xdr:cNvSpPr txBox="1"/>
      </xdr:nvSpPr>
      <xdr:spPr>
        <a:xfrm>
          <a:off x="817880" y="90836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980"/>
    <xdr:sp macro="" textlink="">
      <xdr:nvSpPr>
        <xdr:cNvPr id="154" name="テキスト ボックス 153"/>
        <xdr:cNvSpPr txBox="1"/>
      </xdr:nvSpPr>
      <xdr:spPr>
        <a:xfrm>
          <a:off x="7143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49300" y="12900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3840" cy="259080"/>
    <xdr:sp macro="" textlink="">
      <xdr:nvSpPr>
        <xdr:cNvPr id="157" name="テキスト ボックス 156"/>
        <xdr:cNvSpPr txBox="1"/>
      </xdr:nvSpPr>
      <xdr:spPr>
        <a:xfrm>
          <a:off x="506730" y="127679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49300" y="12592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0860" cy="254635"/>
    <xdr:sp macro="" textlink="">
      <xdr:nvSpPr>
        <xdr:cNvPr id="159" name="テキスト ボックス 158"/>
        <xdr:cNvSpPr txBox="1"/>
      </xdr:nvSpPr>
      <xdr:spPr>
        <a:xfrm>
          <a:off x="227330" y="12459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49300" y="12285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0860" cy="259080"/>
    <xdr:sp macro="" textlink="">
      <xdr:nvSpPr>
        <xdr:cNvPr id="161" name="テキスト ボックス 160"/>
        <xdr:cNvSpPr txBox="1"/>
      </xdr:nvSpPr>
      <xdr:spPr>
        <a:xfrm>
          <a:off x="227330" y="1215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49300" y="11978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0860" cy="254635"/>
    <xdr:sp macro="" textlink="">
      <xdr:nvSpPr>
        <xdr:cNvPr id="163" name="テキスト ボックス 162"/>
        <xdr:cNvSpPr txBox="1"/>
      </xdr:nvSpPr>
      <xdr:spPr>
        <a:xfrm>
          <a:off x="227330" y="11836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161925</xdr:rowOff>
    </xdr:from>
    <xdr:to>
      <xdr:col>28</xdr:col>
      <xdr:colOff>114300</xdr:colOff>
      <xdr:row>71</xdr:row>
      <xdr:rowOff>161925</xdr:rowOff>
    </xdr:to>
    <xdr:cxnSp macro="">
      <xdr:nvCxnSpPr>
        <xdr:cNvPr id="164" name="直線コネクタ 163"/>
        <xdr:cNvCxnSpPr/>
      </xdr:nvCxnSpPr>
      <xdr:spPr>
        <a:xfrm>
          <a:off x="749300" y="11668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0860" cy="258445"/>
    <xdr:sp macro="" textlink="">
      <xdr:nvSpPr>
        <xdr:cNvPr id="165" name="テキスト ボックス 164"/>
        <xdr:cNvSpPr txBox="1"/>
      </xdr:nvSpPr>
      <xdr:spPr>
        <a:xfrm>
          <a:off x="227330" y="11528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49300" y="11353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67" name="テキスト ボックス 166"/>
        <xdr:cNvSpPr txBox="1"/>
      </xdr:nvSpPr>
      <xdr:spPr>
        <a:xfrm>
          <a:off x="166370" y="112204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9" name="テキスト ボックス 168"/>
        <xdr:cNvSpPr txBox="1"/>
      </xdr:nvSpPr>
      <xdr:spPr>
        <a:xfrm>
          <a:off x="1663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xdr:cNvCxnSpPr/>
      </xdr:nvCxnSpPr>
      <xdr:spPr>
        <a:xfrm flipV="1">
          <a:off x="4557395" y="1147191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055" cy="259080"/>
    <xdr:sp macro="" textlink="">
      <xdr:nvSpPr>
        <xdr:cNvPr id="172" name="維持補修費最小値テキスト"/>
        <xdr:cNvSpPr txBox="1"/>
      </xdr:nvSpPr>
      <xdr:spPr>
        <a:xfrm>
          <a:off x="4610100" y="129032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xdr:cNvCxnSpPr/>
      </xdr:nvCxnSpPr>
      <xdr:spPr>
        <a:xfrm>
          <a:off x="4473575" y="128993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035" cy="254635"/>
    <xdr:sp macro="" textlink="">
      <xdr:nvSpPr>
        <xdr:cNvPr id="174" name="維持補修費最大値テキスト"/>
        <xdr:cNvSpPr txBox="1"/>
      </xdr:nvSpPr>
      <xdr:spPr>
        <a:xfrm>
          <a:off x="4610100" y="1125728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xdr:cNvCxnSpPr/>
      </xdr:nvCxnSpPr>
      <xdr:spPr>
        <a:xfrm>
          <a:off x="4473575" y="114719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12700</xdr:rowOff>
    </xdr:from>
    <xdr:to>
      <xdr:col>24</xdr:col>
      <xdr:colOff>63500</xdr:colOff>
      <xdr:row>76</xdr:row>
      <xdr:rowOff>61595</xdr:rowOff>
    </xdr:to>
    <xdr:cxnSp macro="">
      <xdr:nvCxnSpPr>
        <xdr:cNvPr id="176" name="直線コネクタ 175"/>
        <xdr:cNvCxnSpPr/>
      </xdr:nvCxnSpPr>
      <xdr:spPr>
        <a:xfrm>
          <a:off x="3736975" y="12328525"/>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534035" cy="258445"/>
    <xdr:sp macro="" textlink="">
      <xdr:nvSpPr>
        <xdr:cNvPr id="177" name="維持補修費平均値テキスト"/>
        <xdr:cNvSpPr txBox="1"/>
      </xdr:nvSpPr>
      <xdr:spPr>
        <a:xfrm>
          <a:off x="4610100" y="1245235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xdr:cNvSpPr/>
      </xdr:nvSpPr>
      <xdr:spPr>
        <a:xfrm>
          <a:off x="4508500" y="124739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12700</xdr:rowOff>
    </xdr:from>
    <xdr:to>
      <xdr:col>19</xdr:col>
      <xdr:colOff>177800</xdr:colOff>
      <xdr:row>76</xdr:row>
      <xdr:rowOff>72390</xdr:rowOff>
    </xdr:to>
    <xdr:cxnSp macro="">
      <xdr:nvCxnSpPr>
        <xdr:cNvPr id="179" name="直線コネクタ 178"/>
        <xdr:cNvCxnSpPr/>
      </xdr:nvCxnSpPr>
      <xdr:spPr>
        <a:xfrm flipV="1">
          <a:off x="2860675" y="12328525"/>
          <a:ext cx="8763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xdr:cNvSpPr/>
      </xdr:nvSpPr>
      <xdr:spPr>
        <a:xfrm>
          <a:off x="3686175" y="125031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118110</xdr:rowOff>
    </xdr:from>
    <xdr:ext cx="529590" cy="259080"/>
    <xdr:sp macro="" textlink="">
      <xdr:nvSpPr>
        <xdr:cNvPr id="181" name="テキスト ボックス 180"/>
        <xdr:cNvSpPr txBox="1"/>
      </xdr:nvSpPr>
      <xdr:spPr>
        <a:xfrm>
          <a:off x="3472815" y="12595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46355</xdr:rowOff>
    </xdr:from>
    <xdr:to>
      <xdr:col>15</xdr:col>
      <xdr:colOff>50800</xdr:colOff>
      <xdr:row>76</xdr:row>
      <xdr:rowOff>72390</xdr:rowOff>
    </xdr:to>
    <xdr:cxnSp macro="">
      <xdr:nvCxnSpPr>
        <xdr:cNvPr id="182" name="直線コネクタ 181"/>
        <xdr:cNvCxnSpPr/>
      </xdr:nvCxnSpPr>
      <xdr:spPr>
        <a:xfrm>
          <a:off x="1987550" y="12362180"/>
          <a:ext cx="8731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xdr:cNvSpPr/>
      </xdr:nvSpPr>
      <xdr:spPr>
        <a:xfrm>
          <a:off x="2809875"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130810</xdr:rowOff>
    </xdr:from>
    <xdr:ext cx="529590" cy="259080"/>
    <xdr:sp macro="" textlink="">
      <xdr:nvSpPr>
        <xdr:cNvPr id="184" name="テキスト ボックス 183"/>
        <xdr:cNvSpPr txBox="1"/>
      </xdr:nvSpPr>
      <xdr:spPr>
        <a:xfrm>
          <a:off x="2599690" y="12608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46355</xdr:rowOff>
    </xdr:from>
    <xdr:to>
      <xdr:col>10</xdr:col>
      <xdr:colOff>114300</xdr:colOff>
      <xdr:row>77</xdr:row>
      <xdr:rowOff>36830</xdr:rowOff>
    </xdr:to>
    <xdr:cxnSp macro="">
      <xdr:nvCxnSpPr>
        <xdr:cNvPr id="185" name="直線コネクタ 184"/>
        <xdr:cNvCxnSpPr/>
      </xdr:nvCxnSpPr>
      <xdr:spPr>
        <a:xfrm flipV="1">
          <a:off x="1114425" y="12362180"/>
          <a:ext cx="8731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xdr:cNvSpPr/>
      </xdr:nvSpPr>
      <xdr:spPr>
        <a:xfrm>
          <a:off x="1936750" y="125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150495</xdr:rowOff>
    </xdr:from>
    <xdr:ext cx="530225" cy="259080"/>
    <xdr:sp macro="" textlink="">
      <xdr:nvSpPr>
        <xdr:cNvPr id="187" name="テキスト ボックス 186"/>
        <xdr:cNvSpPr txBox="1"/>
      </xdr:nvSpPr>
      <xdr:spPr>
        <a:xfrm>
          <a:off x="1723390" y="12628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xdr:cNvSpPr/>
      </xdr:nvSpPr>
      <xdr:spPr>
        <a:xfrm>
          <a:off x="1063625" y="1257363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17780</xdr:rowOff>
    </xdr:from>
    <xdr:ext cx="529590" cy="254635"/>
    <xdr:sp macro="" textlink="">
      <xdr:nvSpPr>
        <xdr:cNvPr id="189" name="テキスト ボックス 188"/>
        <xdr:cNvSpPr txBox="1"/>
      </xdr:nvSpPr>
      <xdr:spPr>
        <a:xfrm>
          <a:off x="850265" y="1265745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49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6733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3" name="テキスト ボックス 192"/>
        <xdr:cNvSpPr txBox="1"/>
      </xdr:nvSpPr>
      <xdr:spPr>
        <a:xfrm>
          <a:off x="1800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27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10795</xdr:rowOff>
    </xdr:from>
    <xdr:to>
      <xdr:col>24</xdr:col>
      <xdr:colOff>114300</xdr:colOff>
      <xdr:row>76</xdr:row>
      <xdr:rowOff>112395</xdr:rowOff>
    </xdr:to>
    <xdr:sp macro="" textlink="">
      <xdr:nvSpPr>
        <xdr:cNvPr id="195" name="楕円 194"/>
        <xdr:cNvSpPr/>
      </xdr:nvSpPr>
      <xdr:spPr>
        <a:xfrm>
          <a:off x="4508500" y="123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33655</xdr:rowOff>
    </xdr:from>
    <xdr:ext cx="534035" cy="258445"/>
    <xdr:sp macro="" textlink="">
      <xdr:nvSpPr>
        <xdr:cNvPr id="196" name="維持補修費該当値テキスト"/>
        <xdr:cNvSpPr txBox="1"/>
      </xdr:nvSpPr>
      <xdr:spPr>
        <a:xfrm>
          <a:off x="4610100" y="12187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133350</xdr:rowOff>
    </xdr:from>
    <xdr:to>
      <xdr:col>20</xdr:col>
      <xdr:colOff>38100</xdr:colOff>
      <xdr:row>76</xdr:row>
      <xdr:rowOff>63500</xdr:rowOff>
    </xdr:to>
    <xdr:sp macro="" textlink="">
      <xdr:nvSpPr>
        <xdr:cNvPr id="197" name="楕円 196"/>
        <xdr:cNvSpPr/>
      </xdr:nvSpPr>
      <xdr:spPr>
        <a:xfrm>
          <a:off x="3686175" y="122872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80010</xdr:rowOff>
    </xdr:from>
    <xdr:ext cx="529590" cy="259080"/>
    <xdr:sp macro="" textlink="">
      <xdr:nvSpPr>
        <xdr:cNvPr id="198" name="テキスト ボックス 197"/>
        <xdr:cNvSpPr txBox="1"/>
      </xdr:nvSpPr>
      <xdr:spPr>
        <a:xfrm>
          <a:off x="3472815" y="12071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21590</xdr:rowOff>
    </xdr:from>
    <xdr:to>
      <xdr:col>15</xdr:col>
      <xdr:colOff>101600</xdr:colOff>
      <xdr:row>76</xdr:row>
      <xdr:rowOff>123190</xdr:rowOff>
    </xdr:to>
    <xdr:sp macro="" textlink="">
      <xdr:nvSpPr>
        <xdr:cNvPr id="199" name="楕円 198"/>
        <xdr:cNvSpPr/>
      </xdr:nvSpPr>
      <xdr:spPr>
        <a:xfrm>
          <a:off x="2809875" y="123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139700</xdr:rowOff>
    </xdr:from>
    <xdr:ext cx="529590" cy="259080"/>
    <xdr:sp macro="" textlink="">
      <xdr:nvSpPr>
        <xdr:cNvPr id="200" name="テキスト ボックス 199"/>
        <xdr:cNvSpPr txBox="1"/>
      </xdr:nvSpPr>
      <xdr:spPr>
        <a:xfrm>
          <a:off x="2599690" y="12131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161925</xdr:rowOff>
    </xdr:from>
    <xdr:to>
      <xdr:col>10</xdr:col>
      <xdr:colOff>165100</xdr:colOff>
      <xdr:row>76</xdr:row>
      <xdr:rowOff>97790</xdr:rowOff>
    </xdr:to>
    <xdr:sp macro="" textlink="">
      <xdr:nvSpPr>
        <xdr:cNvPr id="201" name="楕円 200"/>
        <xdr:cNvSpPr/>
      </xdr:nvSpPr>
      <xdr:spPr>
        <a:xfrm>
          <a:off x="1936750" y="1231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113665</xdr:rowOff>
    </xdr:from>
    <xdr:ext cx="530225" cy="258445"/>
    <xdr:sp macro="" textlink="">
      <xdr:nvSpPr>
        <xdr:cNvPr id="202" name="テキスト ボックス 201"/>
        <xdr:cNvSpPr txBox="1"/>
      </xdr:nvSpPr>
      <xdr:spPr>
        <a:xfrm>
          <a:off x="1723390" y="1210564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3" name="楕円 202"/>
        <xdr:cNvSpPr/>
      </xdr:nvSpPr>
      <xdr:spPr>
        <a:xfrm>
          <a:off x="1063625" y="124733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104140</xdr:rowOff>
    </xdr:from>
    <xdr:ext cx="529590" cy="259080"/>
    <xdr:sp macro="" textlink="">
      <xdr:nvSpPr>
        <xdr:cNvPr id="204" name="テキスト ボックス 203"/>
        <xdr:cNvSpPr txBox="1"/>
      </xdr:nvSpPr>
      <xdr:spPr>
        <a:xfrm>
          <a:off x="850265" y="122580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980"/>
    <xdr:sp macro="" textlink="">
      <xdr:nvSpPr>
        <xdr:cNvPr id="213" name="テキスト ボックス 212"/>
        <xdr:cNvSpPr txBox="1"/>
      </xdr:nvSpPr>
      <xdr:spPr>
        <a:xfrm>
          <a:off x="7143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xdr:cNvSpPr txBox="1"/>
      </xdr:nvSpPr>
      <xdr:spPr>
        <a:xfrm>
          <a:off x="506730" y="163995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49300" y="16084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860" cy="254000"/>
    <xdr:sp macro="" textlink="">
      <xdr:nvSpPr>
        <xdr:cNvPr id="217" name="テキスト ボックス 216"/>
        <xdr:cNvSpPr txBox="1"/>
      </xdr:nvSpPr>
      <xdr:spPr>
        <a:xfrm>
          <a:off x="227330" y="1594231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49300" y="156273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185" cy="254000"/>
    <xdr:sp macro="" textlink="">
      <xdr:nvSpPr>
        <xdr:cNvPr id="219" name="テキスト ボックス 218"/>
        <xdr:cNvSpPr txBox="1"/>
      </xdr:nvSpPr>
      <xdr:spPr>
        <a:xfrm>
          <a:off x="166370" y="154851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49300" y="15170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185" cy="254000"/>
    <xdr:sp macro="" textlink="">
      <xdr:nvSpPr>
        <xdr:cNvPr id="221" name="テキスト ボックス 220"/>
        <xdr:cNvSpPr txBox="1"/>
      </xdr:nvSpPr>
      <xdr:spPr>
        <a:xfrm>
          <a:off x="166370" y="150279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49300" y="14722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161925</xdr:rowOff>
    </xdr:from>
    <xdr:ext cx="591185" cy="254635"/>
    <xdr:sp macro="" textlink="">
      <xdr:nvSpPr>
        <xdr:cNvPr id="223" name="テキスト ボックス 222"/>
        <xdr:cNvSpPr txBox="1"/>
      </xdr:nvSpPr>
      <xdr:spPr>
        <a:xfrm>
          <a:off x="166370" y="145827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5" name="テキスト ボックス 224"/>
        <xdr:cNvSpPr txBox="1"/>
      </xdr:nvSpPr>
      <xdr:spPr>
        <a:xfrm>
          <a:off x="166370"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xdr:cNvCxnSpPr/>
      </xdr:nvCxnSpPr>
      <xdr:spPr>
        <a:xfrm flipV="1">
          <a:off x="4557395" y="1465326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035" cy="259080"/>
    <xdr:sp macro="" textlink="">
      <xdr:nvSpPr>
        <xdr:cNvPr id="228" name="扶助費最小値テキスト"/>
        <xdr:cNvSpPr txBox="1"/>
      </xdr:nvSpPr>
      <xdr:spPr>
        <a:xfrm>
          <a:off x="4610100" y="1603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xdr:cNvCxnSpPr/>
      </xdr:nvCxnSpPr>
      <xdr:spPr>
        <a:xfrm>
          <a:off x="4473575" y="16033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170" cy="254635"/>
    <xdr:sp macro="" textlink="">
      <xdr:nvSpPr>
        <xdr:cNvPr id="230" name="扶助費最大値テキスト"/>
        <xdr:cNvSpPr txBox="1"/>
      </xdr:nvSpPr>
      <xdr:spPr>
        <a:xfrm>
          <a:off x="4610100" y="1443863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xdr:cNvCxnSpPr/>
      </xdr:nvCxnSpPr>
      <xdr:spPr>
        <a:xfrm>
          <a:off x="4473575" y="146532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146685</xdr:rowOff>
    </xdr:from>
    <xdr:to>
      <xdr:col>24</xdr:col>
      <xdr:colOff>63500</xdr:colOff>
      <xdr:row>96</xdr:row>
      <xdr:rowOff>151130</xdr:rowOff>
    </xdr:to>
    <xdr:cxnSp macro="">
      <xdr:nvCxnSpPr>
        <xdr:cNvPr id="232" name="直線コネクタ 231"/>
        <xdr:cNvCxnSpPr/>
      </xdr:nvCxnSpPr>
      <xdr:spPr>
        <a:xfrm flipV="1">
          <a:off x="3736975" y="1574863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170" cy="254000"/>
    <xdr:sp macro="" textlink="">
      <xdr:nvSpPr>
        <xdr:cNvPr id="233" name="扶助費平均値テキスト"/>
        <xdr:cNvSpPr txBox="1"/>
      </xdr:nvSpPr>
      <xdr:spPr>
        <a:xfrm>
          <a:off x="4610100" y="15345410"/>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xdr:cNvSpPr/>
      </xdr:nvSpPr>
      <xdr:spPr>
        <a:xfrm>
          <a:off x="4508500" y="154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137160</xdr:rowOff>
    </xdr:from>
    <xdr:to>
      <xdr:col>19</xdr:col>
      <xdr:colOff>177800</xdr:colOff>
      <xdr:row>96</xdr:row>
      <xdr:rowOff>151130</xdr:rowOff>
    </xdr:to>
    <xdr:cxnSp macro="">
      <xdr:nvCxnSpPr>
        <xdr:cNvPr id="235" name="直線コネクタ 234"/>
        <xdr:cNvCxnSpPr/>
      </xdr:nvCxnSpPr>
      <xdr:spPr>
        <a:xfrm>
          <a:off x="2860675" y="15739110"/>
          <a:ext cx="876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xdr:cNvSpPr/>
      </xdr:nvSpPr>
      <xdr:spPr>
        <a:xfrm>
          <a:off x="3686175" y="155301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4360" cy="259080"/>
    <xdr:sp macro="" textlink="">
      <xdr:nvSpPr>
        <xdr:cNvPr id="237" name="テキスト ボックス 236"/>
        <xdr:cNvSpPr txBox="1"/>
      </xdr:nvSpPr>
      <xdr:spPr>
        <a:xfrm>
          <a:off x="3440430" y="15305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56515</xdr:rowOff>
    </xdr:from>
    <xdr:to>
      <xdr:col>15</xdr:col>
      <xdr:colOff>50800</xdr:colOff>
      <xdr:row>96</xdr:row>
      <xdr:rowOff>137160</xdr:rowOff>
    </xdr:to>
    <xdr:cxnSp macro="">
      <xdr:nvCxnSpPr>
        <xdr:cNvPr id="238" name="直線コネクタ 237"/>
        <xdr:cNvCxnSpPr/>
      </xdr:nvCxnSpPr>
      <xdr:spPr>
        <a:xfrm>
          <a:off x="1987550" y="15658465"/>
          <a:ext cx="8731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xdr:cNvSpPr/>
      </xdr:nvSpPr>
      <xdr:spPr>
        <a:xfrm>
          <a:off x="2809875" y="1562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9590" cy="259080"/>
    <xdr:sp macro="" textlink="">
      <xdr:nvSpPr>
        <xdr:cNvPr id="240" name="テキスト ボックス 239"/>
        <xdr:cNvSpPr txBox="1"/>
      </xdr:nvSpPr>
      <xdr:spPr>
        <a:xfrm>
          <a:off x="2599690" y="15397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56515</xdr:rowOff>
    </xdr:from>
    <xdr:to>
      <xdr:col>10</xdr:col>
      <xdr:colOff>114300</xdr:colOff>
      <xdr:row>98</xdr:row>
      <xdr:rowOff>16510</xdr:rowOff>
    </xdr:to>
    <xdr:cxnSp macro="">
      <xdr:nvCxnSpPr>
        <xdr:cNvPr id="241" name="直線コネクタ 240"/>
        <xdr:cNvCxnSpPr/>
      </xdr:nvCxnSpPr>
      <xdr:spPr>
        <a:xfrm flipV="1">
          <a:off x="1114425" y="15658465"/>
          <a:ext cx="873125"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xdr:cNvSpPr/>
      </xdr:nvSpPr>
      <xdr:spPr>
        <a:xfrm>
          <a:off x="1936750" y="155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4360" cy="259080"/>
    <xdr:sp macro="" textlink="">
      <xdr:nvSpPr>
        <xdr:cNvPr id="243" name="テキスト ボックス 242"/>
        <xdr:cNvSpPr txBox="1"/>
      </xdr:nvSpPr>
      <xdr:spPr>
        <a:xfrm>
          <a:off x="1691005" y="15292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xdr:cNvSpPr/>
      </xdr:nvSpPr>
      <xdr:spPr>
        <a:xfrm>
          <a:off x="1063625" y="1579181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9590" cy="258445"/>
    <xdr:sp macro="" textlink="">
      <xdr:nvSpPr>
        <xdr:cNvPr id="245" name="テキスト ボックス 244"/>
        <xdr:cNvSpPr txBox="1"/>
      </xdr:nvSpPr>
      <xdr:spPr>
        <a:xfrm>
          <a:off x="850265" y="15567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549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8" name="テキスト ボックス 247"/>
        <xdr:cNvSpPr txBox="1"/>
      </xdr:nvSpPr>
      <xdr:spPr>
        <a:xfrm>
          <a:off x="26733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9" name="テキスト ボックス 248"/>
        <xdr:cNvSpPr txBox="1"/>
      </xdr:nvSpPr>
      <xdr:spPr>
        <a:xfrm>
          <a:off x="1800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27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95885</xdr:rowOff>
    </xdr:from>
    <xdr:to>
      <xdr:col>24</xdr:col>
      <xdr:colOff>114300</xdr:colOff>
      <xdr:row>97</xdr:row>
      <xdr:rowOff>26035</xdr:rowOff>
    </xdr:to>
    <xdr:sp macro="" textlink="">
      <xdr:nvSpPr>
        <xdr:cNvPr id="251" name="楕円 250"/>
        <xdr:cNvSpPr/>
      </xdr:nvSpPr>
      <xdr:spPr>
        <a:xfrm>
          <a:off x="450850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74930</xdr:rowOff>
    </xdr:from>
    <xdr:ext cx="534035" cy="254000"/>
    <xdr:sp macro="" textlink="">
      <xdr:nvSpPr>
        <xdr:cNvPr id="252" name="扶助費該当値テキスト"/>
        <xdr:cNvSpPr txBox="1"/>
      </xdr:nvSpPr>
      <xdr:spPr>
        <a:xfrm>
          <a:off x="4610100" y="1567688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100330</xdr:rowOff>
    </xdr:from>
    <xdr:to>
      <xdr:col>20</xdr:col>
      <xdr:colOff>38100</xdr:colOff>
      <xdr:row>97</xdr:row>
      <xdr:rowOff>30480</xdr:rowOff>
    </xdr:to>
    <xdr:sp macro="" textlink="">
      <xdr:nvSpPr>
        <xdr:cNvPr id="253" name="楕円 252"/>
        <xdr:cNvSpPr/>
      </xdr:nvSpPr>
      <xdr:spPr>
        <a:xfrm>
          <a:off x="3686175" y="157022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21590</xdr:rowOff>
    </xdr:from>
    <xdr:ext cx="529590" cy="259080"/>
    <xdr:sp macro="" textlink="">
      <xdr:nvSpPr>
        <xdr:cNvPr id="254" name="テキスト ボックス 253"/>
        <xdr:cNvSpPr txBox="1"/>
      </xdr:nvSpPr>
      <xdr:spPr>
        <a:xfrm>
          <a:off x="3472815" y="15794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86360</xdr:rowOff>
    </xdr:from>
    <xdr:to>
      <xdr:col>15</xdr:col>
      <xdr:colOff>101600</xdr:colOff>
      <xdr:row>97</xdr:row>
      <xdr:rowOff>16510</xdr:rowOff>
    </xdr:to>
    <xdr:sp macro="" textlink="">
      <xdr:nvSpPr>
        <xdr:cNvPr id="255" name="楕円 254"/>
        <xdr:cNvSpPr/>
      </xdr:nvSpPr>
      <xdr:spPr>
        <a:xfrm>
          <a:off x="2809875" y="156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7620</xdr:rowOff>
    </xdr:from>
    <xdr:ext cx="529590" cy="254000"/>
    <xdr:sp macro="" textlink="">
      <xdr:nvSpPr>
        <xdr:cNvPr id="256" name="テキスト ボックス 255"/>
        <xdr:cNvSpPr txBox="1"/>
      </xdr:nvSpPr>
      <xdr:spPr>
        <a:xfrm>
          <a:off x="2599690" y="15781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6350</xdr:rowOff>
    </xdr:from>
    <xdr:to>
      <xdr:col>10</xdr:col>
      <xdr:colOff>165100</xdr:colOff>
      <xdr:row>96</xdr:row>
      <xdr:rowOff>107315</xdr:rowOff>
    </xdr:to>
    <xdr:sp macro="" textlink="">
      <xdr:nvSpPr>
        <xdr:cNvPr id="257" name="楕円 256"/>
        <xdr:cNvSpPr/>
      </xdr:nvSpPr>
      <xdr:spPr>
        <a:xfrm>
          <a:off x="1936750" y="1560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98425</xdr:rowOff>
    </xdr:from>
    <xdr:ext cx="530225" cy="254000"/>
    <xdr:sp macro="" textlink="">
      <xdr:nvSpPr>
        <xdr:cNvPr id="258" name="テキスト ボックス 257"/>
        <xdr:cNvSpPr txBox="1"/>
      </xdr:nvSpPr>
      <xdr:spPr>
        <a:xfrm>
          <a:off x="1723390" y="1570037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137160</xdr:rowOff>
    </xdr:from>
    <xdr:to>
      <xdr:col>6</xdr:col>
      <xdr:colOff>38100</xdr:colOff>
      <xdr:row>98</xdr:row>
      <xdr:rowOff>67310</xdr:rowOff>
    </xdr:to>
    <xdr:sp macro="" textlink="">
      <xdr:nvSpPr>
        <xdr:cNvPr id="259" name="楕円 258"/>
        <xdr:cNvSpPr/>
      </xdr:nvSpPr>
      <xdr:spPr>
        <a:xfrm>
          <a:off x="1063625" y="159105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58420</xdr:rowOff>
    </xdr:from>
    <xdr:ext cx="529590" cy="259080"/>
    <xdr:sp macro="" textlink="">
      <xdr:nvSpPr>
        <xdr:cNvPr id="260" name="テキスト ボックス 259"/>
        <xdr:cNvSpPr txBox="1"/>
      </xdr:nvSpPr>
      <xdr:spPr>
        <a:xfrm>
          <a:off x="850265" y="16003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69" name="テキスト ボックス 268"/>
        <xdr:cNvSpPr txBox="1"/>
      </xdr:nvSpPr>
      <xdr:spPr>
        <a:xfrm>
          <a:off x="6457950"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496050" y="63690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2" name="テキスト ボックス 271"/>
        <xdr:cNvSpPr txBox="1"/>
      </xdr:nvSpPr>
      <xdr:spPr>
        <a:xfrm>
          <a:off x="6250305" y="62363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496050" y="60071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185" cy="259080"/>
    <xdr:sp macro="" textlink="">
      <xdr:nvSpPr>
        <xdr:cNvPr id="274" name="テキスト ボックス 273"/>
        <xdr:cNvSpPr txBox="1"/>
      </xdr:nvSpPr>
      <xdr:spPr>
        <a:xfrm>
          <a:off x="5909945" y="5874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496050" y="56546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161925</xdr:rowOff>
    </xdr:from>
    <xdr:ext cx="591185" cy="254635"/>
    <xdr:sp macro="" textlink="">
      <xdr:nvSpPr>
        <xdr:cNvPr id="276" name="テキスト ボックス 275"/>
        <xdr:cNvSpPr txBox="1"/>
      </xdr:nvSpPr>
      <xdr:spPr>
        <a:xfrm>
          <a:off x="5909945" y="55149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496050" y="52927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78" name="テキスト ボックス 277"/>
        <xdr:cNvSpPr txBox="1"/>
      </xdr:nvSpPr>
      <xdr:spPr>
        <a:xfrm>
          <a:off x="5909945" y="51600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496050" y="49307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0" name="テキスト ボックス 279"/>
        <xdr:cNvSpPr txBox="1"/>
      </xdr:nvSpPr>
      <xdr:spPr>
        <a:xfrm>
          <a:off x="5909945" y="4798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0720" cy="254635"/>
    <xdr:sp macro="" textlink="">
      <xdr:nvSpPr>
        <xdr:cNvPr id="282" name="テキスト ボックス 281"/>
        <xdr:cNvSpPr txBox="1"/>
      </xdr:nvSpPr>
      <xdr:spPr>
        <a:xfrm>
          <a:off x="5819775" y="44361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30</xdr:row>
      <xdr:rowOff>160655</xdr:rowOff>
    </xdr:from>
    <xdr:to>
      <xdr:col>54</xdr:col>
      <xdr:colOff>187325</xdr:colOff>
      <xdr:row>38</xdr:row>
      <xdr:rowOff>24130</xdr:rowOff>
    </xdr:to>
    <xdr:cxnSp macro="">
      <xdr:nvCxnSpPr>
        <xdr:cNvPr id="284" name="直線コネクタ 283"/>
        <xdr:cNvCxnSpPr/>
      </xdr:nvCxnSpPr>
      <xdr:spPr>
        <a:xfrm flipV="1">
          <a:off x="10302875" y="502793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170" cy="259080"/>
    <xdr:sp macro="" textlink="">
      <xdr:nvSpPr>
        <xdr:cNvPr id="285" name="補助費等最小値テキスト"/>
        <xdr:cNvSpPr txBox="1"/>
      </xdr:nvSpPr>
      <xdr:spPr>
        <a:xfrm>
          <a:off x="10353675" y="6190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xdr:cNvCxnSpPr/>
      </xdr:nvCxnSpPr>
      <xdr:spPr>
        <a:xfrm>
          <a:off x="10217150" y="61868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170" cy="259080"/>
    <xdr:sp macro="" textlink="">
      <xdr:nvSpPr>
        <xdr:cNvPr id="287" name="補助費等最大値テキスト"/>
        <xdr:cNvSpPr txBox="1"/>
      </xdr:nvSpPr>
      <xdr:spPr>
        <a:xfrm>
          <a:off x="10353675" y="4812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xdr:cNvCxnSpPr/>
      </xdr:nvCxnSpPr>
      <xdr:spPr>
        <a:xfrm>
          <a:off x="10217150" y="50279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146050</xdr:rowOff>
    </xdr:from>
    <xdr:to>
      <xdr:col>55</xdr:col>
      <xdr:colOff>0</xdr:colOff>
      <xdr:row>35</xdr:row>
      <xdr:rowOff>153035</xdr:rowOff>
    </xdr:to>
    <xdr:cxnSp macro="">
      <xdr:nvCxnSpPr>
        <xdr:cNvPr id="289" name="直線コネクタ 288"/>
        <xdr:cNvCxnSpPr/>
      </xdr:nvCxnSpPr>
      <xdr:spPr>
        <a:xfrm flipV="1">
          <a:off x="9480550" y="582295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55880</xdr:rowOff>
    </xdr:from>
    <xdr:ext cx="598170" cy="259080"/>
    <xdr:sp macro="" textlink="">
      <xdr:nvSpPr>
        <xdr:cNvPr id="290" name="補助費等平均値テキスト"/>
        <xdr:cNvSpPr txBox="1"/>
      </xdr:nvSpPr>
      <xdr:spPr>
        <a:xfrm>
          <a:off x="10353675" y="589470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xdr:cNvSpPr/>
      </xdr:nvSpPr>
      <xdr:spPr>
        <a:xfrm>
          <a:off x="10255250" y="59162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153035</xdr:rowOff>
    </xdr:from>
    <xdr:to>
      <xdr:col>50</xdr:col>
      <xdr:colOff>114300</xdr:colOff>
      <xdr:row>35</xdr:row>
      <xdr:rowOff>161925</xdr:rowOff>
    </xdr:to>
    <xdr:cxnSp macro="">
      <xdr:nvCxnSpPr>
        <xdr:cNvPr id="292" name="直線コネクタ 291"/>
        <xdr:cNvCxnSpPr/>
      </xdr:nvCxnSpPr>
      <xdr:spPr>
        <a:xfrm flipV="1">
          <a:off x="8607425" y="5829935"/>
          <a:ext cx="8731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xdr:cNvSpPr/>
      </xdr:nvSpPr>
      <xdr:spPr>
        <a:xfrm>
          <a:off x="9429750" y="596011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42545</xdr:rowOff>
    </xdr:from>
    <xdr:ext cx="594360" cy="254635"/>
    <xdr:sp macro="" textlink="">
      <xdr:nvSpPr>
        <xdr:cNvPr id="294" name="テキスト ボックス 293"/>
        <xdr:cNvSpPr txBox="1"/>
      </xdr:nvSpPr>
      <xdr:spPr>
        <a:xfrm>
          <a:off x="9184005" y="60432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161925</xdr:rowOff>
    </xdr:from>
    <xdr:to>
      <xdr:col>45</xdr:col>
      <xdr:colOff>177800</xdr:colOff>
      <xdr:row>36</xdr:row>
      <xdr:rowOff>64135</xdr:rowOff>
    </xdr:to>
    <xdr:cxnSp macro="">
      <xdr:nvCxnSpPr>
        <xdr:cNvPr id="295" name="直線コネクタ 294"/>
        <xdr:cNvCxnSpPr/>
      </xdr:nvCxnSpPr>
      <xdr:spPr>
        <a:xfrm flipV="1">
          <a:off x="7731125" y="5838825"/>
          <a:ext cx="8763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xdr:cNvSpPr/>
      </xdr:nvSpPr>
      <xdr:spPr>
        <a:xfrm>
          <a:off x="8556625" y="598043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63500</xdr:rowOff>
    </xdr:from>
    <xdr:ext cx="594360" cy="254635"/>
    <xdr:sp macro="" textlink="">
      <xdr:nvSpPr>
        <xdr:cNvPr id="297" name="テキスト ボックス 296"/>
        <xdr:cNvSpPr txBox="1"/>
      </xdr:nvSpPr>
      <xdr:spPr>
        <a:xfrm>
          <a:off x="8310880" y="60642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161925</xdr:rowOff>
    </xdr:from>
    <xdr:to>
      <xdr:col>41</xdr:col>
      <xdr:colOff>50800</xdr:colOff>
      <xdr:row>36</xdr:row>
      <xdr:rowOff>64135</xdr:rowOff>
    </xdr:to>
    <xdr:cxnSp macro="">
      <xdr:nvCxnSpPr>
        <xdr:cNvPr id="298" name="直線コネクタ 297"/>
        <xdr:cNvCxnSpPr/>
      </xdr:nvCxnSpPr>
      <xdr:spPr>
        <a:xfrm>
          <a:off x="6858000" y="5676900"/>
          <a:ext cx="8731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xdr:cNvSpPr/>
      </xdr:nvSpPr>
      <xdr:spPr>
        <a:xfrm>
          <a:off x="7680325"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95250</xdr:rowOff>
    </xdr:from>
    <xdr:ext cx="593725" cy="259080"/>
    <xdr:sp macro="" textlink="">
      <xdr:nvSpPr>
        <xdr:cNvPr id="300" name="テキスト ボックス 299"/>
        <xdr:cNvSpPr txBox="1"/>
      </xdr:nvSpPr>
      <xdr:spPr>
        <a:xfrm>
          <a:off x="7437755" y="6096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xdr:cNvSpPr/>
      </xdr:nvSpPr>
      <xdr:spPr>
        <a:xfrm>
          <a:off x="6807200" y="58254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69850</xdr:rowOff>
    </xdr:from>
    <xdr:ext cx="594360" cy="259080"/>
    <xdr:sp macro="" textlink="">
      <xdr:nvSpPr>
        <xdr:cNvPr id="302" name="テキスト ボックス 301"/>
        <xdr:cNvSpPr txBox="1"/>
      </xdr:nvSpPr>
      <xdr:spPr>
        <a:xfrm>
          <a:off x="6561455" y="59086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4" name="テキスト ボックス 303"/>
        <xdr:cNvSpPr txBox="1"/>
      </xdr:nvSpPr>
      <xdr:spPr>
        <a:xfrm>
          <a:off x="9293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420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6" name="テキスト ボックス 305"/>
        <xdr:cNvSpPr txBox="1"/>
      </xdr:nvSpPr>
      <xdr:spPr>
        <a:xfrm>
          <a:off x="7543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7" name="テキスト ボックス 306"/>
        <xdr:cNvSpPr txBox="1"/>
      </xdr:nvSpPr>
      <xdr:spPr>
        <a:xfrm>
          <a:off x="6670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95250</xdr:rowOff>
    </xdr:from>
    <xdr:to>
      <xdr:col>55</xdr:col>
      <xdr:colOff>50800</xdr:colOff>
      <xdr:row>36</xdr:row>
      <xdr:rowOff>25400</xdr:rowOff>
    </xdr:to>
    <xdr:sp macro="" textlink="">
      <xdr:nvSpPr>
        <xdr:cNvPr id="308" name="楕円 307"/>
        <xdr:cNvSpPr/>
      </xdr:nvSpPr>
      <xdr:spPr>
        <a:xfrm>
          <a:off x="10255250" y="57721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118110</xdr:rowOff>
    </xdr:from>
    <xdr:ext cx="598170" cy="259080"/>
    <xdr:sp macro="" textlink="">
      <xdr:nvSpPr>
        <xdr:cNvPr id="309" name="補助費等該当値テキスト"/>
        <xdr:cNvSpPr txBox="1"/>
      </xdr:nvSpPr>
      <xdr:spPr>
        <a:xfrm>
          <a:off x="10353675" y="5633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102235</xdr:rowOff>
    </xdr:from>
    <xdr:to>
      <xdr:col>50</xdr:col>
      <xdr:colOff>165100</xdr:colOff>
      <xdr:row>36</xdr:row>
      <xdr:rowOff>32385</xdr:rowOff>
    </xdr:to>
    <xdr:sp macro="" textlink="">
      <xdr:nvSpPr>
        <xdr:cNvPr id="310" name="楕円 309"/>
        <xdr:cNvSpPr/>
      </xdr:nvSpPr>
      <xdr:spPr>
        <a:xfrm>
          <a:off x="9429750" y="57791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48895</xdr:rowOff>
    </xdr:from>
    <xdr:ext cx="594360" cy="259080"/>
    <xdr:sp macro="" textlink="">
      <xdr:nvSpPr>
        <xdr:cNvPr id="311" name="テキスト ボックス 310"/>
        <xdr:cNvSpPr txBox="1"/>
      </xdr:nvSpPr>
      <xdr:spPr>
        <a:xfrm>
          <a:off x="9184005" y="5563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116205</xdr:rowOff>
    </xdr:from>
    <xdr:to>
      <xdr:col>46</xdr:col>
      <xdr:colOff>38100</xdr:colOff>
      <xdr:row>36</xdr:row>
      <xdr:rowOff>46355</xdr:rowOff>
    </xdr:to>
    <xdr:sp macro="" textlink="">
      <xdr:nvSpPr>
        <xdr:cNvPr id="312" name="楕円 311"/>
        <xdr:cNvSpPr/>
      </xdr:nvSpPr>
      <xdr:spPr>
        <a:xfrm>
          <a:off x="8556625" y="57931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63500</xdr:rowOff>
    </xdr:from>
    <xdr:ext cx="594360" cy="254635"/>
    <xdr:sp macro="" textlink="">
      <xdr:nvSpPr>
        <xdr:cNvPr id="313" name="テキスト ボックス 312"/>
        <xdr:cNvSpPr txBox="1"/>
      </xdr:nvSpPr>
      <xdr:spPr>
        <a:xfrm>
          <a:off x="8310880" y="55784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295,675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13335</xdr:rowOff>
    </xdr:from>
    <xdr:to>
      <xdr:col>41</xdr:col>
      <xdr:colOff>101600</xdr:colOff>
      <xdr:row>36</xdr:row>
      <xdr:rowOff>114935</xdr:rowOff>
    </xdr:to>
    <xdr:sp macro="" textlink="">
      <xdr:nvSpPr>
        <xdr:cNvPr id="314" name="楕円 313"/>
        <xdr:cNvSpPr/>
      </xdr:nvSpPr>
      <xdr:spPr>
        <a:xfrm>
          <a:off x="7680325"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132080</xdr:rowOff>
    </xdr:from>
    <xdr:ext cx="593725" cy="254635"/>
    <xdr:sp macro="" textlink="">
      <xdr:nvSpPr>
        <xdr:cNvPr id="315" name="テキスト ボックス 314"/>
        <xdr:cNvSpPr txBox="1"/>
      </xdr:nvSpPr>
      <xdr:spPr>
        <a:xfrm>
          <a:off x="7437755" y="564705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117475</xdr:rowOff>
    </xdr:from>
    <xdr:to>
      <xdr:col>36</xdr:col>
      <xdr:colOff>165100</xdr:colOff>
      <xdr:row>35</xdr:row>
      <xdr:rowOff>47625</xdr:rowOff>
    </xdr:to>
    <xdr:sp macro="" textlink="">
      <xdr:nvSpPr>
        <xdr:cNvPr id="316" name="楕円 315"/>
        <xdr:cNvSpPr/>
      </xdr:nvSpPr>
      <xdr:spPr>
        <a:xfrm>
          <a:off x="6807200" y="56324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64135</xdr:rowOff>
    </xdr:from>
    <xdr:ext cx="594360" cy="254635"/>
    <xdr:sp macro="" textlink="">
      <xdr:nvSpPr>
        <xdr:cNvPr id="317" name="テキスト ボックス 316"/>
        <xdr:cNvSpPr txBox="1"/>
      </xdr:nvSpPr>
      <xdr:spPr>
        <a:xfrm>
          <a:off x="6561455" y="54171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6" name="テキスト ボックス 325"/>
        <xdr:cNvSpPr txBox="1"/>
      </xdr:nvSpPr>
      <xdr:spPr>
        <a:xfrm>
          <a:off x="6457950"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xdr:cNvCxnSpPr/>
      </xdr:nvCxnSpPr>
      <xdr:spPr>
        <a:xfrm>
          <a:off x="6496050" y="966216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29" name="テキスト ボックス 328"/>
        <xdr:cNvSpPr txBox="1"/>
      </xdr:nvSpPr>
      <xdr:spPr>
        <a:xfrm>
          <a:off x="6250305" y="95294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xdr:cNvCxnSpPr/>
      </xdr:nvCxnSpPr>
      <xdr:spPr>
        <a:xfrm>
          <a:off x="6496050" y="93541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1185" cy="254635"/>
    <xdr:sp macro="" textlink="">
      <xdr:nvSpPr>
        <xdr:cNvPr id="331" name="テキスト ボックス 330"/>
        <xdr:cNvSpPr txBox="1"/>
      </xdr:nvSpPr>
      <xdr:spPr>
        <a:xfrm>
          <a:off x="5909945" y="92214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xdr:cNvCxnSpPr/>
      </xdr:nvCxnSpPr>
      <xdr:spPr>
        <a:xfrm>
          <a:off x="6496050" y="90474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1185" cy="259080"/>
    <xdr:sp macro="" textlink="">
      <xdr:nvSpPr>
        <xdr:cNvPr id="333" name="テキスト ボックス 332"/>
        <xdr:cNvSpPr txBox="1"/>
      </xdr:nvSpPr>
      <xdr:spPr>
        <a:xfrm>
          <a:off x="5909945" y="89141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xdr:cNvCxnSpPr/>
      </xdr:nvCxnSpPr>
      <xdr:spPr>
        <a:xfrm>
          <a:off x="6496050" y="87395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1185" cy="254635"/>
    <xdr:sp macro="" textlink="">
      <xdr:nvSpPr>
        <xdr:cNvPr id="335" name="テキスト ボックス 334"/>
        <xdr:cNvSpPr txBox="1"/>
      </xdr:nvSpPr>
      <xdr:spPr>
        <a:xfrm>
          <a:off x="5909945" y="85979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161925</xdr:rowOff>
    </xdr:from>
    <xdr:to>
      <xdr:col>59</xdr:col>
      <xdr:colOff>50800</xdr:colOff>
      <xdr:row>51</xdr:row>
      <xdr:rowOff>161925</xdr:rowOff>
    </xdr:to>
    <xdr:cxnSp macro="">
      <xdr:nvCxnSpPr>
        <xdr:cNvPr id="336" name="直線コネクタ 335"/>
        <xdr:cNvCxnSpPr/>
      </xdr:nvCxnSpPr>
      <xdr:spPr>
        <a:xfrm>
          <a:off x="6496050" y="84296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185" cy="258445"/>
    <xdr:sp macro="" textlink="">
      <xdr:nvSpPr>
        <xdr:cNvPr id="337" name="テキスト ボックス 336"/>
        <xdr:cNvSpPr txBox="1"/>
      </xdr:nvSpPr>
      <xdr:spPr>
        <a:xfrm>
          <a:off x="5909945" y="82899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xdr:cNvCxnSpPr/>
      </xdr:nvCxnSpPr>
      <xdr:spPr>
        <a:xfrm>
          <a:off x="6496050" y="81146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0720" cy="259080"/>
    <xdr:sp macro="" textlink="">
      <xdr:nvSpPr>
        <xdr:cNvPr id="339" name="テキスト ボックス 338"/>
        <xdr:cNvSpPr txBox="1"/>
      </xdr:nvSpPr>
      <xdr:spPr>
        <a:xfrm>
          <a:off x="5819775" y="79819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720" cy="254635"/>
    <xdr:sp macro="" textlink="">
      <xdr:nvSpPr>
        <xdr:cNvPr id="341" name="テキスト ボックス 340"/>
        <xdr:cNvSpPr txBox="1"/>
      </xdr:nvSpPr>
      <xdr:spPr>
        <a:xfrm>
          <a:off x="5819775" y="7674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49</xdr:row>
      <xdr:rowOff>140335</xdr:rowOff>
    </xdr:from>
    <xdr:to>
      <xdr:col>54</xdr:col>
      <xdr:colOff>187325</xdr:colOff>
      <xdr:row>59</xdr:row>
      <xdr:rowOff>38735</xdr:rowOff>
    </xdr:to>
    <xdr:cxnSp macro="">
      <xdr:nvCxnSpPr>
        <xdr:cNvPr id="343" name="直線コネクタ 342"/>
        <xdr:cNvCxnSpPr/>
      </xdr:nvCxnSpPr>
      <xdr:spPr>
        <a:xfrm flipV="1">
          <a:off x="10302875" y="8084185"/>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035" cy="254635"/>
    <xdr:sp macro="" textlink="">
      <xdr:nvSpPr>
        <xdr:cNvPr id="344" name="普通建設事業費最小値テキスト"/>
        <xdr:cNvSpPr txBox="1"/>
      </xdr:nvSpPr>
      <xdr:spPr>
        <a:xfrm>
          <a:off x="10353675" y="960564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xdr:cNvCxnSpPr/>
      </xdr:nvCxnSpPr>
      <xdr:spPr>
        <a:xfrm>
          <a:off x="10217150" y="9601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89610" cy="254635"/>
    <xdr:sp macro="" textlink="">
      <xdr:nvSpPr>
        <xdr:cNvPr id="346" name="普通建設事業費最大値テキスト"/>
        <xdr:cNvSpPr txBox="1"/>
      </xdr:nvSpPr>
      <xdr:spPr>
        <a:xfrm>
          <a:off x="10353675" y="7868920"/>
          <a:ext cx="6896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xdr:cNvCxnSpPr/>
      </xdr:nvCxnSpPr>
      <xdr:spPr>
        <a:xfrm>
          <a:off x="10217150" y="80841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157480</xdr:rowOff>
    </xdr:from>
    <xdr:to>
      <xdr:col>55</xdr:col>
      <xdr:colOff>0</xdr:colOff>
      <xdr:row>58</xdr:row>
      <xdr:rowOff>15875</xdr:rowOff>
    </xdr:to>
    <xdr:cxnSp macro="">
      <xdr:nvCxnSpPr>
        <xdr:cNvPr id="348" name="直線コネクタ 347"/>
        <xdr:cNvCxnSpPr/>
      </xdr:nvCxnSpPr>
      <xdr:spPr>
        <a:xfrm flipV="1">
          <a:off x="9480550" y="9072880"/>
          <a:ext cx="822325"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98170" cy="259080"/>
    <xdr:sp macro="" textlink="">
      <xdr:nvSpPr>
        <xdr:cNvPr id="349" name="普通建設事業費平均値テキスト"/>
        <xdr:cNvSpPr txBox="1"/>
      </xdr:nvSpPr>
      <xdr:spPr>
        <a:xfrm>
          <a:off x="10353675" y="92424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xdr:cNvSpPr/>
      </xdr:nvSpPr>
      <xdr:spPr>
        <a:xfrm>
          <a:off x="10255250" y="92640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113030</xdr:rowOff>
    </xdr:from>
    <xdr:to>
      <xdr:col>50</xdr:col>
      <xdr:colOff>114300</xdr:colOff>
      <xdr:row>58</xdr:row>
      <xdr:rowOff>15875</xdr:rowOff>
    </xdr:to>
    <xdr:cxnSp macro="">
      <xdr:nvCxnSpPr>
        <xdr:cNvPr id="351" name="直線コネクタ 350"/>
        <xdr:cNvCxnSpPr/>
      </xdr:nvCxnSpPr>
      <xdr:spPr>
        <a:xfrm>
          <a:off x="8607425" y="9352280"/>
          <a:ext cx="8731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xdr:cNvSpPr/>
      </xdr:nvSpPr>
      <xdr:spPr>
        <a:xfrm>
          <a:off x="9429750" y="93116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19050</xdr:rowOff>
    </xdr:from>
    <xdr:ext cx="594360" cy="254635"/>
    <xdr:sp macro="" textlink="">
      <xdr:nvSpPr>
        <xdr:cNvPr id="353" name="テキスト ボックス 352"/>
        <xdr:cNvSpPr txBox="1"/>
      </xdr:nvSpPr>
      <xdr:spPr>
        <a:xfrm>
          <a:off x="9184005" y="90963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22860</xdr:rowOff>
    </xdr:from>
    <xdr:to>
      <xdr:col>45</xdr:col>
      <xdr:colOff>177800</xdr:colOff>
      <xdr:row>57</xdr:row>
      <xdr:rowOff>113030</xdr:rowOff>
    </xdr:to>
    <xdr:cxnSp macro="">
      <xdr:nvCxnSpPr>
        <xdr:cNvPr id="354" name="直線コネクタ 353"/>
        <xdr:cNvCxnSpPr/>
      </xdr:nvCxnSpPr>
      <xdr:spPr>
        <a:xfrm>
          <a:off x="7731125" y="9262110"/>
          <a:ext cx="8763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xdr:cNvSpPr/>
      </xdr:nvSpPr>
      <xdr:spPr>
        <a:xfrm>
          <a:off x="8556625" y="92957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4360" cy="259080"/>
    <xdr:sp macro="" textlink="">
      <xdr:nvSpPr>
        <xdr:cNvPr id="356" name="テキスト ボックス 355"/>
        <xdr:cNvSpPr txBox="1"/>
      </xdr:nvSpPr>
      <xdr:spPr>
        <a:xfrm>
          <a:off x="8310880" y="9080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118745</xdr:rowOff>
    </xdr:from>
    <xdr:to>
      <xdr:col>41</xdr:col>
      <xdr:colOff>50800</xdr:colOff>
      <xdr:row>57</xdr:row>
      <xdr:rowOff>22860</xdr:rowOff>
    </xdr:to>
    <xdr:cxnSp macro="">
      <xdr:nvCxnSpPr>
        <xdr:cNvPr id="357" name="直線コネクタ 356"/>
        <xdr:cNvCxnSpPr/>
      </xdr:nvCxnSpPr>
      <xdr:spPr>
        <a:xfrm>
          <a:off x="6858000" y="9196070"/>
          <a:ext cx="8731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161925</xdr:rowOff>
    </xdr:to>
    <xdr:sp macro="" textlink="">
      <xdr:nvSpPr>
        <xdr:cNvPr id="358" name="フローチャート: 判断 357"/>
        <xdr:cNvSpPr/>
      </xdr:nvSpPr>
      <xdr:spPr>
        <a:xfrm>
          <a:off x="7680325" y="93084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161925</xdr:rowOff>
    </xdr:from>
    <xdr:ext cx="593725" cy="259080"/>
    <xdr:sp macro="" textlink="">
      <xdr:nvSpPr>
        <xdr:cNvPr id="359" name="テキスト ボックス 358"/>
        <xdr:cNvSpPr txBox="1"/>
      </xdr:nvSpPr>
      <xdr:spPr>
        <a:xfrm>
          <a:off x="7437755" y="9401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161925</xdr:rowOff>
    </xdr:to>
    <xdr:sp macro="" textlink="">
      <xdr:nvSpPr>
        <xdr:cNvPr id="360" name="フローチャート: 判断 359"/>
        <xdr:cNvSpPr/>
      </xdr:nvSpPr>
      <xdr:spPr>
        <a:xfrm>
          <a:off x="6807200" y="930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156845</xdr:rowOff>
    </xdr:from>
    <xdr:ext cx="594360" cy="254635"/>
    <xdr:sp macro="" textlink="">
      <xdr:nvSpPr>
        <xdr:cNvPr id="361" name="テキスト ボックス 360"/>
        <xdr:cNvSpPr txBox="1"/>
      </xdr:nvSpPr>
      <xdr:spPr>
        <a:xfrm>
          <a:off x="6561455" y="93960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3" name="テキスト ボックス 362"/>
        <xdr:cNvSpPr txBox="1"/>
      </xdr:nvSpPr>
      <xdr:spPr>
        <a:xfrm>
          <a:off x="9293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420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5" name="テキスト ボックス 364"/>
        <xdr:cNvSpPr txBox="1"/>
      </xdr:nvSpPr>
      <xdr:spPr>
        <a:xfrm>
          <a:off x="7543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6" name="テキスト ボックス 365"/>
        <xdr:cNvSpPr txBox="1"/>
      </xdr:nvSpPr>
      <xdr:spPr>
        <a:xfrm>
          <a:off x="6670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106680</xdr:rowOff>
    </xdr:from>
    <xdr:to>
      <xdr:col>55</xdr:col>
      <xdr:colOff>50800</xdr:colOff>
      <xdr:row>56</xdr:row>
      <xdr:rowOff>36830</xdr:rowOff>
    </xdr:to>
    <xdr:sp macro="" textlink="">
      <xdr:nvSpPr>
        <xdr:cNvPr id="367" name="楕円 366"/>
        <xdr:cNvSpPr/>
      </xdr:nvSpPr>
      <xdr:spPr>
        <a:xfrm>
          <a:off x="10255250" y="902208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129540</xdr:rowOff>
    </xdr:from>
    <xdr:ext cx="598170" cy="259080"/>
    <xdr:sp macro="" textlink="">
      <xdr:nvSpPr>
        <xdr:cNvPr id="368" name="普通建設事業費該当値テキスト"/>
        <xdr:cNvSpPr txBox="1"/>
      </xdr:nvSpPr>
      <xdr:spPr>
        <a:xfrm>
          <a:off x="10353675" y="8883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383,990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136525</xdr:rowOff>
    </xdr:from>
    <xdr:to>
      <xdr:col>50</xdr:col>
      <xdr:colOff>165100</xdr:colOff>
      <xdr:row>58</xdr:row>
      <xdr:rowOff>66675</xdr:rowOff>
    </xdr:to>
    <xdr:sp macro="" textlink="">
      <xdr:nvSpPr>
        <xdr:cNvPr id="369" name="楕円 368"/>
        <xdr:cNvSpPr/>
      </xdr:nvSpPr>
      <xdr:spPr>
        <a:xfrm>
          <a:off x="9429750" y="9375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57785</xdr:rowOff>
    </xdr:from>
    <xdr:ext cx="594360" cy="259080"/>
    <xdr:sp macro="" textlink="">
      <xdr:nvSpPr>
        <xdr:cNvPr id="370" name="テキスト ボックス 369"/>
        <xdr:cNvSpPr txBox="1"/>
      </xdr:nvSpPr>
      <xdr:spPr>
        <a:xfrm>
          <a:off x="9184005" y="945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62230</xdr:rowOff>
    </xdr:from>
    <xdr:to>
      <xdr:col>46</xdr:col>
      <xdr:colOff>38100</xdr:colOff>
      <xdr:row>57</xdr:row>
      <xdr:rowOff>161925</xdr:rowOff>
    </xdr:to>
    <xdr:sp macro="" textlink="">
      <xdr:nvSpPr>
        <xdr:cNvPr id="371" name="楕円 370"/>
        <xdr:cNvSpPr/>
      </xdr:nvSpPr>
      <xdr:spPr>
        <a:xfrm>
          <a:off x="8556625" y="930148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154940</xdr:rowOff>
    </xdr:from>
    <xdr:ext cx="594360" cy="254635"/>
    <xdr:sp macro="" textlink="">
      <xdr:nvSpPr>
        <xdr:cNvPr id="372" name="テキスト ボックス 371"/>
        <xdr:cNvSpPr txBox="1"/>
      </xdr:nvSpPr>
      <xdr:spPr>
        <a:xfrm>
          <a:off x="8310880" y="93941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143510</xdr:rowOff>
    </xdr:from>
    <xdr:to>
      <xdr:col>41</xdr:col>
      <xdr:colOff>101600</xdr:colOff>
      <xdr:row>57</xdr:row>
      <xdr:rowOff>73660</xdr:rowOff>
    </xdr:to>
    <xdr:sp macro="" textlink="">
      <xdr:nvSpPr>
        <xdr:cNvPr id="373" name="楕円 372"/>
        <xdr:cNvSpPr/>
      </xdr:nvSpPr>
      <xdr:spPr>
        <a:xfrm>
          <a:off x="7680325" y="92208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90170</xdr:rowOff>
    </xdr:from>
    <xdr:ext cx="593725" cy="259080"/>
    <xdr:sp macro="" textlink="">
      <xdr:nvSpPr>
        <xdr:cNvPr id="374" name="テキスト ボックス 373"/>
        <xdr:cNvSpPr txBox="1"/>
      </xdr:nvSpPr>
      <xdr:spPr>
        <a:xfrm>
          <a:off x="7437755" y="9005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256,420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67945</xdr:rowOff>
    </xdr:from>
    <xdr:to>
      <xdr:col>36</xdr:col>
      <xdr:colOff>165100</xdr:colOff>
      <xdr:row>56</xdr:row>
      <xdr:rowOff>161925</xdr:rowOff>
    </xdr:to>
    <xdr:sp macro="" textlink="">
      <xdr:nvSpPr>
        <xdr:cNvPr id="375" name="楕円 374"/>
        <xdr:cNvSpPr/>
      </xdr:nvSpPr>
      <xdr:spPr>
        <a:xfrm>
          <a:off x="6807200" y="914527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14605</xdr:rowOff>
    </xdr:from>
    <xdr:ext cx="594360" cy="259080"/>
    <xdr:sp macro="" textlink="">
      <xdr:nvSpPr>
        <xdr:cNvPr id="376" name="テキスト ボックス 375"/>
        <xdr:cNvSpPr txBox="1"/>
      </xdr:nvSpPr>
      <xdr:spPr>
        <a:xfrm>
          <a:off x="6561455" y="89300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5" name="テキスト ボックス 384"/>
        <xdr:cNvSpPr txBox="1"/>
      </xdr:nvSpPr>
      <xdr:spPr>
        <a:xfrm>
          <a:off x="6457950"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496050" y="12779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44475" cy="254635"/>
    <xdr:sp macro="" textlink="">
      <xdr:nvSpPr>
        <xdr:cNvPr id="388" name="テキスト ボックス 387"/>
        <xdr:cNvSpPr txBox="1"/>
      </xdr:nvSpPr>
      <xdr:spPr>
        <a:xfrm>
          <a:off x="6250305"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496050" y="1234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90" name="テキスト ボックス 389"/>
        <xdr:cNvSpPr txBox="1"/>
      </xdr:nvSpPr>
      <xdr:spPr>
        <a:xfrm>
          <a:off x="5909945" y="12208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496050" y="11912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2" name="テキスト ボックス 391"/>
        <xdr:cNvSpPr txBox="1"/>
      </xdr:nvSpPr>
      <xdr:spPr>
        <a:xfrm>
          <a:off x="5909945" y="11779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496050" y="11483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1185" cy="254635"/>
    <xdr:sp macro="" textlink="">
      <xdr:nvSpPr>
        <xdr:cNvPr id="394" name="テキスト ボックス 393"/>
        <xdr:cNvSpPr txBox="1"/>
      </xdr:nvSpPr>
      <xdr:spPr>
        <a:xfrm>
          <a:off x="5909945" y="11344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6" name="テキスト ボックス 395"/>
        <xdr:cNvSpPr txBox="1"/>
      </xdr:nvSpPr>
      <xdr:spPr>
        <a:xfrm>
          <a:off x="5909945"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70</xdr:row>
      <xdr:rowOff>35560</xdr:rowOff>
    </xdr:from>
    <xdr:to>
      <xdr:col>54</xdr:col>
      <xdr:colOff>187325</xdr:colOff>
      <xdr:row>78</xdr:row>
      <xdr:rowOff>139700</xdr:rowOff>
    </xdr:to>
    <xdr:cxnSp macro="">
      <xdr:nvCxnSpPr>
        <xdr:cNvPr id="398" name="直線コネクタ 397"/>
        <xdr:cNvCxnSpPr/>
      </xdr:nvCxnSpPr>
      <xdr:spPr>
        <a:xfrm flipV="1">
          <a:off x="10302875" y="11379835"/>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8920" cy="254635"/>
    <xdr:sp macro="" textlink="">
      <xdr:nvSpPr>
        <xdr:cNvPr id="399" name="普通建設事業費 （ うち新規整備　）最小値テキスト"/>
        <xdr:cNvSpPr txBox="1"/>
      </xdr:nvSpPr>
      <xdr:spPr>
        <a:xfrm>
          <a:off x="10353675" y="1278318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217150" y="12779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170" cy="259080"/>
    <xdr:sp macro="" textlink="">
      <xdr:nvSpPr>
        <xdr:cNvPr id="401" name="普通建設事業費 （ うち新規整備　）最大値テキスト"/>
        <xdr:cNvSpPr txBox="1"/>
      </xdr:nvSpPr>
      <xdr:spPr>
        <a:xfrm>
          <a:off x="10353675" y="1117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xdr:cNvCxnSpPr/>
      </xdr:nvCxnSpPr>
      <xdr:spPr>
        <a:xfrm>
          <a:off x="10217150" y="11379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140335</xdr:rowOff>
    </xdr:from>
    <xdr:to>
      <xdr:col>55</xdr:col>
      <xdr:colOff>0</xdr:colOff>
      <xdr:row>77</xdr:row>
      <xdr:rowOff>34925</xdr:rowOff>
    </xdr:to>
    <xdr:cxnSp macro="">
      <xdr:nvCxnSpPr>
        <xdr:cNvPr id="403" name="直線コネクタ 402"/>
        <xdr:cNvCxnSpPr/>
      </xdr:nvCxnSpPr>
      <xdr:spPr>
        <a:xfrm flipV="1">
          <a:off x="9480550" y="11808460"/>
          <a:ext cx="822325" cy="704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151130</xdr:rowOff>
    </xdr:from>
    <xdr:ext cx="534035" cy="259080"/>
    <xdr:sp macro="" textlink="">
      <xdr:nvSpPr>
        <xdr:cNvPr id="404" name="普通建設事業費 （ うち新規整備　）平均値テキスト"/>
        <xdr:cNvSpPr txBox="1"/>
      </xdr:nvSpPr>
      <xdr:spPr>
        <a:xfrm>
          <a:off x="10353675" y="124669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xdr:cNvSpPr/>
      </xdr:nvSpPr>
      <xdr:spPr>
        <a:xfrm>
          <a:off x="10255250" y="124790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86360</xdr:rowOff>
    </xdr:from>
    <xdr:to>
      <xdr:col>50</xdr:col>
      <xdr:colOff>114300</xdr:colOff>
      <xdr:row>77</xdr:row>
      <xdr:rowOff>34925</xdr:rowOff>
    </xdr:to>
    <xdr:cxnSp macro="">
      <xdr:nvCxnSpPr>
        <xdr:cNvPr id="406" name="直線コネクタ 405"/>
        <xdr:cNvCxnSpPr/>
      </xdr:nvCxnSpPr>
      <xdr:spPr>
        <a:xfrm>
          <a:off x="8607425" y="12240260"/>
          <a:ext cx="873125"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xdr:cNvSpPr/>
      </xdr:nvSpPr>
      <xdr:spPr>
        <a:xfrm>
          <a:off x="9429750" y="125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120650</xdr:rowOff>
    </xdr:from>
    <xdr:ext cx="530225" cy="254635"/>
    <xdr:sp macro="" textlink="">
      <xdr:nvSpPr>
        <xdr:cNvPr id="408" name="テキスト ボックス 407"/>
        <xdr:cNvSpPr txBox="1"/>
      </xdr:nvSpPr>
      <xdr:spPr>
        <a:xfrm>
          <a:off x="9216390" y="12598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86360</xdr:rowOff>
    </xdr:from>
    <xdr:to>
      <xdr:col>45</xdr:col>
      <xdr:colOff>177800</xdr:colOff>
      <xdr:row>75</xdr:row>
      <xdr:rowOff>152400</xdr:rowOff>
    </xdr:to>
    <xdr:cxnSp macro="">
      <xdr:nvCxnSpPr>
        <xdr:cNvPr id="409" name="直線コネクタ 408"/>
        <xdr:cNvCxnSpPr/>
      </xdr:nvCxnSpPr>
      <xdr:spPr>
        <a:xfrm flipV="1">
          <a:off x="7731125" y="12240260"/>
          <a:ext cx="8763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161925</xdr:rowOff>
    </xdr:from>
    <xdr:to>
      <xdr:col>46</xdr:col>
      <xdr:colOff>38100</xdr:colOff>
      <xdr:row>77</xdr:row>
      <xdr:rowOff>97790</xdr:rowOff>
    </xdr:to>
    <xdr:sp macro="" textlink="">
      <xdr:nvSpPr>
        <xdr:cNvPr id="410" name="フローチャート: 判断 409"/>
        <xdr:cNvSpPr/>
      </xdr:nvSpPr>
      <xdr:spPr>
        <a:xfrm>
          <a:off x="8556625" y="124777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88900</xdr:rowOff>
    </xdr:from>
    <xdr:ext cx="529590" cy="254635"/>
    <xdr:sp macro="" textlink="">
      <xdr:nvSpPr>
        <xdr:cNvPr id="411" name="テキスト ボックス 410"/>
        <xdr:cNvSpPr txBox="1"/>
      </xdr:nvSpPr>
      <xdr:spPr>
        <a:xfrm>
          <a:off x="8343265" y="1256665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132715</xdr:rowOff>
    </xdr:from>
    <xdr:to>
      <xdr:col>41</xdr:col>
      <xdr:colOff>50800</xdr:colOff>
      <xdr:row>75</xdr:row>
      <xdr:rowOff>152400</xdr:rowOff>
    </xdr:to>
    <xdr:cxnSp macro="">
      <xdr:nvCxnSpPr>
        <xdr:cNvPr id="412" name="直線コネクタ 411"/>
        <xdr:cNvCxnSpPr/>
      </xdr:nvCxnSpPr>
      <xdr:spPr>
        <a:xfrm>
          <a:off x="6858000" y="11962765"/>
          <a:ext cx="873125"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xdr:cNvSpPr/>
      </xdr:nvSpPr>
      <xdr:spPr>
        <a:xfrm>
          <a:off x="7680325" y="1252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140335</xdr:rowOff>
    </xdr:from>
    <xdr:ext cx="529590" cy="259080"/>
    <xdr:sp macro="" textlink="">
      <xdr:nvSpPr>
        <xdr:cNvPr id="414" name="テキスト ボックス 413"/>
        <xdr:cNvSpPr txBox="1"/>
      </xdr:nvSpPr>
      <xdr:spPr>
        <a:xfrm>
          <a:off x="7470140" y="12618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xdr:cNvSpPr/>
      </xdr:nvSpPr>
      <xdr:spPr>
        <a:xfrm>
          <a:off x="6807200" y="12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140970</xdr:rowOff>
    </xdr:from>
    <xdr:ext cx="530225" cy="259080"/>
    <xdr:sp macro="" textlink="">
      <xdr:nvSpPr>
        <xdr:cNvPr id="416" name="テキスト ボックス 415"/>
        <xdr:cNvSpPr txBox="1"/>
      </xdr:nvSpPr>
      <xdr:spPr>
        <a:xfrm>
          <a:off x="6593840" y="1261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8" name="テキスト ボックス 417"/>
        <xdr:cNvSpPr txBox="1"/>
      </xdr:nvSpPr>
      <xdr:spPr>
        <a:xfrm>
          <a:off x="9293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420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0" name="テキスト ボックス 419"/>
        <xdr:cNvSpPr txBox="1"/>
      </xdr:nvSpPr>
      <xdr:spPr>
        <a:xfrm>
          <a:off x="7543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1" name="テキスト ボックス 420"/>
        <xdr:cNvSpPr txBox="1"/>
      </xdr:nvSpPr>
      <xdr:spPr>
        <a:xfrm>
          <a:off x="6670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89535</xdr:rowOff>
    </xdr:from>
    <xdr:to>
      <xdr:col>55</xdr:col>
      <xdr:colOff>50800</xdr:colOff>
      <xdr:row>73</xdr:row>
      <xdr:rowOff>19685</xdr:rowOff>
    </xdr:to>
    <xdr:sp macro="" textlink="">
      <xdr:nvSpPr>
        <xdr:cNvPr id="422" name="楕円 421"/>
        <xdr:cNvSpPr/>
      </xdr:nvSpPr>
      <xdr:spPr>
        <a:xfrm>
          <a:off x="10255250" y="1175766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112395</xdr:rowOff>
    </xdr:from>
    <xdr:ext cx="598170" cy="254635"/>
    <xdr:sp macro="" textlink="">
      <xdr:nvSpPr>
        <xdr:cNvPr id="423" name="普通建設事業費 （ うち新規整備　）該当値テキスト"/>
        <xdr:cNvSpPr txBox="1"/>
      </xdr:nvSpPr>
      <xdr:spPr>
        <a:xfrm>
          <a:off x="10353675" y="1161859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155575</xdr:rowOff>
    </xdr:from>
    <xdr:to>
      <xdr:col>50</xdr:col>
      <xdr:colOff>165100</xdr:colOff>
      <xdr:row>77</xdr:row>
      <xdr:rowOff>86360</xdr:rowOff>
    </xdr:to>
    <xdr:sp macro="" textlink="">
      <xdr:nvSpPr>
        <xdr:cNvPr id="424" name="楕円 423"/>
        <xdr:cNvSpPr/>
      </xdr:nvSpPr>
      <xdr:spPr>
        <a:xfrm>
          <a:off x="9429750" y="1247140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102235</xdr:rowOff>
    </xdr:from>
    <xdr:ext cx="530225" cy="258445"/>
    <xdr:sp macro="" textlink="">
      <xdr:nvSpPr>
        <xdr:cNvPr id="425" name="テキスト ボックス 424"/>
        <xdr:cNvSpPr txBox="1"/>
      </xdr:nvSpPr>
      <xdr:spPr>
        <a:xfrm>
          <a:off x="9216390" y="122561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34925</xdr:rowOff>
    </xdr:from>
    <xdr:to>
      <xdr:col>46</xdr:col>
      <xdr:colOff>38100</xdr:colOff>
      <xdr:row>75</xdr:row>
      <xdr:rowOff>136525</xdr:rowOff>
    </xdr:to>
    <xdr:sp macro="" textlink="">
      <xdr:nvSpPr>
        <xdr:cNvPr id="426" name="楕円 425"/>
        <xdr:cNvSpPr/>
      </xdr:nvSpPr>
      <xdr:spPr>
        <a:xfrm>
          <a:off x="8556625" y="121888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73</xdr:row>
      <xdr:rowOff>153035</xdr:rowOff>
    </xdr:from>
    <xdr:ext cx="594360" cy="259080"/>
    <xdr:sp macro="" textlink="">
      <xdr:nvSpPr>
        <xdr:cNvPr id="427" name="テキスト ボックス 426"/>
        <xdr:cNvSpPr txBox="1"/>
      </xdr:nvSpPr>
      <xdr:spPr>
        <a:xfrm>
          <a:off x="8310880" y="119830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101600</xdr:rowOff>
    </xdr:from>
    <xdr:to>
      <xdr:col>41</xdr:col>
      <xdr:colOff>101600</xdr:colOff>
      <xdr:row>76</xdr:row>
      <xdr:rowOff>31750</xdr:rowOff>
    </xdr:to>
    <xdr:sp macro="" textlink="">
      <xdr:nvSpPr>
        <xdr:cNvPr id="428" name="楕円 427"/>
        <xdr:cNvSpPr/>
      </xdr:nvSpPr>
      <xdr:spPr>
        <a:xfrm>
          <a:off x="7680325" y="12255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48260</xdr:rowOff>
    </xdr:from>
    <xdr:ext cx="593725" cy="259080"/>
    <xdr:sp macro="" textlink="">
      <xdr:nvSpPr>
        <xdr:cNvPr id="429" name="テキスト ボックス 428"/>
        <xdr:cNvSpPr txBox="1"/>
      </xdr:nvSpPr>
      <xdr:spPr>
        <a:xfrm>
          <a:off x="7437755" y="12040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81915</xdr:rowOff>
    </xdr:from>
    <xdr:to>
      <xdr:col>36</xdr:col>
      <xdr:colOff>165100</xdr:colOff>
      <xdr:row>74</xdr:row>
      <xdr:rowOff>12065</xdr:rowOff>
    </xdr:to>
    <xdr:sp macro="" textlink="">
      <xdr:nvSpPr>
        <xdr:cNvPr id="430" name="楕円 429"/>
        <xdr:cNvSpPr/>
      </xdr:nvSpPr>
      <xdr:spPr>
        <a:xfrm>
          <a:off x="6807200" y="119119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72</xdr:row>
      <xdr:rowOff>29210</xdr:rowOff>
    </xdr:from>
    <xdr:ext cx="594360" cy="254635"/>
    <xdr:sp macro="" textlink="">
      <xdr:nvSpPr>
        <xdr:cNvPr id="431" name="テキスト ボックス 430"/>
        <xdr:cNvSpPr txBox="1"/>
      </xdr:nvSpPr>
      <xdr:spPr>
        <a:xfrm>
          <a:off x="6561455" y="116973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40" name="テキスト ボックス 439"/>
        <xdr:cNvSpPr txBox="1"/>
      </xdr:nvSpPr>
      <xdr:spPr>
        <a:xfrm>
          <a:off x="6457950"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496050" y="16160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3" name="テキスト ボックス 442"/>
        <xdr:cNvSpPr txBox="1"/>
      </xdr:nvSpPr>
      <xdr:spPr>
        <a:xfrm>
          <a:off x="6250305" y="16018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496050" y="15779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185" cy="259080"/>
    <xdr:sp macro="" textlink="">
      <xdr:nvSpPr>
        <xdr:cNvPr id="445" name="テキスト ボックス 444"/>
        <xdr:cNvSpPr txBox="1"/>
      </xdr:nvSpPr>
      <xdr:spPr>
        <a:xfrm>
          <a:off x="5909945" y="1563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496050" y="15398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000"/>
    <xdr:sp macro="" textlink="">
      <xdr:nvSpPr>
        <xdr:cNvPr id="447" name="テキスト ボックス 446"/>
        <xdr:cNvSpPr txBox="1"/>
      </xdr:nvSpPr>
      <xdr:spPr>
        <a:xfrm>
          <a:off x="5909945" y="15256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496050" y="15017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49" name="テキスト ボックス 448"/>
        <xdr:cNvSpPr txBox="1"/>
      </xdr:nvSpPr>
      <xdr:spPr>
        <a:xfrm>
          <a:off x="5909945" y="14875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496050" y="14646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1" name="テキスト ボックス 450"/>
        <xdr:cNvSpPr txBox="1"/>
      </xdr:nvSpPr>
      <xdr:spPr>
        <a:xfrm>
          <a:off x="5909945" y="14513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0720" cy="254635"/>
    <xdr:sp macro="" textlink="">
      <xdr:nvSpPr>
        <xdr:cNvPr id="453" name="テキスト ボックス 452"/>
        <xdr:cNvSpPr txBox="1"/>
      </xdr:nvSpPr>
      <xdr:spPr>
        <a:xfrm>
          <a:off x="5819775" y="14151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91</xdr:row>
      <xdr:rowOff>13970</xdr:rowOff>
    </xdr:from>
    <xdr:to>
      <xdr:col>54</xdr:col>
      <xdr:colOff>187325</xdr:colOff>
      <xdr:row>99</xdr:row>
      <xdr:rowOff>21590</xdr:rowOff>
    </xdr:to>
    <xdr:cxnSp macro="">
      <xdr:nvCxnSpPr>
        <xdr:cNvPr id="455" name="直線コネクタ 454"/>
        <xdr:cNvCxnSpPr/>
      </xdr:nvCxnSpPr>
      <xdr:spPr>
        <a:xfrm flipV="1">
          <a:off x="10302875" y="147586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035" cy="259080"/>
    <xdr:sp macro="" textlink="">
      <xdr:nvSpPr>
        <xdr:cNvPr id="456" name="普通建設事業費 （ うち更新整備　）最小値テキスト"/>
        <xdr:cNvSpPr txBox="1"/>
      </xdr:nvSpPr>
      <xdr:spPr>
        <a:xfrm>
          <a:off x="10353675" y="1614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xdr:cNvCxnSpPr/>
      </xdr:nvCxnSpPr>
      <xdr:spPr>
        <a:xfrm>
          <a:off x="10217150" y="161378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170" cy="255270"/>
    <xdr:sp macro="" textlink="">
      <xdr:nvSpPr>
        <xdr:cNvPr id="458" name="普通建設事業費 （ うち更新整備　）最大値テキスト"/>
        <xdr:cNvSpPr txBox="1"/>
      </xdr:nvSpPr>
      <xdr:spPr>
        <a:xfrm>
          <a:off x="10353675" y="1455293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xdr:cNvCxnSpPr/>
      </xdr:nvCxnSpPr>
      <xdr:spPr>
        <a:xfrm>
          <a:off x="10217150" y="147586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111125</xdr:rowOff>
    </xdr:from>
    <xdr:to>
      <xdr:col>55</xdr:col>
      <xdr:colOff>0</xdr:colOff>
      <xdr:row>98</xdr:row>
      <xdr:rowOff>52705</xdr:rowOff>
    </xdr:to>
    <xdr:cxnSp macro="">
      <xdr:nvCxnSpPr>
        <xdr:cNvPr id="460" name="直線コネクタ 459"/>
        <xdr:cNvCxnSpPr/>
      </xdr:nvCxnSpPr>
      <xdr:spPr>
        <a:xfrm flipV="1">
          <a:off x="9480550" y="15884525"/>
          <a:ext cx="82232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70485</xdr:rowOff>
    </xdr:from>
    <xdr:ext cx="598170" cy="259080"/>
    <xdr:sp macro="" textlink="">
      <xdr:nvSpPr>
        <xdr:cNvPr id="461" name="普通建設事業費 （ うち更新整備　）平均値テキスト"/>
        <xdr:cNvSpPr txBox="1"/>
      </xdr:nvSpPr>
      <xdr:spPr>
        <a:xfrm>
          <a:off x="10353675" y="1584388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xdr:cNvSpPr/>
      </xdr:nvSpPr>
      <xdr:spPr>
        <a:xfrm>
          <a:off x="10255250" y="158654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52705</xdr:rowOff>
    </xdr:from>
    <xdr:to>
      <xdr:col>50</xdr:col>
      <xdr:colOff>114300</xdr:colOff>
      <xdr:row>98</xdr:row>
      <xdr:rowOff>78105</xdr:rowOff>
    </xdr:to>
    <xdr:cxnSp macro="">
      <xdr:nvCxnSpPr>
        <xdr:cNvPr id="463" name="直線コネクタ 462"/>
        <xdr:cNvCxnSpPr/>
      </xdr:nvCxnSpPr>
      <xdr:spPr>
        <a:xfrm flipV="1">
          <a:off x="8607425" y="15997555"/>
          <a:ext cx="8731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xdr:cNvSpPr/>
      </xdr:nvSpPr>
      <xdr:spPr>
        <a:xfrm>
          <a:off x="9429750"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4360" cy="254000"/>
    <xdr:sp macro="" textlink="">
      <xdr:nvSpPr>
        <xdr:cNvPr id="465" name="テキスト ボックス 464"/>
        <xdr:cNvSpPr txBox="1"/>
      </xdr:nvSpPr>
      <xdr:spPr>
        <a:xfrm>
          <a:off x="9184005" y="1567688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78105</xdr:rowOff>
    </xdr:from>
    <xdr:to>
      <xdr:col>45</xdr:col>
      <xdr:colOff>177800</xdr:colOff>
      <xdr:row>98</xdr:row>
      <xdr:rowOff>101600</xdr:rowOff>
    </xdr:to>
    <xdr:cxnSp macro="">
      <xdr:nvCxnSpPr>
        <xdr:cNvPr id="466" name="直線コネクタ 465"/>
        <xdr:cNvCxnSpPr/>
      </xdr:nvCxnSpPr>
      <xdr:spPr>
        <a:xfrm flipV="1">
          <a:off x="7731125" y="16022955"/>
          <a:ext cx="876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xdr:cNvSpPr/>
      </xdr:nvSpPr>
      <xdr:spPr>
        <a:xfrm>
          <a:off x="8556625" y="15896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4360" cy="259080"/>
    <xdr:sp macro="" textlink="">
      <xdr:nvSpPr>
        <xdr:cNvPr id="468" name="テキスト ボックス 467"/>
        <xdr:cNvSpPr txBox="1"/>
      </xdr:nvSpPr>
      <xdr:spPr>
        <a:xfrm>
          <a:off x="8310880" y="15671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24765</xdr:rowOff>
    </xdr:from>
    <xdr:to>
      <xdr:col>41</xdr:col>
      <xdr:colOff>50800</xdr:colOff>
      <xdr:row>98</xdr:row>
      <xdr:rowOff>101600</xdr:rowOff>
    </xdr:to>
    <xdr:cxnSp macro="">
      <xdr:nvCxnSpPr>
        <xdr:cNvPr id="469" name="直線コネクタ 468"/>
        <xdr:cNvCxnSpPr/>
      </xdr:nvCxnSpPr>
      <xdr:spPr>
        <a:xfrm>
          <a:off x="6858000" y="15969615"/>
          <a:ext cx="8731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xdr:cNvSpPr/>
      </xdr:nvSpPr>
      <xdr:spPr>
        <a:xfrm>
          <a:off x="7680325" y="1590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3725" cy="259080"/>
    <xdr:sp macro="" textlink="">
      <xdr:nvSpPr>
        <xdr:cNvPr id="471" name="テキスト ボックス 470"/>
        <xdr:cNvSpPr txBox="1"/>
      </xdr:nvSpPr>
      <xdr:spPr>
        <a:xfrm>
          <a:off x="7437755" y="15681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xdr:cNvSpPr/>
      </xdr:nvSpPr>
      <xdr:spPr>
        <a:xfrm>
          <a:off x="6807200" y="1587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4360" cy="259080"/>
    <xdr:sp macro="" textlink="">
      <xdr:nvSpPr>
        <xdr:cNvPr id="473" name="テキスト ボックス 472"/>
        <xdr:cNvSpPr txBox="1"/>
      </xdr:nvSpPr>
      <xdr:spPr>
        <a:xfrm>
          <a:off x="6561455" y="15649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5" name="テキスト ボックス 474"/>
        <xdr:cNvSpPr txBox="1"/>
      </xdr:nvSpPr>
      <xdr:spPr>
        <a:xfrm>
          <a:off x="9293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420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7" name="テキスト ボックス 476"/>
        <xdr:cNvSpPr txBox="1"/>
      </xdr:nvSpPr>
      <xdr:spPr>
        <a:xfrm>
          <a:off x="7543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8" name="テキスト ボックス 477"/>
        <xdr:cNvSpPr txBox="1"/>
      </xdr:nvSpPr>
      <xdr:spPr>
        <a:xfrm>
          <a:off x="6670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60325</xdr:rowOff>
    </xdr:from>
    <xdr:to>
      <xdr:col>55</xdr:col>
      <xdr:colOff>50800</xdr:colOff>
      <xdr:row>97</xdr:row>
      <xdr:rowOff>161925</xdr:rowOff>
    </xdr:to>
    <xdr:sp macro="" textlink="">
      <xdr:nvSpPr>
        <xdr:cNvPr id="479" name="楕円 478"/>
        <xdr:cNvSpPr/>
      </xdr:nvSpPr>
      <xdr:spPr>
        <a:xfrm>
          <a:off x="10255250" y="15833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83185</xdr:rowOff>
    </xdr:from>
    <xdr:ext cx="598170" cy="259080"/>
    <xdr:sp macro="" textlink="">
      <xdr:nvSpPr>
        <xdr:cNvPr id="480" name="普通建設事業費 （ うち更新整備　）該当値テキスト"/>
        <xdr:cNvSpPr txBox="1"/>
      </xdr:nvSpPr>
      <xdr:spPr>
        <a:xfrm>
          <a:off x="10353675" y="15685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1905</xdr:rowOff>
    </xdr:from>
    <xdr:to>
      <xdr:col>50</xdr:col>
      <xdr:colOff>165100</xdr:colOff>
      <xdr:row>98</xdr:row>
      <xdr:rowOff>103505</xdr:rowOff>
    </xdr:to>
    <xdr:sp macro="" textlink="">
      <xdr:nvSpPr>
        <xdr:cNvPr id="481" name="楕円 480"/>
        <xdr:cNvSpPr/>
      </xdr:nvSpPr>
      <xdr:spPr>
        <a:xfrm>
          <a:off x="9429750" y="159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94615</xdr:rowOff>
    </xdr:from>
    <xdr:ext cx="530225" cy="259080"/>
    <xdr:sp macro="" textlink="">
      <xdr:nvSpPr>
        <xdr:cNvPr id="482" name="テキスト ボックス 481"/>
        <xdr:cNvSpPr txBox="1"/>
      </xdr:nvSpPr>
      <xdr:spPr>
        <a:xfrm>
          <a:off x="9216390" y="16039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27305</xdr:rowOff>
    </xdr:from>
    <xdr:to>
      <xdr:col>46</xdr:col>
      <xdr:colOff>38100</xdr:colOff>
      <xdr:row>98</xdr:row>
      <xdr:rowOff>128905</xdr:rowOff>
    </xdr:to>
    <xdr:sp macro="" textlink="">
      <xdr:nvSpPr>
        <xdr:cNvPr id="483" name="楕円 482"/>
        <xdr:cNvSpPr/>
      </xdr:nvSpPr>
      <xdr:spPr>
        <a:xfrm>
          <a:off x="8556625" y="159721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120650</xdr:rowOff>
    </xdr:from>
    <xdr:ext cx="529590" cy="254000"/>
    <xdr:sp macro="" textlink="">
      <xdr:nvSpPr>
        <xdr:cNvPr id="484" name="テキスト ボックス 483"/>
        <xdr:cNvSpPr txBox="1"/>
      </xdr:nvSpPr>
      <xdr:spPr>
        <a:xfrm>
          <a:off x="8343265"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50800</xdr:rowOff>
    </xdr:from>
    <xdr:to>
      <xdr:col>41</xdr:col>
      <xdr:colOff>101600</xdr:colOff>
      <xdr:row>98</xdr:row>
      <xdr:rowOff>152400</xdr:rowOff>
    </xdr:to>
    <xdr:sp macro="" textlink="">
      <xdr:nvSpPr>
        <xdr:cNvPr id="485" name="楕円 484"/>
        <xdr:cNvSpPr/>
      </xdr:nvSpPr>
      <xdr:spPr>
        <a:xfrm>
          <a:off x="7680325"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143510</xdr:rowOff>
    </xdr:from>
    <xdr:ext cx="529590" cy="254000"/>
    <xdr:sp macro="" textlink="">
      <xdr:nvSpPr>
        <xdr:cNvPr id="486" name="テキスト ボックス 485"/>
        <xdr:cNvSpPr txBox="1"/>
      </xdr:nvSpPr>
      <xdr:spPr>
        <a:xfrm>
          <a:off x="7470140" y="16088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145415</xdr:rowOff>
    </xdr:from>
    <xdr:to>
      <xdr:col>36</xdr:col>
      <xdr:colOff>165100</xdr:colOff>
      <xdr:row>98</xdr:row>
      <xdr:rowOff>75565</xdr:rowOff>
    </xdr:to>
    <xdr:sp macro="" textlink="">
      <xdr:nvSpPr>
        <xdr:cNvPr id="487" name="楕円 486"/>
        <xdr:cNvSpPr/>
      </xdr:nvSpPr>
      <xdr:spPr>
        <a:xfrm>
          <a:off x="6807200" y="159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66675</xdr:rowOff>
    </xdr:from>
    <xdr:ext cx="594360" cy="254000"/>
    <xdr:sp macro="" textlink="">
      <xdr:nvSpPr>
        <xdr:cNvPr id="488" name="テキスト ボックス 487"/>
        <xdr:cNvSpPr txBox="1"/>
      </xdr:nvSpPr>
      <xdr:spPr>
        <a:xfrm>
          <a:off x="6561455" y="16011525"/>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239625"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239625"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7" name="テキスト ボックス 496"/>
        <xdr:cNvSpPr txBox="1"/>
      </xdr:nvSpPr>
      <xdr:spPr>
        <a:xfrm>
          <a:off x="12201525" y="4387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239625"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xdr:cNvCxnSpPr/>
      </xdr:nvCxnSpPr>
      <xdr:spPr>
        <a:xfrm>
          <a:off x="12239625"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500" name="テキスト ボックス 499"/>
        <xdr:cNvSpPr txBox="1"/>
      </xdr:nvSpPr>
      <xdr:spPr>
        <a:xfrm>
          <a:off x="11993880" y="62909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xdr:cNvCxnSpPr/>
      </xdr:nvCxnSpPr>
      <xdr:spPr>
        <a:xfrm>
          <a:off x="12239625"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860" cy="254635"/>
    <xdr:sp macro="" textlink="">
      <xdr:nvSpPr>
        <xdr:cNvPr id="502" name="テキスト ボックス 501"/>
        <xdr:cNvSpPr txBox="1"/>
      </xdr:nvSpPr>
      <xdr:spPr>
        <a:xfrm>
          <a:off x="11717655" y="5982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xdr:cNvCxnSpPr/>
      </xdr:nvCxnSpPr>
      <xdr:spPr>
        <a:xfrm>
          <a:off x="12239625"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860" cy="259080"/>
    <xdr:sp macro="" textlink="">
      <xdr:nvSpPr>
        <xdr:cNvPr id="504" name="テキスト ボックス 503"/>
        <xdr:cNvSpPr txBox="1"/>
      </xdr:nvSpPr>
      <xdr:spPr>
        <a:xfrm>
          <a:off x="11717655"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xdr:cNvCxnSpPr/>
      </xdr:nvCxnSpPr>
      <xdr:spPr>
        <a:xfrm>
          <a:off x="12239625"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860" cy="254635"/>
    <xdr:sp macro="" textlink="">
      <xdr:nvSpPr>
        <xdr:cNvPr id="506" name="テキスト ボックス 505"/>
        <xdr:cNvSpPr txBox="1"/>
      </xdr:nvSpPr>
      <xdr:spPr>
        <a:xfrm>
          <a:off x="11717655" y="5359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161925</xdr:rowOff>
    </xdr:from>
    <xdr:to>
      <xdr:col>89</xdr:col>
      <xdr:colOff>177800</xdr:colOff>
      <xdr:row>31</xdr:row>
      <xdr:rowOff>161925</xdr:rowOff>
    </xdr:to>
    <xdr:cxnSp macro="">
      <xdr:nvCxnSpPr>
        <xdr:cNvPr id="507" name="直線コネクタ 506"/>
        <xdr:cNvCxnSpPr/>
      </xdr:nvCxnSpPr>
      <xdr:spPr>
        <a:xfrm>
          <a:off x="12239625"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08" name="テキスト ボックス 507"/>
        <xdr:cNvSpPr txBox="1"/>
      </xdr:nvSpPr>
      <xdr:spPr>
        <a:xfrm>
          <a:off x="11653520" y="50514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xdr:cNvCxnSpPr/>
      </xdr:nvCxnSpPr>
      <xdr:spPr>
        <a:xfrm>
          <a:off x="12239625"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0" name="テキスト ボックス 509"/>
        <xdr:cNvSpPr txBox="1"/>
      </xdr:nvSpPr>
      <xdr:spPr>
        <a:xfrm>
          <a:off x="11653520" y="4743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239625"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635"/>
    <xdr:sp macro="" textlink="">
      <xdr:nvSpPr>
        <xdr:cNvPr id="512" name="テキスト ボックス 511"/>
        <xdr:cNvSpPr txBox="1"/>
      </xdr:nvSpPr>
      <xdr:spPr>
        <a:xfrm>
          <a:off x="11653520" y="4436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239625"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48895</xdr:rowOff>
    </xdr:from>
    <xdr:to>
      <xdr:col>85</xdr:col>
      <xdr:colOff>126365</xdr:colOff>
      <xdr:row>39</xdr:row>
      <xdr:rowOff>99060</xdr:rowOff>
    </xdr:to>
    <xdr:cxnSp macro="">
      <xdr:nvCxnSpPr>
        <xdr:cNvPr id="514" name="直線コネクタ 513"/>
        <xdr:cNvCxnSpPr/>
      </xdr:nvCxnSpPr>
      <xdr:spPr>
        <a:xfrm flipV="1">
          <a:off x="16047720" y="507809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xdr:cNvSpPr txBox="1"/>
      </xdr:nvSpPr>
      <xdr:spPr>
        <a:xfrm>
          <a:off x="16100425" y="6427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xdr:cNvCxnSpPr/>
      </xdr:nvCxnSpPr>
      <xdr:spPr>
        <a:xfrm>
          <a:off x="15960725" y="6423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161925</xdr:rowOff>
    </xdr:from>
    <xdr:ext cx="598805" cy="254635"/>
    <xdr:sp macro="" textlink="">
      <xdr:nvSpPr>
        <xdr:cNvPr id="517" name="災害復旧事業費最大値テキスト"/>
        <xdr:cNvSpPr txBox="1"/>
      </xdr:nvSpPr>
      <xdr:spPr>
        <a:xfrm>
          <a:off x="16100425" y="48672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48895</xdr:rowOff>
    </xdr:from>
    <xdr:to>
      <xdr:col>86</xdr:col>
      <xdr:colOff>25400</xdr:colOff>
      <xdr:row>31</xdr:row>
      <xdr:rowOff>48895</xdr:rowOff>
    </xdr:to>
    <xdr:cxnSp macro="">
      <xdr:nvCxnSpPr>
        <xdr:cNvPr id="518" name="直線コネクタ 517"/>
        <xdr:cNvCxnSpPr/>
      </xdr:nvCxnSpPr>
      <xdr:spPr>
        <a:xfrm>
          <a:off x="15960725" y="5078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6350</xdr:rowOff>
    </xdr:from>
    <xdr:to>
      <xdr:col>85</xdr:col>
      <xdr:colOff>127000</xdr:colOff>
      <xdr:row>39</xdr:row>
      <xdr:rowOff>72390</xdr:rowOff>
    </xdr:to>
    <xdr:cxnSp macro="">
      <xdr:nvCxnSpPr>
        <xdr:cNvPr id="519" name="直線コネクタ 518"/>
        <xdr:cNvCxnSpPr/>
      </xdr:nvCxnSpPr>
      <xdr:spPr>
        <a:xfrm>
          <a:off x="15224125" y="6169025"/>
          <a:ext cx="8255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534670" cy="254635"/>
    <xdr:sp macro="" textlink="">
      <xdr:nvSpPr>
        <xdr:cNvPr id="520" name="災害復旧事業費平均値テキスト"/>
        <xdr:cNvSpPr txBox="1"/>
      </xdr:nvSpPr>
      <xdr:spPr>
        <a:xfrm>
          <a:off x="16100425" y="6109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1" name="フローチャート: 判断 520"/>
        <xdr:cNvSpPr/>
      </xdr:nvSpPr>
      <xdr:spPr>
        <a:xfrm>
          <a:off x="15998825" y="62490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161925</xdr:rowOff>
    </xdr:from>
    <xdr:to>
      <xdr:col>81</xdr:col>
      <xdr:colOff>50800</xdr:colOff>
      <xdr:row>38</xdr:row>
      <xdr:rowOff>6350</xdr:rowOff>
    </xdr:to>
    <xdr:cxnSp macro="">
      <xdr:nvCxnSpPr>
        <xdr:cNvPr id="522" name="直線コネクタ 521"/>
        <xdr:cNvCxnSpPr/>
      </xdr:nvCxnSpPr>
      <xdr:spPr>
        <a:xfrm>
          <a:off x="14351000" y="6162675"/>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3" name="フローチャート: 判断 522"/>
        <xdr:cNvSpPr/>
      </xdr:nvSpPr>
      <xdr:spPr>
        <a:xfrm>
          <a:off x="15173325"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134620</xdr:rowOff>
    </xdr:from>
    <xdr:ext cx="529590" cy="254635"/>
    <xdr:sp macro="" textlink="">
      <xdr:nvSpPr>
        <xdr:cNvPr id="524" name="テキスト ボックス 523"/>
        <xdr:cNvSpPr txBox="1"/>
      </xdr:nvSpPr>
      <xdr:spPr>
        <a:xfrm>
          <a:off x="14963140" y="629729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161925</xdr:rowOff>
    </xdr:from>
    <xdr:to>
      <xdr:col>76</xdr:col>
      <xdr:colOff>114300</xdr:colOff>
      <xdr:row>38</xdr:row>
      <xdr:rowOff>77470</xdr:rowOff>
    </xdr:to>
    <xdr:cxnSp macro="">
      <xdr:nvCxnSpPr>
        <xdr:cNvPr id="525" name="直線コネクタ 524"/>
        <xdr:cNvCxnSpPr/>
      </xdr:nvCxnSpPr>
      <xdr:spPr>
        <a:xfrm flipV="1">
          <a:off x="13477875" y="6162675"/>
          <a:ext cx="8731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26" name="フローチャート: 判断 525"/>
        <xdr:cNvSpPr/>
      </xdr:nvSpPr>
      <xdr:spPr>
        <a:xfrm>
          <a:off x="14300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153035</xdr:rowOff>
    </xdr:from>
    <xdr:ext cx="530225" cy="259080"/>
    <xdr:sp macro="" textlink="">
      <xdr:nvSpPr>
        <xdr:cNvPr id="527" name="テキスト ボックス 526"/>
        <xdr:cNvSpPr txBox="1"/>
      </xdr:nvSpPr>
      <xdr:spPr>
        <a:xfrm>
          <a:off x="14086840" y="6315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152400</xdr:rowOff>
    </xdr:from>
    <xdr:to>
      <xdr:col>71</xdr:col>
      <xdr:colOff>177800</xdr:colOff>
      <xdr:row>38</xdr:row>
      <xdr:rowOff>77470</xdr:rowOff>
    </xdr:to>
    <xdr:cxnSp macro="">
      <xdr:nvCxnSpPr>
        <xdr:cNvPr id="528" name="直線コネクタ 527"/>
        <xdr:cNvCxnSpPr/>
      </xdr:nvCxnSpPr>
      <xdr:spPr>
        <a:xfrm>
          <a:off x="12601575" y="5343525"/>
          <a:ext cx="876300" cy="896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29" name="フローチャート: 判断 528"/>
        <xdr:cNvSpPr/>
      </xdr:nvSpPr>
      <xdr:spPr>
        <a:xfrm>
          <a:off x="13427075" y="62337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161925</xdr:rowOff>
    </xdr:from>
    <xdr:ext cx="529590" cy="259080"/>
    <xdr:sp macro="" textlink="">
      <xdr:nvSpPr>
        <xdr:cNvPr id="530" name="テキスト ボックス 529"/>
        <xdr:cNvSpPr txBox="1"/>
      </xdr:nvSpPr>
      <xdr:spPr>
        <a:xfrm>
          <a:off x="13213715" y="6324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31" name="フローチャート: 判断 530"/>
        <xdr:cNvSpPr/>
      </xdr:nvSpPr>
      <xdr:spPr>
        <a:xfrm>
          <a:off x="12550775"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111760</xdr:rowOff>
    </xdr:from>
    <xdr:ext cx="529590" cy="254635"/>
    <xdr:sp macro="" textlink="">
      <xdr:nvSpPr>
        <xdr:cNvPr id="532" name="テキスト ボックス 531"/>
        <xdr:cNvSpPr txBox="1"/>
      </xdr:nvSpPr>
      <xdr:spPr>
        <a:xfrm>
          <a:off x="12340590" y="627443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4" name="テキスト ボックス 533"/>
        <xdr:cNvSpPr txBox="1"/>
      </xdr:nvSpPr>
      <xdr:spPr>
        <a:xfrm>
          <a:off x="15036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5" name="テキスト ボックス 534"/>
        <xdr:cNvSpPr txBox="1"/>
      </xdr:nvSpPr>
      <xdr:spPr>
        <a:xfrm>
          <a:off x="14163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290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7" name="テキスト ボックス 536"/>
        <xdr:cNvSpPr txBox="1"/>
      </xdr:nvSpPr>
      <xdr:spPr>
        <a:xfrm>
          <a:off x="12414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38" name="楕円 537"/>
        <xdr:cNvSpPr/>
      </xdr:nvSpPr>
      <xdr:spPr>
        <a:xfrm>
          <a:off x="15998825"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107950</xdr:rowOff>
    </xdr:from>
    <xdr:ext cx="469900" cy="259080"/>
    <xdr:sp macro="" textlink="">
      <xdr:nvSpPr>
        <xdr:cNvPr id="539" name="災害復旧事業費該当値テキスト"/>
        <xdr:cNvSpPr txBox="1"/>
      </xdr:nvSpPr>
      <xdr:spPr>
        <a:xfrm>
          <a:off x="16100425" y="6270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540" name="楕円 539"/>
        <xdr:cNvSpPr/>
      </xdr:nvSpPr>
      <xdr:spPr>
        <a:xfrm>
          <a:off x="15173325" y="61271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73025</xdr:rowOff>
    </xdr:from>
    <xdr:ext cx="529590" cy="259080"/>
    <xdr:sp macro="" textlink="">
      <xdr:nvSpPr>
        <xdr:cNvPr id="541" name="テキスト ボックス 540"/>
        <xdr:cNvSpPr txBox="1"/>
      </xdr:nvSpPr>
      <xdr:spPr>
        <a:xfrm>
          <a:off x="14963140" y="5911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116840</xdr:rowOff>
    </xdr:from>
    <xdr:to>
      <xdr:col>76</xdr:col>
      <xdr:colOff>165100</xdr:colOff>
      <xdr:row>38</xdr:row>
      <xdr:rowOff>46990</xdr:rowOff>
    </xdr:to>
    <xdr:sp macro="" textlink="">
      <xdr:nvSpPr>
        <xdr:cNvPr id="542" name="楕円 541"/>
        <xdr:cNvSpPr/>
      </xdr:nvSpPr>
      <xdr:spPr>
        <a:xfrm>
          <a:off x="14300200" y="6117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63500</xdr:rowOff>
    </xdr:from>
    <xdr:ext cx="530225" cy="254635"/>
    <xdr:sp macro="" textlink="">
      <xdr:nvSpPr>
        <xdr:cNvPr id="543" name="テキスト ボックス 542"/>
        <xdr:cNvSpPr txBox="1"/>
      </xdr:nvSpPr>
      <xdr:spPr>
        <a:xfrm>
          <a:off x="14086840" y="5902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26670</xdr:rowOff>
    </xdr:from>
    <xdr:to>
      <xdr:col>72</xdr:col>
      <xdr:colOff>38100</xdr:colOff>
      <xdr:row>38</xdr:row>
      <xdr:rowOff>128270</xdr:rowOff>
    </xdr:to>
    <xdr:sp macro="" textlink="">
      <xdr:nvSpPr>
        <xdr:cNvPr id="544" name="楕円 543"/>
        <xdr:cNvSpPr/>
      </xdr:nvSpPr>
      <xdr:spPr>
        <a:xfrm>
          <a:off x="13427075" y="6189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144780</xdr:rowOff>
    </xdr:from>
    <xdr:ext cx="529590" cy="254635"/>
    <xdr:sp macro="" textlink="">
      <xdr:nvSpPr>
        <xdr:cNvPr id="545" name="テキスト ボックス 544"/>
        <xdr:cNvSpPr txBox="1"/>
      </xdr:nvSpPr>
      <xdr:spPr>
        <a:xfrm>
          <a:off x="13213715" y="598360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101600</xdr:rowOff>
    </xdr:from>
    <xdr:to>
      <xdr:col>67</xdr:col>
      <xdr:colOff>101600</xdr:colOff>
      <xdr:row>33</xdr:row>
      <xdr:rowOff>31750</xdr:rowOff>
    </xdr:to>
    <xdr:sp macro="" textlink="">
      <xdr:nvSpPr>
        <xdr:cNvPr id="546" name="楕円 545"/>
        <xdr:cNvSpPr/>
      </xdr:nvSpPr>
      <xdr:spPr>
        <a:xfrm>
          <a:off x="12550775" y="52927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31</xdr:row>
      <xdr:rowOff>48260</xdr:rowOff>
    </xdr:from>
    <xdr:ext cx="593725" cy="259080"/>
    <xdr:sp macro="" textlink="">
      <xdr:nvSpPr>
        <xdr:cNvPr id="547" name="テキスト ボックス 546"/>
        <xdr:cNvSpPr txBox="1"/>
      </xdr:nvSpPr>
      <xdr:spPr>
        <a:xfrm>
          <a:off x="12308205" y="5077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239625"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239625"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6" name="テキスト ボックス 555"/>
        <xdr:cNvSpPr txBox="1"/>
      </xdr:nvSpPr>
      <xdr:spPr>
        <a:xfrm>
          <a:off x="12201525" y="7626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239625"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239625" y="95408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161925</xdr:rowOff>
    </xdr:from>
    <xdr:ext cx="244475" cy="254635"/>
    <xdr:sp macro="" textlink="">
      <xdr:nvSpPr>
        <xdr:cNvPr id="559" name="テキスト ボックス 558"/>
        <xdr:cNvSpPr txBox="1"/>
      </xdr:nvSpPr>
      <xdr:spPr>
        <a:xfrm>
          <a:off x="11993880" y="94011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239625" y="910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4475" cy="254635"/>
    <xdr:sp macro="" textlink="">
      <xdr:nvSpPr>
        <xdr:cNvPr id="561" name="テキスト ボックス 560"/>
        <xdr:cNvSpPr txBox="1"/>
      </xdr:nvSpPr>
      <xdr:spPr>
        <a:xfrm>
          <a:off x="11993880" y="89700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239625" y="867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4475" cy="254635"/>
    <xdr:sp macro="" textlink="">
      <xdr:nvSpPr>
        <xdr:cNvPr id="563" name="テキスト ボックス 562"/>
        <xdr:cNvSpPr txBox="1"/>
      </xdr:nvSpPr>
      <xdr:spPr>
        <a:xfrm>
          <a:off x="11993880" y="854138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239625" y="8245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161925</xdr:rowOff>
    </xdr:from>
    <xdr:ext cx="244475" cy="254635"/>
    <xdr:sp macro="" textlink="">
      <xdr:nvSpPr>
        <xdr:cNvPr id="565" name="テキスト ボックス 564"/>
        <xdr:cNvSpPr txBox="1"/>
      </xdr:nvSpPr>
      <xdr:spPr>
        <a:xfrm>
          <a:off x="11993880" y="81057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239625"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7" name="テキスト ボックス 566"/>
        <xdr:cNvSpPr txBox="1"/>
      </xdr:nvSpPr>
      <xdr:spPr>
        <a:xfrm>
          <a:off x="11993880" y="76746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239625"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xdr:cNvCxnSpPr/>
      </xdr:nvCxnSpPr>
      <xdr:spPr>
        <a:xfrm>
          <a:off x="16047720" y="95408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xdr:cNvSpPr txBox="1"/>
      </xdr:nvSpPr>
      <xdr:spPr>
        <a:xfrm>
          <a:off x="16100425" y="9573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5960725" y="95408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xdr:cNvSpPr txBox="1"/>
      </xdr:nvSpPr>
      <xdr:spPr>
        <a:xfrm>
          <a:off x="16100425" y="924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5960725" y="95408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224125" y="9540875"/>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xdr:cNvSpPr txBox="1"/>
      </xdr:nvSpPr>
      <xdr:spPr>
        <a:xfrm>
          <a:off x="16100425" y="946848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5998825"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351000" y="95408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173325"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4475" cy="259080"/>
    <xdr:sp macro="" textlink="">
      <xdr:nvSpPr>
        <xdr:cNvPr id="579" name="テキスト ボックス 578"/>
        <xdr:cNvSpPr txBox="1"/>
      </xdr:nvSpPr>
      <xdr:spPr>
        <a:xfrm>
          <a:off x="15102840"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477875" y="95408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300200"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5110" cy="259080"/>
    <xdr:sp macro="" textlink="">
      <xdr:nvSpPr>
        <xdr:cNvPr id="582" name="テキスト ボックス 581"/>
        <xdr:cNvSpPr txBox="1"/>
      </xdr:nvSpPr>
      <xdr:spPr>
        <a:xfrm>
          <a:off x="14229715" y="95732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601575" y="95408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xdr:cNvSpPr/>
      </xdr:nvSpPr>
      <xdr:spPr>
        <a:xfrm>
          <a:off x="13427075" y="94900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4475" cy="259080"/>
    <xdr:sp macro="" textlink="">
      <xdr:nvSpPr>
        <xdr:cNvPr id="585" name="テキスト ボックス 584"/>
        <xdr:cNvSpPr txBox="1"/>
      </xdr:nvSpPr>
      <xdr:spPr>
        <a:xfrm>
          <a:off x="13353415"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xdr:cNvSpPr/>
      </xdr:nvSpPr>
      <xdr:spPr>
        <a:xfrm>
          <a:off x="12550775" y="84137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4475" cy="259080"/>
    <xdr:sp macro="" textlink="">
      <xdr:nvSpPr>
        <xdr:cNvPr id="587" name="テキスト ボックス 586"/>
        <xdr:cNvSpPr txBox="1"/>
      </xdr:nvSpPr>
      <xdr:spPr>
        <a:xfrm>
          <a:off x="12480290" y="819848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9" name="テキスト ボックス 588"/>
        <xdr:cNvSpPr txBox="1"/>
      </xdr:nvSpPr>
      <xdr:spPr>
        <a:xfrm>
          <a:off x="15036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90" name="テキスト ボックス 589"/>
        <xdr:cNvSpPr txBox="1"/>
      </xdr:nvSpPr>
      <xdr:spPr>
        <a:xfrm>
          <a:off x="14163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290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2" name="テキスト ボックス 591"/>
        <xdr:cNvSpPr txBox="1"/>
      </xdr:nvSpPr>
      <xdr:spPr>
        <a:xfrm>
          <a:off x="12414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599882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xdr:cNvSpPr txBox="1"/>
      </xdr:nvSpPr>
      <xdr:spPr>
        <a:xfrm>
          <a:off x="16100425" y="936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17332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4475" cy="259080"/>
    <xdr:sp macro="" textlink="">
      <xdr:nvSpPr>
        <xdr:cNvPr id="596" name="テキスト ボックス 595"/>
        <xdr:cNvSpPr txBox="1"/>
      </xdr:nvSpPr>
      <xdr:spPr>
        <a:xfrm>
          <a:off x="15102840" y="9274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300200"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5110" cy="259080"/>
    <xdr:sp macro="" textlink="">
      <xdr:nvSpPr>
        <xdr:cNvPr id="598" name="テキスト ボックス 597"/>
        <xdr:cNvSpPr txBox="1"/>
      </xdr:nvSpPr>
      <xdr:spPr>
        <a:xfrm>
          <a:off x="14229715" y="92748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427075" y="94900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4475" cy="259080"/>
    <xdr:sp macro="" textlink="">
      <xdr:nvSpPr>
        <xdr:cNvPr id="600" name="テキスト ボックス 599"/>
        <xdr:cNvSpPr txBox="1"/>
      </xdr:nvSpPr>
      <xdr:spPr>
        <a:xfrm>
          <a:off x="13353415" y="9274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55077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4475" cy="259080"/>
    <xdr:sp macro="" textlink="">
      <xdr:nvSpPr>
        <xdr:cNvPr id="602" name="テキスト ボックス 601"/>
        <xdr:cNvSpPr txBox="1"/>
      </xdr:nvSpPr>
      <xdr:spPr>
        <a:xfrm>
          <a:off x="12480290"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239625"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239625"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1" name="テキスト ボックス 610"/>
        <xdr:cNvSpPr txBox="1"/>
      </xdr:nvSpPr>
      <xdr:spPr>
        <a:xfrm>
          <a:off x="12201525" y="10864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239625"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239625" y="127793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161925</xdr:rowOff>
    </xdr:from>
    <xdr:ext cx="244475" cy="254635"/>
    <xdr:sp macro="" textlink="">
      <xdr:nvSpPr>
        <xdr:cNvPr id="614" name="テキスト ボックス 613"/>
        <xdr:cNvSpPr txBox="1"/>
      </xdr:nvSpPr>
      <xdr:spPr>
        <a:xfrm>
          <a:off x="11993880"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239625" y="1234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635"/>
    <xdr:sp macro="" textlink="">
      <xdr:nvSpPr>
        <xdr:cNvPr id="616" name="テキスト ボックス 615"/>
        <xdr:cNvSpPr txBox="1"/>
      </xdr:nvSpPr>
      <xdr:spPr>
        <a:xfrm>
          <a:off x="11653520" y="122085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239625" y="11912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635"/>
    <xdr:sp macro="" textlink="">
      <xdr:nvSpPr>
        <xdr:cNvPr id="618" name="テキスト ボックス 617"/>
        <xdr:cNvSpPr txBox="1"/>
      </xdr:nvSpPr>
      <xdr:spPr>
        <a:xfrm>
          <a:off x="11653520" y="1177988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239625" y="11483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161925</xdr:rowOff>
    </xdr:from>
    <xdr:ext cx="590550" cy="254635"/>
    <xdr:sp macro="" textlink="">
      <xdr:nvSpPr>
        <xdr:cNvPr id="620" name="テキスト ボックス 619"/>
        <xdr:cNvSpPr txBox="1"/>
      </xdr:nvSpPr>
      <xdr:spPr>
        <a:xfrm>
          <a:off x="11653520" y="113442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239625"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635"/>
    <xdr:sp macro="" textlink="">
      <xdr:nvSpPr>
        <xdr:cNvPr id="622" name="テキスト ボックス 621"/>
        <xdr:cNvSpPr txBox="1"/>
      </xdr:nvSpPr>
      <xdr:spPr>
        <a:xfrm>
          <a:off x="11653520" y="10913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239625"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24" name="直線コネクタ 623"/>
        <xdr:cNvCxnSpPr/>
      </xdr:nvCxnSpPr>
      <xdr:spPr>
        <a:xfrm flipV="1">
          <a:off x="16047720" y="1170114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4635"/>
    <xdr:sp macro="" textlink="">
      <xdr:nvSpPr>
        <xdr:cNvPr id="625" name="公債費最小値テキスト"/>
        <xdr:cNvSpPr txBox="1"/>
      </xdr:nvSpPr>
      <xdr:spPr>
        <a:xfrm>
          <a:off x="16100425" y="1278318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6" name="直線コネクタ 625"/>
        <xdr:cNvCxnSpPr/>
      </xdr:nvCxnSpPr>
      <xdr:spPr>
        <a:xfrm>
          <a:off x="15960725" y="12778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7" name="公債費最大値テキスト"/>
        <xdr:cNvSpPr txBox="1"/>
      </xdr:nvSpPr>
      <xdr:spPr>
        <a:xfrm>
          <a:off x="16100425" y="11495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8" name="直線コネクタ 627"/>
        <xdr:cNvCxnSpPr/>
      </xdr:nvCxnSpPr>
      <xdr:spPr>
        <a:xfrm>
          <a:off x="15960725" y="117011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17780</xdr:rowOff>
    </xdr:from>
    <xdr:to>
      <xdr:col>85</xdr:col>
      <xdr:colOff>127000</xdr:colOff>
      <xdr:row>75</xdr:row>
      <xdr:rowOff>21590</xdr:rowOff>
    </xdr:to>
    <xdr:cxnSp macro="">
      <xdr:nvCxnSpPr>
        <xdr:cNvPr id="629" name="直線コネクタ 628"/>
        <xdr:cNvCxnSpPr/>
      </xdr:nvCxnSpPr>
      <xdr:spPr>
        <a:xfrm flipV="1">
          <a:off x="15224125" y="12171680"/>
          <a:ext cx="8255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3810</xdr:rowOff>
    </xdr:from>
    <xdr:ext cx="598805" cy="259080"/>
    <xdr:sp macro="" textlink="">
      <xdr:nvSpPr>
        <xdr:cNvPr id="630" name="公債費平均値テキスト"/>
        <xdr:cNvSpPr txBox="1"/>
      </xdr:nvSpPr>
      <xdr:spPr>
        <a:xfrm>
          <a:off x="16100425" y="12157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31" name="フローチャート: 判断 630"/>
        <xdr:cNvSpPr/>
      </xdr:nvSpPr>
      <xdr:spPr>
        <a:xfrm>
          <a:off x="15998825" y="121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157480</xdr:rowOff>
    </xdr:from>
    <xdr:to>
      <xdr:col>81</xdr:col>
      <xdr:colOff>50800</xdr:colOff>
      <xdr:row>75</xdr:row>
      <xdr:rowOff>21590</xdr:rowOff>
    </xdr:to>
    <xdr:cxnSp macro="">
      <xdr:nvCxnSpPr>
        <xdr:cNvPr id="632" name="直線コネクタ 631"/>
        <xdr:cNvCxnSpPr/>
      </xdr:nvCxnSpPr>
      <xdr:spPr>
        <a:xfrm>
          <a:off x="14351000" y="12149455"/>
          <a:ext cx="8731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33" name="フローチャート: 判断 632"/>
        <xdr:cNvSpPr/>
      </xdr:nvSpPr>
      <xdr:spPr>
        <a:xfrm>
          <a:off x="15173325" y="1219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133350</xdr:rowOff>
    </xdr:from>
    <xdr:ext cx="593725" cy="254635"/>
    <xdr:sp macro="" textlink="">
      <xdr:nvSpPr>
        <xdr:cNvPr id="634" name="テキスト ボックス 633"/>
        <xdr:cNvSpPr txBox="1"/>
      </xdr:nvSpPr>
      <xdr:spPr>
        <a:xfrm>
          <a:off x="14930755" y="122872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147320</xdr:rowOff>
    </xdr:from>
    <xdr:to>
      <xdr:col>76</xdr:col>
      <xdr:colOff>114300</xdr:colOff>
      <xdr:row>74</xdr:row>
      <xdr:rowOff>157480</xdr:rowOff>
    </xdr:to>
    <xdr:cxnSp macro="">
      <xdr:nvCxnSpPr>
        <xdr:cNvPr id="635" name="直線コネクタ 634"/>
        <xdr:cNvCxnSpPr/>
      </xdr:nvCxnSpPr>
      <xdr:spPr>
        <a:xfrm>
          <a:off x="13477875" y="12139295"/>
          <a:ext cx="8731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6" name="フローチャート: 判断 635"/>
        <xdr:cNvSpPr/>
      </xdr:nvSpPr>
      <xdr:spPr>
        <a:xfrm>
          <a:off x="14300200" y="121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101600</xdr:rowOff>
    </xdr:from>
    <xdr:ext cx="594360" cy="259080"/>
    <xdr:sp macro="" textlink="">
      <xdr:nvSpPr>
        <xdr:cNvPr id="637" name="テキスト ボックス 636"/>
        <xdr:cNvSpPr txBox="1"/>
      </xdr:nvSpPr>
      <xdr:spPr>
        <a:xfrm>
          <a:off x="14054455" y="12255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100330</xdr:rowOff>
    </xdr:from>
    <xdr:to>
      <xdr:col>71</xdr:col>
      <xdr:colOff>177800</xdr:colOff>
      <xdr:row>74</xdr:row>
      <xdr:rowOff>147320</xdr:rowOff>
    </xdr:to>
    <xdr:cxnSp macro="">
      <xdr:nvCxnSpPr>
        <xdr:cNvPr id="638" name="直線コネクタ 637"/>
        <xdr:cNvCxnSpPr/>
      </xdr:nvCxnSpPr>
      <xdr:spPr>
        <a:xfrm>
          <a:off x="12601575" y="12092305"/>
          <a:ext cx="876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9" name="フローチャート: 判断 638"/>
        <xdr:cNvSpPr/>
      </xdr:nvSpPr>
      <xdr:spPr>
        <a:xfrm>
          <a:off x="13427075" y="122129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151765</xdr:rowOff>
    </xdr:from>
    <xdr:ext cx="594360" cy="259080"/>
    <xdr:sp macro="" textlink="">
      <xdr:nvSpPr>
        <xdr:cNvPr id="640" name="テキスト ボックス 639"/>
        <xdr:cNvSpPr txBox="1"/>
      </xdr:nvSpPr>
      <xdr:spPr>
        <a:xfrm>
          <a:off x="13181330" y="123056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1" name="フローチャート: 判断 640"/>
        <xdr:cNvSpPr/>
      </xdr:nvSpPr>
      <xdr:spPr>
        <a:xfrm>
          <a:off x="12550775" y="122491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16510</xdr:rowOff>
    </xdr:from>
    <xdr:ext cx="593725" cy="259080"/>
    <xdr:sp macro="" textlink="">
      <xdr:nvSpPr>
        <xdr:cNvPr id="642" name="テキスト ボックス 641"/>
        <xdr:cNvSpPr txBox="1"/>
      </xdr:nvSpPr>
      <xdr:spPr>
        <a:xfrm>
          <a:off x="12308205" y="123323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4" name="テキスト ボックス 643"/>
        <xdr:cNvSpPr txBox="1"/>
      </xdr:nvSpPr>
      <xdr:spPr>
        <a:xfrm>
          <a:off x="15036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5" name="テキスト ボックス 644"/>
        <xdr:cNvSpPr txBox="1"/>
      </xdr:nvSpPr>
      <xdr:spPr>
        <a:xfrm>
          <a:off x="14163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290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7" name="テキスト ボックス 646"/>
        <xdr:cNvSpPr txBox="1"/>
      </xdr:nvSpPr>
      <xdr:spPr>
        <a:xfrm>
          <a:off x="12414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138430</xdr:rowOff>
    </xdr:from>
    <xdr:to>
      <xdr:col>85</xdr:col>
      <xdr:colOff>177800</xdr:colOff>
      <xdr:row>75</xdr:row>
      <xdr:rowOff>68580</xdr:rowOff>
    </xdr:to>
    <xdr:sp macro="" textlink="">
      <xdr:nvSpPr>
        <xdr:cNvPr id="648" name="楕円 647"/>
        <xdr:cNvSpPr/>
      </xdr:nvSpPr>
      <xdr:spPr>
        <a:xfrm>
          <a:off x="15998825" y="121304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161290</xdr:rowOff>
    </xdr:from>
    <xdr:ext cx="598805" cy="259080"/>
    <xdr:sp macro="" textlink="">
      <xdr:nvSpPr>
        <xdr:cNvPr id="649" name="公債費該当値テキスト"/>
        <xdr:cNvSpPr txBox="1"/>
      </xdr:nvSpPr>
      <xdr:spPr>
        <a:xfrm>
          <a:off x="16100425"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142240</xdr:rowOff>
    </xdr:from>
    <xdr:to>
      <xdr:col>81</xdr:col>
      <xdr:colOff>101600</xdr:colOff>
      <xdr:row>75</xdr:row>
      <xdr:rowOff>72390</xdr:rowOff>
    </xdr:to>
    <xdr:sp macro="" textlink="">
      <xdr:nvSpPr>
        <xdr:cNvPr id="650" name="楕円 649"/>
        <xdr:cNvSpPr/>
      </xdr:nvSpPr>
      <xdr:spPr>
        <a:xfrm>
          <a:off x="15173325" y="121342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88900</xdr:rowOff>
    </xdr:from>
    <xdr:ext cx="593725" cy="254635"/>
    <xdr:sp macro="" textlink="">
      <xdr:nvSpPr>
        <xdr:cNvPr id="651" name="テキスト ボックス 650"/>
        <xdr:cNvSpPr txBox="1"/>
      </xdr:nvSpPr>
      <xdr:spPr>
        <a:xfrm>
          <a:off x="14930755" y="119189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106680</xdr:rowOff>
    </xdr:from>
    <xdr:to>
      <xdr:col>76</xdr:col>
      <xdr:colOff>165100</xdr:colOff>
      <xdr:row>75</xdr:row>
      <xdr:rowOff>36830</xdr:rowOff>
    </xdr:to>
    <xdr:sp macro="" textlink="">
      <xdr:nvSpPr>
        <xdr:cNvPr id="652" name="楕円 651"/>
        <xdr:cNvSpPr/>
      </xdr:nvSpPr>
      <xdr:spPr>
        <a:xfrm>
          <a:off x="14300200" y="12098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53340</xdr:rowOff>
    </xdr:from>
    <xdr:ext cx="594360" cy="254635"/>
    <xdr:sp macro="" textlink="">
      <xdr:nvSpPr>
        <xdr:cNvPr id="653" name="テキスト ボックス 652"/>
        <xdr:cNvSpPr txBox="1"/>
      </xdr:nvSpPr>
      <xdr:spPr>
        <a:xfrm>
          <a:off x="14054455" y="118833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96520</xdr:rowOff>
    </xdr:from>
    <xdr:to>
      <xdr:col>72</xdr:col>
      <xdr:colOff>38100</xdr:colOff>
      <xdr:row>75</xdr:row>
      <xdr:rowOff>26670</xdr:rowOff>
    </xdr:to>
    <xdr:sp macro="" textlink="">
      <xdr:nvSpPr>
        <xdr:cNvPr id="654" name="楕円 653"/>
        <xdr:cNvSpPr/>
      </xdr:nvSpPr>
      <xdr:spPr>
        <a:xfrm>
          <a:off x="13427075" y="1208849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43180</xdr:rowOff>
    </xdr:from>
    <xdr:ext cx="594360" cy="254635"/>
    <xdr:sp macro="" textlink="">
      <xdr:nvSpPr>
        <xdr:cNvPr id="655" name="テキスト ボックス 654"/>
        <xdr:cNvSpPr txBox="1"/>
      </xdr:nvSpPr>
      <xdr:spPr>
        <a:xfrm>
          <a:off x="13181330" y="11873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49530</xdr:rowOff>
    </xdr:from>
    <xdr:to>
      <xdr:col>67</xdr:col>
      <xdr:colOff>101600</xdr:colOff>
      <xdr:row>74</xdr:row>
      <xdr:rowOff>151130</xdr:rowOff>
    </xdr:to>
    <xdr:sp macro="" textlink="">
      <xdr:nvSpPr>
        <xdr:cNvPr id="656" name="楕円 655"/>
        <xdr:cNvSpPr/>
      </xdr:nvSpPr>
      <xdr:spPr>
        <a:xfrm>
          <a:off x="12550775" y="120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161925</xdr:rowOff>
    </xdr:from>
    <xdr:ext cx="593725" cy="254635"/>
    <xdr:sp macro="" textlink="">
      <xdr:nvSpPr>
        <xdr:cNvPr id="657" name="テキスト ボックス 656"/>
        <xdr:cNvSpPr txBox="1"/>
      </xdr:nvSpPr>
      <xdr:spPr>
        <a:xfrm>
          <a:off x="12308205" y="118300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239625"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239625"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6" name="テキスト ボックス 665"/>
        <xdr:cNvSpPr txBox="1"/>
      </xdr:nvSpPr>
      <xdr:spPr>
        <a:xfrm>
          <a:off x="12201525" y="14103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239625"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239625" y="16160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69" name="テキスト ボックス 668"/>
        <xdr:cNvSpPr txBox="1"/>
      </xdr:nvSpPr>
      <xdr:spPr>
        <a:xfrm>
          <a:off x="11993880" y="16018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239625" y="1577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71" name="テキスト ボックス 670"/>
        <xdr:cNvSpPr txBox="1"/>
      </xdr:nvSpPr>
      <xdr:spPr>
        <a:xfrm>
          <a:off x="11653520" y="156375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239625"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73" name="テキスト ボックス 672"/>
        <xdr:cNvSpPr txBox="1"/>
      </xdr:nvSpPr>
      <xdr:spPr>
        <a:xfrm>
          <a:off x="1165352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239625" y="15017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75" name="テキスト ボックス 674"/>
        <xdr:cNvSpPr txBox="1"/>
      </xdr:nvSpPr>
      <xdr:spPr>
        <a:xfrm>
          <a:off x="11653520" y="148755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239625" y="14646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77" name="テキスト ボックス 676"/>
        <xdr:cNvSpPr txBox="1"/>
      </xdr:nvSpPr>
      <xdr:spPr>
        <a:xfrm>
          <a:off x="11653520" y="145135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239625"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635"/>
    <xdr:sp macro="" textlink="">
      <xdr:nvSpPr>
        <xdr:cNvPr id="679" name="テキスト ボックス 678"/>
        <xdr:cNvSpPr txBox="1"/>
      </xdr:nvSpPr>
      <xdr:spPr>
        <a:xfrm>
          <a:off x="11653520" y="14151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239625"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xdr:cNvCxnSpPr/>
      </xdr:nvCxnSpPr>
      <xdr:spPr>
        <a:xfrm flipV="1">
          <a:off x="16047720" y="1480820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82" name="積立金最小値テキスト"/>
        <xdr:cNvSpPr txBox="1"/>
      </xdr:nvSpPr>
      <xdr:spPr>
        <a:xfrm>
          <a:off x="16100425" y="1612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xdr:cNvCxnSpPr/>
      </xdr:nvCxnSpPr>
      <xdr:spPr>
        <a:xfrm>
          <a:off x="15960725" y="161258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4635"/>
    <xdr:sp macro="" textlink="">
      <xdr:nvSpPr>
        <xdr:cNvPr id="684" name="積立金最大値テキスト"/>
        <xdr:cNvSpPr txBox="1"/>
      </xdr:nvSpPr>
      <xdr:spPr>
        <a:xfrm>
          <a:off x="16100425" y="145923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xdr:cNvCxnSpPr/>
      </xdr:nvCxnSpPr>
      <xdr:spPr>
        <a:xfrm>
          <a:off x="15960725" y="14808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57150</xdr:rowOff>
    </xdr:from>
    <xdr:to>
      <xdr:col>85</xdr:col>
      <xdr:colOff>127000</xdr:colOff>
      <xdr:row>98</xdr:row>
      <xdr:rowOff>153035</xdr:rowOff>
    </xdr:to>
    <xdr:cxnSp macro="">
      <xdr:nvCxnSpPr>
        <xdr:cNvPr id="686" name="直線コネクタ 685"/>
        <xdr:cNvCxnSpPr/>
      </xdr:nvCxnSpPr>
      <xdr:spPr>
        <a:xfrm flipV="1">
          <a:off x="15224125" y="16002000"/>
          <a:ext cx="8255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4000"/>
    <xdr:sp macro="" textlink="">
      <xdr:nvSpPr>
        <xdr:cNvPr id="687" name="積立金平均値テキスト"/>
        <xdr:cNvSpPr txBox="1"/>
      </xdr:nvSpPr>
      <xdr:spPr>
        <a:xfrm>
          <a:off x="16100425" y="156787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8" name="フローチャート: 判断 687"/>
        <xdr:cNvSpPr/>
      </xdr:nvSpPr>
      <xdr:spPr>
        <a:xfrm>
          <a:off x="15998825" y="1582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69850</xdr:rowOff>
    </xdr:from>
    <xdr:to>
      <xdr:col>81</xdr:col>
      <xdr:colOff>50800</xdr:colOff>
      <xdr:row>98</xdr:row>
      <xdr:rowOff>153035</xdr:rowOff>
    </xdr:to>
    <xdr:cxnSp macro="">
      <xdr:nvCxnSpPr>
        <xdr:cNvPr id="689" name="直線コネクタ 688"/>
        <xdr:cNvCxnSpPr/>
      </xdr:nvCxnSpPr>
      <xdr:spPr>
        <a:xfrm>
          <a:off x="14351000" y="16014700"/>
          <a:ext cx="8731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xdr:cNvSpPr/>
      </xdr:nvSpPr>
      <xdr:spPr>
        <a:xfrm>
          <a:off x="15173325"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9590" cy="259080"/>
    <xdr:sp macro="" textlink="">
      <xdr:nvSpPr>
        <xdr:cNvPr id="691" name="テキスト ボックス 690"/>
        <xdr:cNvSpPr txBox="1"/>
      </xdr:nvSpPr>
      <xdr:spPr>
        <a:xfrm>
          <a:off x="14963140" y="15593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30480</xdr:rowOff>
    </xdr:from>
    <xdr:to>
      <xdr:col>76</xdr:col>
      <xdr:colOff>114300</xdr:colOff>
      <xdr:row>98</xdr:row>
      <xdr:rowOff>69850</xdr:rowOff>
    </xdr:to>
    <xdr:cxnSp macro="">
      <xdr:nvCxnSpPr>
        <xdr:cNvPr id="692" name="直線コネクタ 691"/>
        <xdr:cNvCxnSpPr/>
      </xdr:nvCxnSpPr>
      <xdr:spPr>
        <a:xfrm>
          <a:off x="13477875" y="15803880"/>
          <a:ext cx="873125"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xdr:cNvSpPr/>
      </xdr:nvSpPr>
      <xdr:spPr>
        <a:xfrm>
          <a:off x="14300200" y="1581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0225" cy="254000"/>
    <xdr:sp macro="" textlink="">
      <xdr:nvSpPr>
        <xdr:cNvPr id="694" name="テキスト ボックス 693"/>
        <xdr:cNvSpPr txBox="1"/>
      </xdr:nvSpPr>
      <xdr:spPr>
        <a:xfrm>
          <a:off x="14086840" y="1558798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30480</xdr:rowOff>
    </xdr:from>
    <xdr:to>
      <xdr:col>71</xdr:col>
      <xdr:colOff>177800</xdr:colOff>
      <xdr:row>98</xdr:row>
      <xdr:rowOff>104140</xdr:rowOff>
    </xdr:to>
    <xdr:cxnSp macro="">
      <xdr:nvCxnSpPr>
        <xdr:cNvPr id="695" name="直線コネクタ 694"/>
        <xdr:cNvCxnSpPr/>
      </xdr:nvCxnSpPr>
      <xdr:spPr>
        <a:xfrm flipV="1">
          <a:off x="12601575" y="15803880"/>
          <a:ext cx="8763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xdr:cNvSpPr/>
      </xdr:nvSpPr>
      <xdr:spPr>
        <a:xfrm>
          <a:off x="13427075" y="15671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4360" cy="259080"/>
    <xdr:sp macro="" textlink="">
      <xdr:nvSpPr>
        <xdr:cNvPr id="697" name="テキスト ボックス 696"/>
        <xdr:cNvSpPr txBox="1"/>
      </xdr:nvSpPr>
      <xdr:spPr>
        <a:xfrm>
          <a:off x="13181330" y="15447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xdr:cNvSpPr/>
      </xdr:nvSpPr>
      <xdr:spPr>
        <a:xfrm>
          <a:off x="12550775" y="1581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9590" cy="259080"/>
    <xdr:sp macro="" textlink="">
      <xdr:nvSpPr>
        <xdr:cNvPr id="699" name="テキスト ボックス 698"/>
        <xdr:cNvSpPr txBox="1"/>
      </xdr:nvSpPr>
      <xdr:spPr>
        <a:xfrm>
          <a:off x="12340590" y="15594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1" name="テキスト ボックス 700"/>
        <xdr:cNvSpPr txBox="1"/>
      </xdr:nvSpPr>
      <xdr:spPr>
        <a:xfrm>
          <a:off x="15036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2" name="テキスト ボックス 701"/>
        <xdr:cNvSpPr txBox="1"/>
      </xdr:nvSpPr>
      <xdr:spPr>
        <a:xfrm>
          <a:off x="14163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290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4" name="テキスト ボックス 703"/>
        <xdr:cNvSpPr txBox="1"/>
      </xdr:nvSpPr>
      <xdr:spPr>
        <a:xfrm>
          <a:off x="12414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6350</xdr:rowOff>
    </xdr:from>
    <xdr:to>
      <xdr:col>85</xdr:col>
      <xdr:colOff>177800</xdr:colOff>
      <xdr:row>98</xdr:row>
      <xdr:rowOff>107950</xdr:rowOff>
    </xdr:to>
    <xdr:sp macro="" textlink="">
      <xdr:nvSpPr>
        <xdr:cNvPr id="705" name="楕円 704"/>
        <xdr:cNvSpPr/>
      </xdr:nvSpPr>
      <xdr:spPr>
        <a:xfrm>
          <a:off x="15998825" y="159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92710</xdr:rowOff>
    </xdr:from>
    <xdr:ext cx="534670" cy="259080"/>
    <xdr:sp macro="" textlink="">
      <xdr:nvSpPr>
        <xdr:cNvPr id="706" name="積立金該当値テキスト"/>
        <xdr:cNvSpPr txBox="1"/>
      </xdr:nvSpPr>
      <xdr:spPr>
        <a:xfrm>
          <a:off x="16100425" y="1586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102235</xdr:rowOff>
    </xdr:from>
    <xdr:to>
      <xdr:col>81</xdr:col>
      <xdr:colOff>101600</xdr:colOff>
      <xdr:row>99</xdr:row>
      <xdr:rowOff>32385</xdr:rowOff>
    </xdr:to>
    <xdr:sp macro="" textlink="">
      <xdr:nvSpPr>
        <xdr:cNvPr id="707" name="楕円 706"/>
        <xdr:cNvSpPr/>
      </xdr:nvSpPr>
      <xdr:spPr>
        <a:xfrm>
          <a:off x="15173325"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23495</xdr:rowOff>
    </xdr:from>
    <xdr:ext cx="529590" cy="259080"/>
    <xdr:sp macro="" textlink="">
      <xdr:nvSpPr>
        <xdr:cNvPr id="708" name="テキスト ボックス 707"/>
        <xdr:cNvSpPr txBox="1"/>
      </xdr:nvSpPr>
      <xdr:spPr>
        <a:xfrm>
          <a:off x="14963140" y="16139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19050</xdr:rowOff>
    </xdr:from>
    <xdr:to>
      <xdr:col>76</xdr:col>
      <xdr:colOff>165100</xdr:colOff>
      <xdr:row>98</xdr:row>
      <xdr:rowOff>120650</xdr:rowOff>
    </xdr:to>
    <xdr:sp macro="" textlink="">
      <xdr:nvSpPr>
        <xdr:cNvPr id="709" name="楕円 708"/>
        <xdr:cNvSpPr/>
      </xdr:nvSpPr>
      <xdr:spPr>
        <a:xfrm>
          <a:off x="143002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111760</xdr:rowOff>
    </xdr:from>
    <xdr:ext cx="530225" cy="254000"/>
    <xdr:sp macro="" textlink="">
      <xdr:nvSpPr>
        <xdr:cNvPr id="710" name="テキスト ボックス 709"/>
        <xdr:cNvSpPr txBox="1"/>
      </xdr:nvSpPr>
      <xdr:spPr>
        <a:xfrm>
          <a:off x="14086840" y="1605661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151130</xdr:rowOff>
    </xdr:from>
    <xdr:to>
      <xdr:col>72</xdr:col>
      <xdr:colOff>38100</xdr:colOff>
      <xdr:row>97</xdr:row>
      <xdr:rowOff>81280</xdr:rowOff>
    </xdr:to>
    <xdr:sp macro="" textlink="">
      <xdr:nvSpPr>
        <xdr:cNvPr id="711" name="楕円 710"/>
        <xdr:cNvSpPr/>
      </xdr:nvSpPr>
      <xdr:spPr>
        <a:xfrm>
          <a:off x="13427075" y="157530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72390</xdr:rowOff>
    </xdr:from>
    <xdr:ext cx="529590" cy="259080"/>
    <xdr:sp macro="" textlink="">
      <xdr:nvSpPr>
        <xdr:cNvPr id="712" name="テキスト ボックス 711"/>
        <xdr:cNvSpPr txBox="1"/>
      </xdr:nvSpPr>
      <xdr:spPr>
        <a:xfrm>
          <a:off x="13213715" y="15845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53340</xdr:rowOff>
    </xdr:from>
    <xdr:to>
      <xdr:col>67</xdr:col>
      <xdr:colOff>101600</xdr:colOff>
      <xdr:row>98</xdr:row>
      <xdr:rowOff>154940</xdr:rowOff>
    </xdr:to>
    <xdr:sp macro="" textlink="">
      <xdr:nvSpPr>
        <xdr:cNvPr id="713" name="楕円 712"/>
        <xdr:cNvSpPr/>
      </xdr:nvSpPr>
      <xdr:spPr>
        <a:xfrm>
          <a:off x="12550775" y="159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146050</xdr:rowOff>
    </xdr:from>
    <xdr:ext cx="529590" cy="254000"/>
    <xdr:sp macro="" textlink="">
      <xdr:nvSpPr>
        <xdr:cNvPr id="714" name="テキスト ボックス 713"/>
        <xdr:cNvSpPr txBox="1"/>
      </xdr:nvSpPr>
      <xdr:spPr>
        <a:xfrm>
          <a:off x="12340590" y="160909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980"/>
    <xdr:sp macro="" textlink="">
      <xdr:nvSpPr>
        <xdr:cNvPr id="723" name="テキスト ボックス 722"/>
        <xdr:cNvSpPr txBox="1"/>
      </xdr:nvSpPr>
      <xdr:spPr>
        <a:xfrm>
          <a:off x="179482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79832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26" name="テキスト ボックス 725"/>
        <xdr:cNvSpPr txBox="1"/>
      </xdr:nvSpPr>
      <xdr:spPr>
        <a:xfrm>
          <a:off x="17740630" y="62363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79832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860" cy="259080"/>
    <xdr:sp macro="" textlink="">
      <xdr:nvSpPr>
        <xdr:cNvPr id="728" name="テキスト ボックス 727"/>
        <xdr:cNvSpPr txBox="1"/>
      </xdr:nvSpPr>
      <xdr:spPr>
        <a:xfrm>
          <a:off x="17461230" y="587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79832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30860" cy="254635"/>
    <xdr:sp macro="" textlink="">
      <xdr:nvSpPr>
        <xdr:cNvPr id="730" name="テキスト ボックス 729"/>
        <xdr:cNvSpPr txBox="1"/>
      </xdr:nvSpPr>
      <xdr:spPr>
        <a:xfrm>
          <a:off x="17461230" y="551497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79832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860" cy="259080"/>
    <xdr:sp macro="" textlink="">
      <xdr:nvSpPr>
        <xdr:cNvPr id="732" name="テキスト ボックス 731"/>
        <xdr:cNvSpPr txBox="1"/>
      </xdr:nvSpPr>
      <xdr:spPr>
        <a:xfrm>
          <a:off x="17461230" y="516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79832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9080"/>
    <xdr:sp macro="" textlink="">
      <xdr:nvSpPr>
        <xdr:cNvPr id="734" name="テキスト ボックス 733"/>
        <xdr:cNvSpPr txBox="1"/>
      </xdr:nvSpPr>
      <xdr:spPr>
        <a:xfrm>
          <a:off x="17461230" y="4798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4635"/>
    <xdr:sp macro="" textlink="">
      <xdr:nvSpPr>
        <xdr:cNvPr id="736" name="テキスト ボックス 735"/>
        <xdr:cNvSpPr txBox="1"/>
      </xdr:nvSpPr>
      <xdr:spPr>
        <a:xfrm>
          <a:off x="174612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8" name="直線コネクタ 737"/>
        <xdr:cNvCxnSpPr/>
      </xdr:nvCxnSpPr>
      <xdr:spPr>
        <a:xfrm flipV="1">
          <a:off x="21791295" y="496379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920" cy="259080"/>
    <xdr:sp macro="" textlink="">
      <xdr:nvSpPr>
        <xdr:cNvPr id="739" name="投資及び出資金最小値テキスト"/>
        <xdr:cNvSpPr txBox="1"/>
      </xdr:nvSpPr>
      <xdr:spPr>
        <a:xfrm>
          <a:off x="21844000"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1707475"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035" cy="254635"/>
    <xdr:sp macro="" textlink="">
      <xdr:nvSpPr>
        <xdr:cNvPr id="741" name="投資及び出資金最大値テキスト"/>
        <xdr:cNvSpPr txBox="1"/>
      </xdr:nvSpPr>
      <xdr:spPr>
        <a:xfrm>
          <a:off x="21844000" y="474853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42" name="直線コネクタ 741"/>
        <xdr:cNvCxnSpPr/>
      </xdr:nvCxnSpPr>
      <xdr:spPr>
        <a:xfrm>
          <a:off x="21707475" y="49637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95250</xdr:rowOff>
    </xdr:from>
    <xdr:to>
      <xdr:col>116</xdr:col>
      <xdr:colOff>63500</xdr:colOff>
      <xdr:row>36</xdr:row>
      <xdr:rowOff>125095</xdr:rowOff>
    </xdr:to>
    <xdr:cxnSp macro="">
      <xdr:nvCxnSpPr>
        <xdr:cNvPr id="743" name="直線コネクタ 742"/>
        <xdr:cNvCxnSpPr/>
      </xdr:nvCxnSpPr>
      <xdr:spPr>
        <a:xfrm flipV="1">
          <a:off x="20970875" y="5934075"/>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46355</xdr:rowOff>
    </xdr:from>
    <xdr:ext cx="469265" cy="259080"/>
    <xdr:sp macro="" textlink="">
      <xdr:nvSpPr>
        <xdr:cNvPr id="744" name="投資及び出資金平均値テキスト"/>
        <xdr:cNvSpPr txBox="1"/>
      </xdr:nvSpPr>
      <xdr:spPr>
        <a:xfrm>
          <a:off x="21844000" y="60471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67945</xdr:rowOff>
    </xdr:from>
    <xdr:to>
      <xdr:col>116</xdr:col>
      <xdr:colOff>114300</xdr:colOff>
      <xdr:row>37</xdr:row>
      <xdr:rowOff>161925</xdr:rowOff>
    </xdr:to>
    <xdr:sp macro="" textlink="">
      <xdr:nvSpPr>
        <xdr:cNvPr id="745" name="フローチャート: 判断 744"/>
        <xdr:cNvSpPr/>
      </xdr:nvSpPr>
      <xdr:spPr>
        <a:xfrm>
          <a:off x="21742400" y="606869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125095</xdr:rowOff>
    </xdr:from>
    <xdr:to>
      <xdr:col>111</xdr:col>
      <xdr:colOff>177800</xdr:colOff>
      <xdr:row>36</xdr:row>
      <xdr:rowOff>146685</xdr:rowOff>
    </xdr:to>
    <xdr:cxnSp macro="">
      <xdr:nvCxnSpPr>
        <xdr:cNvPr id="746" name="直線コネクタ 745"/>
        <xdr:cNvCxnSpPr/>
      </xdr:nvCxnSpPr>
      <xdr:spPr>
        <a:xfrm flipV="1">
          <a:off x="20094575" y="5963920"/>
          <a:ext cx="8763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7" name="フローチャート: 判断 746"/>
        <xdr:cNvSpPr/>
      </xdr:nvSpPr>
      <xdr:spPr>
        <a:xfrm>
          <a:off x="20920075" y="61626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83185</xdr:rowOff>
    </xdr:from>
    <xdr:ext cx="464820" cy="259080"/>
    <xdr:sp macro="" textlink="">
      <xdr:nvSpPr>
        <xdr:cNvPr id="748" name="テキスト ボックス 747"/>
        <xdr:cNvSpPr txBox="1"/>
      </xdr:nvSpPr>
      <xdr:spPr>
        <a:xfrm>
          <a:off x="20739100" y="6245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115570</xdr:rowOff>
    </xdr:from>
    <xdr:to>
      <xdr:col>107</xdr:col>
      <xdr:colOff>50800</xdr:colOff>
      <xdr:row>36</xdr:row>
      <xdr:rowOff>146685</xdr:rowOff>
    </xdr:to>
    <xdr:cxnSp macro="">
      <xdr:nvCxnSpPr>
        <xdr:cNvPr id="749" name="直線コネクタ 748"/>
        <xdr:cNvCxnSpPr/>
      </xdr:nvCxnSpPr>
      <xdr:spPr>
        <a:xfrm>
          <a:off x="19221450" y="5954395"/>
          <a:ext cx="8731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123825</xdr:rowOff>
    </xdr:to>
    <xdr:sp macro="" textlink="">
      <xdr:nvSpPr>
        <xdr:cNvPr id="750" name="フローチャート: 判断 749"/>
        <xdr:cNvSpPr/>
      </xdr:nvSpPr>
      <xdr:spPr>
        <a:xfrm>
          <a:off x="20043775"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114935</xdr:rowOff>
    </xdr:from>
    <xdr:ext cx="465455" cy="259080"/>
    <xdr:sp macro="" textlink="">
      <xdr:nvSpPr>
        <xdr:cNvPr id="751" name="テキスト ボックス 750"/>
        <xdr:cNvSpPr txBox="1"/>
      </xdr:nvSpPr>
      <xdr:spPr>
        <a:xfrm>
          <a:off x="19862800" y="627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115570</xdr:rowOff>
    </xdr:from>
    <xdr:to>
      <xdr:col>102</xdr:col>
      <xdr:colOff>114300</xdr:colOff>
      <xdr:row>37</xdr:row>
      <xdr:rowOff>113030</xdr:rowOff>
    </xdr:to>
    <xdr:cxnSp macro="">
      <xdr:nvCxnSpPr>
        <xdr:cNvPr id="752" name="直線コネクタ 751"/>
        <xdr:cNvCxnSpPr/>
      </xdr:nvCxnSpPr>
      <xdr:spPr>
        <a:xfrm flipV="1">
          <a:off x="18348325" y="5954395"/>
          <a:ext cx="87312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53" name="フローチャート: 判断 752"/>
        <xdr:cNvSpPr/>
      </xdr:nvSpPr>
      <xdr:spPr>
        <a:xfrm>
          <a:off x="19170650" y="61487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69215</xdr:rowOff>
    </xdr:from>
    <xdr:ext cx="464820" cy="259080"/>
    <xdr:sp macro="" textlink="">
      <xdr:nvSpPr>
        <xdr:cNvPr id="754" name="テキスト ボックス 753"/>
        <xdr:cNvSpPr txBox="1"/>
      </xdr:nvSpPr>
      <xdr:spPr>
        <a:xfrm>
          <a:off x="18989675" y="62318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55" name="フローチャート: 判断 754"/>
        <xdr:cNvSpPr/>
      </xdr:nvSpPr>
      <xdr:spPr>
        <a:xfrm>
          <a:off x="18297525" y="61823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112395</xdr:rowOff>
    </xdr:from>
    <xdr:ext cx="464820" cy="254635"/>
    <xdr:sp macro="" textlink="">
      <xdr:nvSpPr>
        <xdr:cNvPr id="756" name="テキスト ボックス 755"/>
        <xdr:cNvSpPr txBox="1"/>
      </xdr:nvSpPr>
      <xdr:spPr>
        <a:xfrm>
          <a:off x="18116550" y="627507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0783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9" name="テキスト ボックス 758"/>
        <xdr:cNvSpPr txBox="1"/>
      </xdr:nvSpPr>
      <xdr:spPr>
        <a:xfrm>
          <a:off x="19907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60" name="テキスト ボックス 759"/>
        <xdr:cNvSpPr txBox="1"/>
      </xdr:nvSpPr>
      <xdr:spPr>
        <a:xfrm>
          <a:off x="190341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1610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44450</xdr:rowOff>
    </xdr:from>
    <xdr:to>
      <xdr:col>116</xdr:col>
      <xdr:colOff>114300</xdr:colOff>
      <xdr:row>36</xdr:row>
      <xdr:rowOff>146050</xdr:rowOff>
    </xdr:to>
    <xdr:sp macro="" textlink="">
      <xdr:nvSpPr>
        <xdr:cNvPr id="762" name="楕円 761"/>
        <xdr:cNvSpPr/>
      </xdr:nvSpPr>
      <xdr:spPr>
        <a:xfrm>
          <a:off x="217424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67310</xdr:rowOff>
    </xdr:from>
    <xdr:ext cx="534035" cy="259080"/>
    <xdr:sp macro="" textlink="">
      <xdr:nvSpPr>
        <xdr:cNvPr id="763" name="投資及び出資金該当値テキスト"/>
        <xdr:cNvSpPr txBox="1"/>
      </xdr:nvSpPr>
      <xdr:spPr>
        <a:xfrm>
          <a:off x="21844000" y="574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74930</xdr:rowOff>
    </xdr:from>
    <xdr:to>
      <xdr:col>112</xdr:col>
      <xdr:colOff>38100</xdr:colOff>
      <xdr:row>37</xdr:row>
      <xdr:rowOff>4445</xdr:rowOff>
    </xdr:to>
    <xdr:sp macro="" textlink="">
      <xdr:nvSpPr>
        <xdr:cNvPr id="764" name="楕円 763"/>
        <xdr:cNvSpPr/>
      </xdr:nvSpPr>
      <xdr:spPr>
        <a:xfrm>
          <a:off x="20920075" y="5913755"/>
          <a:ext cx="98425"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20955</xdr:rowOff>
    </xdr:from>
    <xdr:ext cx="529590" cy="254635"/>
    <xdr:sp macro="" textlink="">
      <xdr:nvSpPr>
        <xdr:cNvPr id="765" name="テキスト ボックス 764"/>
        <xdr:cNvSpPr txBox="1"/>
      </xdr:nvSpPr>
      <xdr:spPr>
        <a:xfrm>
          <a:off x="20706715" y="569785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95885</xdr:rowOff>
    </xdr:from>
    <xdr:to>
      <xdr:col>107</xdr:col>
      <xdr:colOff>101600</xdr:colOff>
      <xdr:row>37</xdr:row>
      <xdr:rowOff>26035</xdr:rowOff>
    </xdr:to>
    <xdr:sp macro="" textlink="">
      <xdr:nvSpPr>
        <xdr:cNvPr id="766" name="楕円 765"/>
        <xdr:cNvSpPr/>
      </xdr:nvSpPr>
      <xdr:spPr>
        <a:xfrm>
          <a:off x="20043775" y="59347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35</xdr:row>
      <xdr:rowOff>42545</xdr:rowOff>
    </xdr:from>
    <xdr:ext cx="529590" cy="254635"/>
    <xdr:sp macro="" textlink="">
      <xdr:nvSpPr>
        <xdr:cNvPr id="767" name="テキスト ボックス 766"/>
        <xdr:cNvSpPr txBox="1"/>
      </xdr:nvSpPr>
      <xdr:spPr>
        <a:xfrm>
          <a:off x="19833590" y="571944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64770</xdr:rowOff>
    </xdr:from>
    <xdr:to>
      <xdr:col>102</xdr:col>
      <xdr:colOff>165100</xdr:colOff>
      <xdr:row>36</xdr:row>
      <xdr:rowOff>161925</xdr:rowOff>
    </xdr:to>
    <xdr:sp macro="" textlink="">
      <xdr:nvSpPr>
        <xdr:cNvPr id="768" name="楕円 767"/>
        <xdr:cNvSpPr/>
      </xdr:nvSpPr>
      <xdr:spPr>
        <a:xfrm>
          <a:off x="19170650" y="59035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11430</xdr:rowOff>
    </xdr:from>
    <xdr:ext cx="530225" cy="259080"/>
    <xdr:sp macro="" textlink="">
      <xdr:nvSpPr>
        <xdr:cNvPr id="769" name="テキスト ボックス 768"/>
        <xdr:cNvSpPr txBox="1"/>
      </xdr:nvSpPr>
      <xdr:spPr>
        <a:xfrm>
          <a:off x="18957290" y="5688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62230</xdr:rowOff>
    </xdr:from>
    <xdr:to>
      <xdr:col>98</xdr:col>
      <xdr:colOff>38100</xdr:colOff>
      <xdr:row>37</xdr:row>
      <xdr:rowOff>161925</xdr:rowOff>
    </xdr:to>
    <xdr:sp macro="" textlink="">
      <xdr:nvSpPr>
        <xdr:cNvPr id="770" name="楕円 769"/>
        <xdr:cNvSpPr/>
      </xdr:nvSpPr>
      <xdr:spPr>
        <a:xfrm>
          <a:off x="18297525" y="606298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8890</xdr:rowOff>
    </xdr:from>
    <xdr:ext cx="464820" cy="254635"/>
    <xdr:sp macro="" textlink="">
      <xdr:nvSpPr>
        <xdr:cNvPr id="771" name="テキスト ボックス 770"/>
        <xdr:cNvSpPr txBox="1"/>
      </xdr:nvSpPr>
      <xdr:spPr>
        <a:xfrm>
          <a:off x="18116550" y="5847715"/>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980"/>
    <xdr:sp macro="" textlink="">
      <xdr:nvSpPr>
        <xdr:cNvPr id="780" name="テキスト ボックス 779"/>
        <xdr:cNvSpPr txBox="1"/>
      </xdr:nvSpPr>
      <xdr:spPr>
        <a:xfrm>
          <a:off x="179482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2" name="直線コネクタ 781"/>
        <xdr:cNvCxnSpPr/>
      </xdr:nvCxnSpPr>
      <xdr:spPr>
        <a:xfrm>
          <a:off x="17983200" y="96621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840" cy="259080"/>
    <xdr:sp macro="" textlink="">
      <xdr:nvSpPr>
        <xdr:cNvPr id="783" name="テキスト ボックス 782"/>
        <xdr:cNvSpPr txBox="1"/>
      </xdr:nvSpPr>
      <xdr:spPr>
        <a:xfrm>
          <a:off x="17740630" y="95294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4" name="直線コネクタ 783"/>
        <xdr:cNvCxnSpPr/>
      </xdr:nvCxnSpPr>
      <xdr:spPr>
        <a:xfrm>
          <a:off x="17983200" y="93541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0860" cy="254635"/>
    <xdr:sp macro="" textlink="">
      <xdr:nvSpPr>
        <xdr:cNvPr id="785" name="テキスト ボックス 784"/>
        <xdr:cNvSpPr txBox="1"/>
      </xdr:nvSpPr>
      <xdr:spPr>
        <a:xfrm>
          <a:off x="17461230" y="92214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6" name="直線コネクタ 785"/>
        <xdr:cNvCxnSpPr/>
      </xdr:nvCxnSpPr>
      <xdr:spPr>
        <a:xfrm>
          <a:off x="17983200" y="90474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0860" cy="259080"/>
    <xdr:sp macro="" textlink="">
      <xdr:nvSpPr>
        <xdr:cNvPr id="787" name="テキスト ボックス 786"/>
        <xdr:cNvSpPr txBox="1"/>
      </xdr:nvSpPr>
      <xdr:spPr>
        <a:xfrm>
          <a:off x="17461230" y="8914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8" name="直線コネクタ 787"/>
        <xdr:cNvCxnSpPr/>
      </xdr:nvCxnSpPr>
      <xdr:spPr>
        <a:xfrm>
          <a:off x="17983200" y="87395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0860" cy="254635"/>
    <xdr:sp macro="" textlink="">
      <xdr:nvSpPr>
        <xdr:cNvPr id="789" name="テキスト ボックス 788"/>
        <xdr:cNvSpPr txBox="1"/>
      </xdr:nvSpPr>
      <xdr:spPr>
        <a:xfrm>
          <a:off x="17461230" y="85979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161925</xdr:rowOff>
    </xdr:from>
    <xdr:to>
      <xdr:col>120</xdr:col>
      <xdr:colOff>114300</xdr:colOff>
      <xdr:row>51</xdr:row>
      <xdr:rowOff>161925</xdr:rowOff>
    </xdr:to>
    <xdr:cxnSp macro="">
      <xdr:nvCxnSpPr>
        <xdr:cNvPr id="790" name="直線コネクタ 789"/>
        <xdr:cNvCxnSpPr/>
      </xdr:nvCxnSpPr>
      <xdr:spPr>
        <a:xfrm>
          <a:off x="17983200" y="84296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0860" cy="258445"/>
    <xdr:sp macro="" textlink="">
      <xdr:nvSpPr>
        <xdr:cNvPr id="791" name="テキスト ボックス 790"/>
        <xdr:cNvSpPr txBox="1"/>
      </xdr:nvSpPr>
      <xdr:spPr>
        <a:xfrm>
          <a:off x="17461230" y="8289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2" name="直線コネクタ 791"/>
        <xdr:cNvCxnSpPr/>
      </xdr:nvCxnSpPr>
      <xdr:spPr>
        <a:xfrm>
          <a:off x="17983200" y="81146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0860" cy="259080"/>
    <xdr:sp macro="" textlink="">
      <xdr:nvSpPr>
        <xdr:cNvPr id="793" name="テキスト ボックス 792"/>
        <xdr:cNvSpPr txBox="1"/>
      </xdr:nvSpPr>
      <xdr:spPr>
        <a:xfrm>
          <a:off x="17461230" y="7981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4635"/>
    <xdr:sp macro="" textlink="">
      <xdr:nvSpPr>
        <xdr:cNvPr id="795" name="テキスト ボックス 794"/>
        <xdr:cNvSpPr txBox="1"/>
      </xdr:nvSpPr>
      <xdr:spPr>
        <a:xfrm>
          <a:off x="17461230" y="76746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7" name="直線コネクタ 796"/>
        <xdr:cNvCxnSpPr/>
      </xdr:nvCxnSpPr>
      <xdr:spPr>
        <a:xfrm flipV="1">
          <a:off x="21791295" y="818578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8920" cy="259080"/>
    <xdr:sp macro="" textlink="">
      <xdr:nvSpPr>
        <xdr:cNvPr id="798" name="貸付金最小値テキスト"/>
        <xdr:cNvSpPr txBox="1"/>
      </xdr:nvSpPr>
      <xdr:spPr>
        <a:xfrm>
          <a:off x="21844000" y="96659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9" name="直線コネクタ 798"/>
        <xdr:cNvCxnSpPr/>
      </xdr:nvCxnSpPr>
      <xdr:spPr>
        <a:xfrm>
          <a:off x="21707475" y="96621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035" cy="259080"/>
    <xdr:sp macro="" textlink="">
      <xdr:nvSpPr>
        <xdr:cNvPr id="800" name="貸付金最大値テキスト"/>
        <xdr:cNvSpPr txBox="1"/>
      </xdr:nvSpPr>
      <xdr:spPr>
        <a:xfrm>
          <a:off x="21844000" y="797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801" name="直線コネクタ 800"/>
        <xdr:cNvCxnSpPr/>
      </xdr:nvCxnSpPr>
      <xdr:spPr>
        <a:xfrm>
          <a:off x="21707475" y="81857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102235</xdr:rowOff>
    </xdr:from>
    <xdr:to>
      <xdr:col>116</xdr:col>
      <xdr:colOff>63500</xdr:colOff>
      <xdr:row>56</xdr:row>
      <xdr:rowOff>109220</xdr:rowOff>
    </xdr:to>
    <xdr:cxnSp macro="">
      <xdr:nvCxnSpPr>
        <xdr:cNvPr id="802" name="直線コネクタ 801"/>
        <xdr:cNvCxnSpPr/>
      </xdr:nvCxnSpPr>
      <xdr:spPr>
        <a:xfrm flipV="1">
          <a:off x="20970875" y="917956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160655</xdr:rowOff>
    </xdr:from>
    <xdr:ext cx="469265" cy="259080"/>
    <xdr:sp macro="" textlink="">
      <xdr:nvSpPr>
        <xdr:cNvPr id="803" name="貸付金平均値テキスト"/>
        <xdr:cNvSpPr txBox="1"/>
      </xdr:nvSpPr>
      <xdr:spPr>
        <a:xfrm>
          <a:off x="21844000" y="93999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804" name="フローチャート: 判断 803"/>
        <xdr:cNvSpPr/>
      </xdr:nvSpPr>
      <xdr:spPr>
        <a:xfrm>
          <a:off x="21742400" y="941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109220</xdr:rowOff>
    </xdr:from>
    <xdr:to>
      <xdr:col>111</xdr:col>
      <xdr:colOff>177800</xdr:colOff>
      <xdr:row>57</xdr:row>
      <xdr:rowOff>36195</xdr:rowOff>
    </xdr:to>
    <xdr:cxnSp macro="">
      <xdr:nvCxnSpPr>
        <xdr:cNvPr id="805" name="直線コネクタ 804"/>
        <xdr:cNvCxnSpPr/>
      </xdr:nvCxnSpPr>
      <xdr:spPr>
        <a:xfrm flipV="1">
          <a:off x="20094575" y="9186545"/>
          <a:ext cx="8763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161925</xdr:rowOff>
    </xdr:from>
    <xdr:to>
      <xdr:col>112</xdr:col>
      <xdr:colOff>38100</xdr:colOff>
      <xdr:row>58</xdr:row>
      <xdr:rowOff>99060</xdr:rowOff>
    </xdr:to>
    <xdr:sp macro="" textlink="">
      <xdr:nvSpPr>
        <xdr:cNvPr id="806" name="フローチャート: 判断 805"/>
        <xdr:cNvSpPr/>
      </xdr:nvSpPr>
      <xdr:spPr>
        <a:xfrm>
          <a:off x="20920075" y="9401175"/>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90170</xdr:rowOff>
    </xdr:from>
    <xdr:ext cx="464820" cy="259080"/>
    <xdr:sp macro="" textlink="">
      <xdr:nvSpPr>
        <xdr:cNvPr id="807" name="テキスト ボックス 806"/>
        <xdr:cNvSpPr txBox="1"/>
      </xdr:nvSpPr>
      <xdr:spPr>
        <a:xfrm>
          <a:off x="20739100" y="9491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36195</xdr:rowOff>
    </xdr:from>
    <xdr:to>
      <xdr:col>107</xdr:col>
      <xdr:colOff>50800</xdr:colOff>
      <xdr:row>57</xdr:row>
      <xdr:rowOff>41275</xdr:rowOff>
    </xdr:to>
    <xdr:cxnSp macro="">
      <xdr:nvCxnSpPr>
        <xdr:cNvPr id="808" name="直線コネクタ 807"/>
        <xdr:cNvCxnSpPr/>
      </xdr:nvCxnSpPr>
      <xdr:spPr>
        <a:xfrm flipV="1">
          <a:off x="19221450" y="9275445"/>
          <a:ext cx="8731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9" name="フローチャート: 判断 808"/>
        <xdr:cNvSpPr/>
      </xdr:nvSpPr>
      <xdr:spPr>
        <a:xfrm>
          <a:off x="20043775" y="9377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59690</xdr:rowOff>
    </xdr:from>
    <xdr:ext cx="465455" cy="259080"/>
    <xdr:sp macro="" textlink="">
      <xdr:nvSpPr>
        <xdr:cNvPr id="810" name="テキスト ボックス 809"/>
        <xdr:cNvSpPr txBox="1"/>
      </xdr:nvSpPr>
      <xdr:spPr>
        <a:xfrm>
          <a:off x="19862800" y="9460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41275</xdr:rowOff>
    </xdr:from>
    <xdr:to>
      <xdr:col>102</xdr:col>
      <xdr:colOff>114300</xdr:colOff>
      <xdr:row>57</xdr:row>
      <xdr:rowOff>48895</xdr:rowOff>
    </xdr:to>
    <xdr:cxnSp macro="">
      <xdr:nvCxnSpPr>
        <xdr:cNvPr id="811" name="直線コネクタ 810"/>
        <xdr:cNvCxnSpPr/>
      </xdr:nvCxnSpPr>
      <xdr:spPr>
        <a:xfrm flipV="1">
          <a:off x="18348325" y="9280525"/>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12" name="フローチャート: 判断 811"/>
        <xdr:cNvSpPr/>
      </xdr:nvSpPr>
      <xdr:spPr>
        <a:xfrm>
          <a:off x="1917065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132080</xdr:rowOff>
    </xdr:from>
    <xdr:ext cx="464820" cy="254635"/>
    <xdr:sp macro="" textlink="">
      <xdr:nvSpPr>
        <xdr:cNvPr id="813" name="テキスト ボックス 812"/>
        <xdr:cNvSpPr txBox="1"/>
      </xdr:nvSpPr>
      <xdr:spPr>
        <a:xfrm>
          <a:off x="18989675" y="9533255"/>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14" name="フローチャート: 判断 813"/>
        <xdr:cNvSpPr/>
      </xdr:nvSpPr>
      <xdr:spPr>
        <a:xfrm>
          <a:off x="18297525" y="94348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126365</xdr:rowOff>
    </xdr:from>
    <xdr:ext cx="464820" cy="259080"/>
    <xdr:sp macro="" textlink="">
      <xdr:nvSpPr>
        <xdr:cNvPr id="815" name="テキスト ボックス 814"/>
        <xdr:cNvSpPr txBox="1"/>
      </xdr:nvSpPr>
      <xdr:spPr>
        <a:xfrm>
          <a:off x="18116550" y="9527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xdr:cNvSpPr txBox="1"/>
      </xdr:nvSpPr>
      <xdr:spPr>
        <a:xfrm>
          <a:off x="20783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8" name="テキスト ボックス 817"/>
        <xdr:cNvSpPr txBox="1"/>
      </xdr:nvSpPr>
      <xdr:spPr>
        <a:xfrm>
          <a:off x="19907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19" name="テキスト ボックス 818"/>
        <xdr:cNvSpPr txBox="1"/>
      </xdr:nvSpPr>
      <xdr:spPr>
        <a:xfrm>
          <a:off x="190341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xdr:cNvSpPr txBox="1"/>
      </xdr:nvSpPr>
      <xdr:spPr>
        <a:xfrm>
          <a:off x="181610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52070</xdr:rowOff>
    </xdr:from>
    <xdr:to>
      <xdr:col>116</xdr:col>
      <xdr:colOff>114300</xdr:colOff>
      <xdr:row>56</xdr:row>
      <xdr:rowOff>153035</xdr:rowOff>
    </xdr:to>
    <xdr:sp macro="" textlink="">
      <xdr:nvSpPr>
        <xdr:cNvPr id="821" name="楕円 820"/>
        <xdr:cNvSpPr/>
      </xdr:nvSpPr>
      <xdr:spPr>
        <a:xfrm>
          <a:off x="21742400" y="91293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74930</xdr:rowOff>
    </xdr:from>
    <xdr:ext cx="534035" cy="254635"/>
    <xdr:sp macro="" textlink="">
      <xdr:nvSpPr>
        <xdr:cNvPr id="822" name="貸付金該当値テキスト"/>
        <xdr:cNvSpPr txBox="1"/>
      </xdr:nvSpPr>
      <xdr:spPr>
        <a:xfrm>
          <a:off x="21844000" y="899033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58420</xdr:rowOff>
    </xdr:from>
    <xdr:to>
      <xdr:col>112</xdr:col>
      <xdr:colOff>38100</xdr:colOff>
      <xdr:row>56</xdr:row>
      <xdr:rowOff>160020</xdr:rowOff>
    </xdr:to>
    <xdr:sp macro="" textlink="">
      <xdr:nvSpPr>
        <xdr:cNvPr id="823" name="楕円 822"/>
        <xdr:cNvSpPr/>
      </xdr:nvSpPr>
      <xdr:spPr>
        <a:xfrm>
          <a:off x="20920075" y="91357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5080</xdr:rowOff>
    </xdr:from>
    <xdr:ext cx="529590" cy="259080"/>
    <xdr:sp macro="" textlink="">
      <xdr:nvSpPr>
        <xdr:cNvPr id="824" name="テキスト ボックス 823"/>
        <xdr:cNvSpPr txBox="1"/>
      </xdr:nvSpPr>
      <xdr:spPr>
        <a:xfrm>
          <a:off x="20706715" y="8920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156845</xdr:rowOff>
    </xdr:from>
    <xdr:to>
      <xdr:col>107</xdr:col>
      <xdr:colOff>101600</xdr:colOff>
      <xdr:row>57</xdr:row>
      <xdr:rowOff>86995</xdr:rowOff>
    </xdr:to>
    <xdr:sp macro="" textlink="">
      <xdr:nvSpPr>
        <xdr:cNvPr id="825" name="楕円 824"/>
        <xdr:cNvSpPr/>
      </xdr:nvSpPr>
      <xdr:spPr>
        <a:xfrm>
          <a:off x="20043775" y="92341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103505</xdr:rowOff>
    </xdr:from>
    <xdr:ext cx="529590" cy="259080"/>
    <xdr:sp macro="" textlink="">
      <xdr:nvSpPr>
        <xdr:cNvPr id="826" name="テキスト ボックス 825"/>
        <xdr:cNvSpPr txBox="1"/>
      </xdr:nvSpPr>
      <xdr:spPr>
        <a:xfrm>
          <a:off x="19833590" y="9018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161925</xdr:rowOff>
    </xdr:from>
    <xdr:to>
      <xdr:col>102</xdr:col>
      <xdr:colOff>165100</xdr:colOff>
      <xdr:row>57</xdr:row>
      <xdr:rowOff>92075</xdr:rowOff>
    </xdr:to>
    <xdr:sp macro="" textlink="">
      <xdr:nvSpPr>
        <xdr:cNvPr id="827" name="楕円 826"/>
        <xdr:cNvSpPr/>
      </xdr:nvSpPr>
      <xdr:spPr>
        <a:xfrm>
          <a:off x="19170650" y="92392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109220</xdr:rowOff>
    </xdr:from>
    <xdr:ext cx="530225" cy="254635"/>
    <xdr:sp macro="" textlink="">
      <xdr:nvSpPr>
        <xdr:cNvPr id="828" name="テキスト ボックス 827"/>
        <xdr:cNvSpPr txBox="1"/>
      </xdr:nvSpPr>
      <xdr:spPr>
        <a:xfrm>
          <a:off x="18957290" y="9024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161925</xdr:rowOff>
    </xdr:from>
    <xdr:to>
      <xdr:col>98</xdr:col>
      <xdr:colOff>38100</xdr:colOff>
      <xdr:row>57</xdr:row>
      <xdr:rowOff>99695</xdr:rowOff>
    </xdr:to>
    <xdr:sp macro="" textlink="">
      <xdr:nvSpPr>
        <xdr:cNvPr id="829" name="楕円 828"/>
        <xdr:cNvSpPr/>
      </xdr:nvSpPr>
      <xdr:spPr>
        <a:xfrm>
          <a:off x="18297525" y="923925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116205</xdr:rowOff>
    </xdr:from>
    <xdr:ext cx="529590" cy="259080"/>
    <xdr:sp macro="" textlink="">
      <xdr:nvSpPr>
        <xdr:cNvPr id="830" name="テキスト ボックス 829"/>
        <xdr:cNvSpPr txBox="1"/>
      </xdr:nvSpPr>
      <xdr:spPr>
        <a:xfrm>
          <a:off x="18084165" y="9031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79832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110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110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1071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1071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2311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2311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79832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980"/>
    <xdr:sp macro="" textlink="">
      <xdr:nvSpPr>
        <xdr:cNvPr id="839" name="テキスト ボックス 838"/>
        <xdr:cNvSpPr txBox="1"/>
      </xdr:nvSpPr>
      <xdr:spPr>
        <a:xfrm>
          <a:off x="179482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79832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79832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3840" cy="259080"/>
    <xdr:sp macro="" textlink="">
      <xdr:nvSpPr>
        <xdr:cNvPr id="842" name="テキスト ボックス 841"/>
        <xdr:cNvSpPr txBox="1"/>
      </xdr:nvSpPr>
      <xdr:spPr>
        <a:xfrm>
          <a:off x="17740630" y="127133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79832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860" cy="259080"/>
    <xdr:sp macro="" textlink="">
      <xdr:nvSpPr>
        <xdr:cNvPr id="844" name="テキスト ボックス 843"/>
        <xdr:cNvSpPr txBox="1"/>
      </xdr:nvSpPr>
      <xdr:spPr>
        <a:xfrm>
          <a:off x="17461230" y="12351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79832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161925</xdr:rowOff>
    </xdr:from>
    <xdr:ext cx="530860" cy="254635"/>
    <xdr:sp macro="" textlink="">
      <xdr:nvSpPr>
        <xdr:cNvPr id="846" name="テキスト ボックス 845"/>
        <xdr:cNvSpPr txBox="1"/>
      </xdr:nvSpPr>
      <xdr:spPr>
        <a:xfrm>
          <a:off x="17461230" y="1199197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79832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860" cy="259080"/>
    <xdr:sp macro="" textlink="">
      <xdr:nvSpPr>
        <xdr:cNvPr id="848" name="テキスト ボックス 847"/>
        <xdr:cNvSpPr txBox="1"/>
      </xdr:nvSpPr>
      <xdr:spPr>
        <a:xfrm>
          <a:off x="17461230" y="11637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79832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9080"/>
    <xdr:sp macro="" textlink="">
      <xdr:nvSpPr>
        <xdr:cNvPr id="850" name="テキスト ボックス 849"/>
        <xdr:cNvSpPr txBox="1"/>
      </xdr:nvSpPr>
      <xdr:spPr>
        <a:xfrm>
          <a:off x="17400270" y="11275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79832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52" name="テキスト ボックス 851"/>
        <xdr:cNvSpPr txBox="1"/>
      </xdr:nvSpPr>
      <xdr:spPr>
        <a:xfrm>
          <a:off x="174002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79832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54" name="直線コネクタ 853"/>
        <xdr:cNvCxnSpPr/>
      </xdr:nvCxnSpPr>
      <xdr:spPr>
        <a:xfrm flipV="1">
          <a:off x="21791295" y="115144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265" cy="259080"/>
    <xdr:sp macro="" textlink="">
      <xdr:nvSpPr>
        <xdr:cNvPr id="855" name="繰出金最小値テキスト"/>
        <xdr:cNvSpPr txBox="1"/>
      </xdr:nvSpPr>
      <xdr:spPr>
        <a:xfrm>
          <a:off x="21844000" y="12792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6" name="直線コネクタ 855"/>
        <xdr:cNvCxnSpPr/>
      </xdr:nvCxnSpPr>
      <xdr:spPr>
        <a:xfrm>
          <a:off x="21707475" y="127889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170" cy="259080"/>
    <xdr:sp macro="" textlink="">
      <xdr:nvSpPr>
        <xdr:cNvPr id="857" name="繰出金最大値テキスト"/>
        <xdr:cNvSpPr txBox="1"/>
      </xdr:nvSpPr>
      <xdr:spPr>
        <a:xfrm>
          <a:off x="21844000" y="11308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8" name="直線コネクタ 857"/>
        <xdr:cNvCxnSpPr/>
      </xdr:nvCxnSpPr>
      <xdr:spPr>
        <a:xfrm>
          <a:off x="21707475" y="115144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150495</xdr:rowOff>
    </xdr:from>
    <xdr:to>
      <xdr:col>116</xdr:col>
      <xdr:colOff>63500</xdr:colOff>
      <xdr:row>73</xdr:row>
      <xdr:rowOff>30480</xdr:rowOff>
    </xdr:to>
    <xdr:cxnSp macro="">
      <xdr:nvCxnSpPr>
        <xdr:cNvPr id="859" name="直線コネクタ 858"/>
        <xdr:cNvCxnSpPr/>
      </xdr:nvCxnSpPr>
      <xdr:spPr>
        <a:xfrm flipV="1">
          <a:off x="20970875" y="11818620"/>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133985</xdr:rowOff>
    </xdr:from>
    <xdr:ext cx="534035" cy="254635"/>
    <xdr:sp macro="" textlink="">
      <xdr:nvSpPr>
        <xdr:cNvPr id="860" name="繰出金平均値テキスト"/>
        <xdr:cNvSpPr txBox="1"/>
      </xdr:nvSpPr>
      <xdr:spPr>
        <a:xfrm>
          <a:off x="21844000" y="11964035"/>
          <a:ext cx="53403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61" name="フローチャート: 判断 860"/>
        <xdr:cNvSpPr/>
      </xdr:nvSpPr>
      <xdr:spPr>
        <a:xfrm>
          <a:off x="21742400" y="119856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30480</xdr:rowOff>
    </xdr:from>
    <xdr:to>
      <xdr:col>111</xdr:col>
      <xdr:colOff>177800</xdr:colOff>
      <xdr:row>73</xdr:row>
      <xdr:rowOff>140970</xdr:rowOff>
    </xdr:to>
    <xdr:cxnSp macro="">
      <xdr:nvCxnSpPr>
        <xdr:cNvPr id="862" name="直線コネクタ 861"/>
        <xdr:cNvCxnSpPr/>
      </xdr:nvCxnSpPr>
      <xdr:spPr>
        <a:xfrm flipV="1">
          <a:off x="20094575" y="11860530"/>
          <a:ext cx="8763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63" name="フローチャート: 判断 862"/>
        <xdr:cNvSpPr/>
      </xdr:nvSpPr>
      <xdr:spPr>
        <a:xfrm>
          <a:off x="20920075" y="118090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87630</xdr:rowOff>
    </xdr:from>
    <xdr:ext cx="529590" cy="254635"/>
    <xdr:sp macro="" textlink="">
      <xdr:nvSpPr>
        <xdr:cNvPr id="864" name="テキスト ボックス 863"/>
        <xdr:cNvSpPr txBox="1"/>
      </xdr:nvSpPr>
      <xdr:spPr>
        <a:xfrm>
          <a:off x="20706715" y="1159383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140970</xdr:rowOff>
    </xdr:from>
    <xdr:to>
      <xdr:col>107</xdr:col>
      <xdr:colOff>50800</xdr:colOff>
      <xdr:row>73</xdr:row>
      <xdr:rowOff>156210</xdr:rowOff>
    </xdr:to>
    <xdr:cxnSp macro="">
      <xdr:nvCxnSpPr>
        <xdr:cNvPr id="865" name="直線コネクタ 864"/>
        <xdr:cNvCxnSpPr/>
      </xdr:nvCxnSpPr>
      <xdr:spPr>
        <a:xfrm flipV="1">
          <a:off x="19221450" y="11971020"/>
          <a:ext cx="8731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6" name="フローチャート: 判断 865"/>
        <xdr:cNvSpPr/>
      </xdr:nvSpPr>
      <xdr:spPr>
        <a:xfrm>
          <a:off x="20043775" y="11805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85090</xdr:rowOff>
    </xdr:from>
    <xdr:ext cx="529590" cy="259080"/>
    <xdr:sp macro="" textlink="">
      <xdr:nvSpPr>
        <xdr:cNvPr id="867" name="テキスト ボックス 866"/>
        <xdr:cNvSpPr txBox="1"/>
      </xdr:nvSpPr>
      <xdr:spPr>
        <a:xfrm>
          <a:off x="19833590" y="11591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151765</xdr:rowOff>
    </xdr:from>
    <xdr:to>
      <xdr:col>102</xdr:col>
      <xdr:colOff>114300</xdr:colOff>
      <xdr:row>73</xdr:row>
      <xdr:rowOff>156210</xdr:rowOff>
    </xdr:to>
    <xdr:cxnSp macro="">
      <xdr:nvCxnSpPr>
        <xdr:cNvPr id="868" name="直線コネクタ 867"/>
        <xdr:cNvCxnSpPr/>
      </xdr:nvCxnSpPr>
      <xdr:spPr>
        <a:xfrm>
          <a:off x="18348325" y="11981815"/>
          <a:ext cx="8731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161925</xdr:rowOff>
    </xdr:from>
    <xdr:to>
      <xdr:col>102</xdr:col>
      <xdr:colOff>165100</xdr:colOff>
      <xdr:row>73</xdr:row>
      <xdr:rowOff>98425</xdr:rowOff>
    </xdr:to>
    <xdr:sp macro="" textlink="">
      <xdr:nvSpPr>
        <xdr:cNvPr id="869" name="フローチャート: 判断 868"/>
        <xdr:cNvSpPr/>
      </xdr:nvSpPr>
      <xdr:spPr>
        <a:xfrm>
          <a:off x="19170650" y="11830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114935</xdr:rowOff>
    </xdr:from>
    <xdr:ext cx="530225" cy="259080"/>
    <xdr:sp macro="" textlink="">
      <xdr:nvSpPr>
        <xdr:cNvPr id="870" name="テキスト ボックス 869"/>
        <xdr:cNvSpPr txBox="1"/>
      </xdr:nvSpPr>
      <xdr:spPr>
        <a:xfrm>
          <a:off x="18957290" y="11621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71" name="フローチャート: 判断 870"/>
        <xdr:cNvSpPr/>
      </xdr:nvSpPr>
      <xdr:spPr>
        <a:xfrm>
          <a:off x="18297525" y="118662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154940</xdr:rowOff>
    </xdr:from>
    <xdr:ext cx="529590" cy="254635"/>
    <xdr:sp macro="" textlink="">
      <xdr:nvSpPr>
        <xdr:cNvPr id="872" name="テキスト ボックス 871"/>
        <xdr:cNvSpPr txBox="1"/>
      </xdr:nvSpPr>
      <xdr:spPr>
        <a:xfrm>
          <a:off x="18084165" y="1166114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6058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0783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5" name="テキスト ボックス 874"/>
        <xdr:cNvSpPr txBox="1"/>
      </xdr:nvSpPr>
      <xdr:spPr>
        <a:xfrm>
          <a:off x="19907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1365" cy="259080"/>
    <xdr:sp macro="" textlink="">
      <xdr:nvSpPr>
        <xdr:cNvPr id="876" name="テキスト ボックス 875"/>
        <xdr:cNvSpPr txBox="1"/>
      </xdr:nvSpPr>
      <xdr:spPr>
        <a:xfrm>
          <a:off x="190341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1610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99695</xdr:rowOff>
    </xdr:from>
    <xdr:to>
      <xdr:col>116</xdr:col>
      <xdr:colOff>114300</xdr:colOff>
      <xdr:row>73</xdr:row>
      <xdr:rowOff>29845</xdr:rowOff>
    </xdr:to>
    <xdr:sp macro="" textlink="">
      <xdr:nvSpPr>
        <xdr:cNvPr id="878" name="楕円 877"/>
        <xdr:cNvSpPr/>
      </xdr:nvSpPr>
      <xdr:spPr>
        <a:xfrm>
          <a:off x="21742400" y="11767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122555</xdr:rowOff>
    </xdr:from>
    <xdr:ext cx="534035" cy="254635"/>
    <xdr:sp macro="" textlink="">
      <xdr:nvSpPr>
        <xdr:cNvPr id="879" name="繰出金該当値テキスト"/>
        <xdr:cNvSpPr txBox="1"/>
      </xdr:nvSpPr>
      <xdr:spPr>
        <a:xfrm>
          <a:off x="21844000" y="1162875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151130</xdr:rowOff>
    </xdr:from>
    <xdr:to>
      <xdr:col>112</xdr:col>
      <xdr:colOff>38100</xdr:colOff>
      <xdr:row>73</xdr:row>
      <xdr:rowOff>81280</xdr:rowOff>
    </xdr:to>
    <xdr:sp macro="" textlink="">
      <xdr:nvSpPr>
        <xdr:cNvPr id="880" name="楕円 879"/>
        <xdr:cNvSpPr/>
      </xdr:nvSpPr>
      <xdr:spPr>
        <a:xfrm>
          <a:off x="20920075" y="1181925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72390</xdr:rowOff>
    </xdr:from>
    <xdr:ext cx="529590" cy="259080"/>
    <xdr:sp macro="" textlink="">
      <xdr:nvSpPr>
        <xdr:cNvPr id="881" name="テキスト ボックス 880"/>
        <xdr:cNvSpPr txBox="1"/>
      </xdr:nvSpPr>
      <xdr:spPr>
        <a:xfrm>
          <a:off x="20706715" y="11902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90170</xdr:rowOff>
    </xdr:from>
    <xdr:to>
      <xdr:col>107</xdr:col>
      <xdr:colOff>101600</xdr:colOff>
      <xdr:row>74</xdr:row>
      <xdr:rowOff>20320</xdr:rowOff>
    </xdr:to>
    <xdr:sp macro="" textlink="">
      <xdr:nvSpPr>
        <xdr:cNvPr id="882" name="楕円 881"/>
        <xdr:cNvSpPr/>
      </xdr:nvSpPr>
      <xdr:spPr>
        <a:xfrm>
          <a:off x="20043775" y="119202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11430</xdr:rowOff>
    </xdr:from>
    <xdr:ext cx="529590" cy="259080"/>
    <xdr:sp macro="" textlink="">
      <xdr:nvSpPr>
        <xdr:cNvPr id="883" name="テキスト ボックス 882"/>
        <xdr:cNvSpPr txBox="1"/>
      </xdr:nvSpPr>
      <xdr:spPr>
        <a:xfrm>
          <a:off x="19833590" y="12003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105410</xdr:rowOff>
    </xdr:from>
    <xdr:to>
      <xdr:col>102</xdr:col>
      <xdr:colOff>165100</xdr:colOff>
      <xdr:row>74</xdr:row>
      <xdr:rowOff>35560</xdr:rowOff>
    </xdr:to>
    <xdr:sp macro="" textlink="">
      <xdr:nvSpPr>
        <xdr:cNvPr id="884" name="楕円 883"/>
        <xdr:cNvSpPr/>
      </xdr:nvSpPr>
      <xdr:spPr>
        <a:xfrm>
          <a:off x="19170650" y="119354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26670</xdr:rowOff>
    </xdr:from>
    <xdr:ext cx="530225" cy="259080"/>
    <xdr:sp macro="" textlink="">
      <xdr:nvSpPr>
        <xdr:cNvPr id="885" name="テキスト ボックス 884"/>
        <xdr:cNvSpPr txBox="1"/>
      </xdr:nvSpPr>
      <xdr:spPr>
        <a:xfrm>
          <a:off x="18957290" y="12018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100965</xdr:rowOff>
    </xdr:from>
    <xdr:to>
      <xdr:col>98</xdr:col>
      <xdr:colOff>38100</xdr:colOff>
      <xdr:row>74</xdr:row>
      <xdr:rowOff>31115</xdr:rowOff>
    </xdr:to>
    <xdr:sp macro="" textlink="">
      <xdr:nvSpPr>
        <xdr:cNvPr id="886" name="楕円 885"/>
        <xdr:cNvSpPr/>
      </xdr:nvSpPr>
      <xdr:spPr>
        <a:xfrm>
          <a:off x="18297525" y="1193101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22225</xdr:rowOff>
    </xdr:from>
    <xdr:ext cx="529590" cy="258445"/>
    <xdr:sp macro="" textlink="">
      <xdr:nvSpPr>
        <xdr:cNvPr id="887" name="テキスト ボックス 886"/>
        <xdr:cNvSpPr txBox="1"/>
      </xdr:nvSpPr>
      <xdr:spPr>
        <a:xfrm>
          <a:off x="18084165" y="1201420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79832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110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110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1071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1071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2311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2311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79832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980"/>
    <xdr:sp macro="" textlink="">
      <xdr:nvSpPr>
        <xdr:cNvPr id="896" name="テキスト ボックス 895"/>
        <xdr:cNvSpPr txBox="1"/>
      </xdr:nvSpPr>
      <xdr:spPr>
        <a:xfrm>
          <a:off x="179482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79832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79832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9" name="テキスト ボックス 898"/>
        <xdr:cNvSpPr txBox="1"/>
      </xdr:nvSpPr>
      <xdr:spPr>
        <a:xfrm>
          <a:off x="17740630" y="152565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79832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635"/>
    <xdr:sp macro="" textlink="">
      <xdr:nvSpPr>
        <xdr:cNvPr id="901" name="テキスト ボックス 900"/>
        <xdr:cNvSpPr txBox="1"/>
      </xdr:nvSpPr>
      <xdr:spPr>
        <a:xfrm>
          <a:off x="17740630" y="1415161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79832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179129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904" name="前年度繰上充用金最小値テキスト"/>
        <xdr:cNvSpPr txBox="1"/>
      </xdr:nvSpPr>
      <xdr:spPr>
        <a:xfrm>
          <a:off x="2184400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06" name="前年度繰上充用金最大値テキスト"/>
        <xdr:cNvSpPr txBox="1"/>
      </xdr:nvSpPr>
      <xdr:spPr>
        <a:xfrm>
          <a:off x="21844000" y="1509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0970875" y="153987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09" name="前年度繰上充用金平均値テキスト"/>
        <xdr:cNvSpPr txBox="1"/>
      </xdr:nvSpPr>
      <xdr:spPr>
        <a:xfrm>
          <a:off x="21844000" y="153263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17424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094575" y="1539875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092007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3" name="テキスト ボックス 912"/>
        <xdr:cNvSpPr txBox="1"/>
      </xdr:nvSpPr>
      <xdr:spPr>
        <a:xfrm>
          <a:off x="20846415"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221450" y="153987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043775"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6" name="テキスト ボックス 915"/>
        <xdr:cNvSpPr txBox="1"/>
      </xdr:nvSpPr>
      <xdr:spPr>
        <a:xfrm>
          <a:off x="19973290"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348325" y="153987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17065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xdr:cNvSpPr txBox="1"/>
      </xdr:nvSpPr>
      <xdr:spPr>
        <a:xfrm>
          <a:off x="19100165" y="154406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29752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1" name="テキスト ボックス 920"/>
        <xdr:cNvSpPr txBox="1"/>
      </xdr:nvSpPr>
      <xdr:spPr>
        <a:xfrm>
          <a:off x="18223865"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605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0783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4" name="テキスト ボックス 923"/>
        <xdr:cNvSpPr txBox="1"/>
      </xdr:nvSpPr>
      <xdr:spPr>
        <a:xfrm>
          <a:off x="19907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5" name="テキスト ボックス 924"/>
        <xdr:cNvSpPr txBox="1"/>
      </xdr:nvSpPr>
      <xdr:spPr>
        <a:xfrm>
          <a:off x="190341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1610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17424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28" name="前年度繰上充用金該当値テキスト"/>
        <xdr:cNvSpPr txBox="1"/>
      </xdr:nvSpPr>
      <xdr:spPr>
        <a:xfrm>
          <a:off x="21844000" y="15212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092007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0" name="テキスト ボックス 929"/>
        <xdr:cNvSpPr txBox="1"/>
      </xdr:nvSpPr>
      <xdr:spPr>
        <a:xfrm>
          <a:off x="20846415"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043775"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2" name="テキスト ボックス 931"/>
        <xdr:cNvSpPr txBox="1"/>
      </xdr:nvSpPr>
      <xdr:spPr>
        <a:xfrm>
          <a:off x="19973290"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17065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xdr:cNvSpPr txBox="1"/>
      </xdr:nvSpPr>
      <xdr:spPr>
        <a:xfrm>
          <a:off x="19100165" y="151231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29752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6" name="テキスト ボックス 935"/>
        <xdr:cNvSpPr txBox="1"/>
      </xdr:nvSpPr>
      <xdr:spPr>
        <a:xfrm>
          <a:off x="18223865"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歳出決算総額は、住民一人当たり1,516,860円となっている。</a:t>
          </a:r>
        </a:p>
        <a:p>
          <a:r>
            <a:rPr kumimoji="1" lang="ja-JP" altLang="en-US" sz="1300">
              <a:latin typeface="ＭＳ Ｐゴシック"/>
              <a:ea typeface="ＭＳ Ｐゴシック"/>
            </a:rPr>
            <a:t>・　人件費は、住民一人当たり210,219円となっている。増加が継続しており、類似団体平均を上回っている状態が継続している。総合支所機能や診療所運営などにより類似団体より職員数が多いことが主な要因となっている。</a:t>
          </a:r>
        </a:p>
        <a:p>
          <a:r>
            <a:rPr kumimoji="1" lang="ja-JP" altLang="en-US" sz="1300">
              <a:latin typeface="ＭＳ Ｐゴシック"/>
              <a:ea typeface="ＭＳ Ｐゴシック"/>
            </a:rPr>
            <a:t>・　補助費は、住民一人当たり306,599円となっている。決算総額は、ほぼ横ばいであるものの、人口減少に伴って一人当たりの補助費は増加している。特徴的な要因として物価高騰支援対策による事業者等への支援対策を実施している。</a:t>
          </a:r>
        </a:p>
        <a:p>
          <a:r>
            <a:rPr kumimoji="1" lang="ja-JP" altLang="en-US" sz="1300">
              <a:latin typeface="ＭＳ Ｐゴシック"/>
              <a:ea typeface="ＭＳ Ｐゴシック"/>
            </a:rPr>
            <a:t>・　普通建設事業費は、住民一人当たり383,990円となっている。新規施設建設に伴い、大幅な上昇がみられる。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8975" y="301307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88975" y="3311525"/>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980"/>
    <xdr:sp macro="" textlink="">
      <xdr:nvSpPr>
        <xdr:cNvPr id="40" name="テキスト ボックス 39"/>
        <xdr:cNvSpPr txBox="1"/>
      </xdr:nvSpPr>
      <xdr:spPr>
        <a:xfrm>
          <a:off x="7143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xdr:cNvSpPr txBox="1"/>
      </xdr:nvSpPr>
      <xdr:spPr>
        <a:xfrm>
          <a:off x="291465" y="65982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9300"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2915" cy="259080"/>
    <xdr:sp macro="" textlink="">
      <xdr:nvSpPr>
        <xdr:cNvPr id="44" name="テキスト ボックス 43"/>
        <xdr:cNvSpPr txBox="1"/>
      </xdr:nvSpPr>
      <xdr:spPr>
        <a:xfrm>
          <a:off x="291465" y="62909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9300"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2915" cy="254635"/>
    <xdr:sp macro="" textlink="">
      <xdr:nvSpPr>
        <xdr:cNvPr id="46" name="テキスト ボックス 45"/>
        <xdr:cNvSpPr txBox="1"/>
      </xdr:nvSpPr>
      <xdr:spPr>
        <a:xfrm>
          <a:off x="291465" y="59829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9300"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0860" cy="259080"/>
    <xdr:sp macro="" textlink="">
      <xdr:nvSpPr>
        <xdr:cNvPr id="48" name="テキスト ボックス 47"/>
        <xdr:cNvSpPr txBox="1"/>
      </xdr:nvSpPr>
      <xdr:spPr>
        <a:xfrm>
          <a:off x="227330"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9300"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0860" cy="254635"/>
    <xdr:sp macro="" textlink="">
      <xdr:nvSpPr>
        <xdr:cNvPr id="50" name="テキスト ボックス 49"/>
        <xdr:cNvSpPr txBox="1"/>
      </xdr:nvSpPr>
      <xdr:spPr>
        <a:xfrm>
          <a:off x="227330" y="5359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161925</xdr:rowOff>
    </xdr:from>
    <xdr:to>
      <xdr:col>28</xdr:col>
      <xdr:colOff>114300</xdr:colOff>
      <xdr:row>31</xdr:row>
      <xdr:rowOff>161925</xdr:rowOff>
    </xdr:to>
    <xdr:cxnSp macro="">
      <xdr:nvCxnSpPr>
        <xdr:cNvPr id="51" name="直線コネクタ 50"/>
        <xdr:cNvCxnSpPr/>
      </xdr:nvCxnSpPr>
      <xdr:spPr>
        <a:xfrm>
          <a:off x="749300"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0860" cy="258445"/>
    <xdr:sp macro="" textlink="">
      <xdr:nvSpPr>
        <xdr:cNvPr id="52" name="テキスト ボックス 51"/>
        <xdr:cNvSpPr txBox="1"/>
      </xdr:nvSpPr>
      <xdr:spPr>
        <a:xfrm>
          <a:off x="227330" y="5051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9300"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0860" cy="259080"/>
    <xdr:sp macro="" textlink="">
      <xdr:nvSpPr>
        <xdr:cNvPr id="54" name="テキスト ボックス 53"/>
        <xdr:cNvSpPr txBox="1"/>
      </xdr:nvSpPr>
      <xdr:spPr>
        <a:xfrm>
          <a:off x="227330" y="474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4635"/>
    <xdr:sp macro="" textlink="">
      <xdr:nvSpPr>
        <xdr:cNvPr id="56" name="テキスト ボックス 55"/>
        <xdr:cNvSpPr txBox="1"/>
      </xdr:nvSpPr>
      <xdr:spPr>
        <a:xfrm>
          <a:off x="2273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xdr:cNvCxnSpPr/>
      </xdr:nvCxnSpPr>
      <xdr:spPr>
        <a:xfrm flipV="1">
          <a:off x="4557395" y="502920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265" cy="259080"/>
    <xdr:sp macro="" textlink="">
      <xdr:nvSpPr>
        <xdr:cNvPr id="59" name="議会費最小値テキスト"/>
        <xdr:cNvSpPr txBox="1"/>
      </xdr:nvSpPr>
      <xdr:spPr>
        <a:xfrm>
          <a:off x="461010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xdr:cNvCxnSpPr/>
      </xdr:nvCxnSpPr>
      <xdr:spPr>
        <a:xfrm>
          <a:off x="4473575" y="63195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035" cy="259080"/>
    <xdr:sp macro="" textlink="">
      <xdr:nvSpPr>
        <xdr:cNvPr id="61" name="議会費最大値テキスト"/>
        <xdr:cNvSpPr txBox="1"/>
      </xdr:nvSpPr>
      <xdr:spPr>
        <a:xfrm>
          <a:off x="4610100" y="482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xdr:cNvCxnSpPr/>
      </xdr:nvCxnSpPr>
      <xdr:spPr>
        <a:xfrm>
          <a:off x="4473575" y="5029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160020</xdr:rowOff>
    </xdr:from>
    <xdr:to>
      <xdr:col>24</xdr:col>
      <xdr:colOff>63500</xdr:colOff>
      <xdr:row>36</xdr:row>
      <xdr:rowOff>46990</xdr:rowOff>
    </xdr:to>
    <xdr:cxnSp macro="">
      <xdr:nvCxnSpPr>
        <xdr:cNvPr id="63" name="直線コネクタ 62"/>
        <xdr:cNvCxnSpPr/>
      </xdr:nvCxnSpPr>
      <xdr:spPr>
        <a:xfrm flipV="1">
          <a:off x="3736975" y="5836920"/>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035" cy="259080"/>
    <xdr:sp macro="" textlink="">
      <xdr:nvSpPr>
        <xdr:cNvPr id="64" name="議会費平均値テキスト"/>
        <xdr:cNvSpPr txBox="1"/>
      </xdr:nvSpPr>
      <xdr:spPr>
        <a:xfrm>
          <a:off x="4610100" y="58388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xdr:cNvSpPr/>
      </xdr:nvSpPr>
      <xdr:spPr>
        <a:xfrm>
          <a:off x="450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46990</xdr:rowOff>
    </xdr:from>
    <xdr:to>
      <xdr:col>19</xdr:col>
      <xdr:colOff>177800</xdr:colOff>
      <xdr:row>36</xdr:row>
      <xdr:rowOff>116840</xdr:rowOff>
    </xdr:to>
    <xdr:cxnSp macro="">
      <xdr:nvCxnSpPr>
        <xdr:cNvPr id="66" name="直線コネクタ 65"/>
        <xdr:cNvCxnSpPr/>
      </xdr:nvCxnSpPr>
      <xdr:spPr>
        <a:xfrm flipV="1">
          <a:off x="2860675" y="5885815"/>
          <a:ext cx="8763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xdr:cNvSpPr/>
      </xdr:nvSpPr>
      <xdr:spPr>
        <a:xfrm>
          <a:off x="3686175" y="58877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141605</xdr:rowOff>
    </xdr:from>
    <xdr:ext cx="529590" cy="259080"/>
    <xdr:sp macro="" textlink="">
      <xdr:nvSpPr>
        <xdr:cNvPr id="68" name="テキスト ボックス 67"/>
        <xdr:cNvSpPr txBox="1"/>
      </xdr:nvSpPr>
      <xdr:spPr>
        <a:xfrm>
          <a:off x="3472815" y="5980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116840</xdr:rowOff>
    </xdr:from>
    <xdr:to>
      <xdr:col>15</xdr:col>
      <xdr:colOff>50800</xdr:colOff>
      <xdr:row>36</xdr:row>
      <xdr:rowOff>120650</xdr:rowOff>
    </xdr:to>
    <xdr:cxnSp macro="">
      <xdr:nvCxnSpPr>
        <xdr:cNvPr id="69" name="直線コネクタ 68"/>
        <xdr:cNvCxnSpPr/>
      </xdr:nvCxnSpPr>
      <xdr:spPr>
        <a:xfrm flipV="1">
          <a:off x="1987550" y="5955665"/>
          <a:ext cx="8731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xdr:cNvSpPr/>
      </xdr:nvSpPr>
      <xdr:spPr>
        <a:xfrm>
          <a:off x="2809875" y="5920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3175</xdr:rowOff>
    </xdr:from>
    <xdr:ext cx="529590" cy="259080"/>
    <xdr:sp macro="" textlink="">
      <xdr:nvSpPr>
        <xdr:cNvPr id="71" name="テキスト ボックス 70"/>
        <xdr:cNvSpPr txBox="1"/>
      </xdr:nvSpPr>
      <xdr:spPr>
        <a:xfrm>
          <a:off x="2599690" y="6003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120650</xdr:rowOff>
    </xdr:from>
    <xdr:to>
      <xdr:col>10</xdr:col>
      <xdr:colOff>114300</xdr:colOff>
      <xdr:row>36</xdr:row>
      <xdr:rowOff>123825</xdr:rowOff>
    </xdr:to>
    <xdr:cxnSp macro="">
      <xdr:nvCxnSpPr>
        <xdr:cNvPr id="72" name="直線コネクタ 71"/>
        <xdr:cNvCxnSpPr/>
      </xdr:nvCxnSpPr>
      <xdr:spPr>
        <a:xfrm flipV="1">
          <a:off x="1114425" y="595947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xdr:cNvSpPr/>
      </xdr:nvSpPr>
      <xdr:spPr>
        <a:xfrm>
          <a:off x="1936750" y="5946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29210</xdr:rowOff>
    </xdr:from>
    <xdr:ext cx="530225" cy="254635"/>
    <xdr:sp macro="" textlink="">
      <xdr:nvSpPr>
        <xdr:cNvPr id="74" name="テキスト ボックス 73"/>
        <xdr:cNvSpPr txBox="1"/>
      </xdr:nvSpPr>
      <xdr:spPr>
        <a:xfrm>
          <a:off x="1723390" y="6029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xdr:cNvSpPr/>
      </xdr:nvSpPr>
      <xdr:spPr>
        <a:xfrm>
          <a:off x="1063625" y="595503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37465</xdr:rowOff>
    </xdr:from>
    <xdr:ext cx="529590" cy="259080"/>
    <xdr:sp macro="" textlink="">
      <xdr:nvSpPr>
        <xdr:cNvPr id="76" name="テキスト ボックス 75"/>
        <xdr:cNvSpPr txBox="1"/>
      </xdr:nvSpPr>
      <xdr:spPr>
        <a:xfrm>
          <a:off x="850265" y="6038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49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733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80" name="テキスト ボックス 79"/>
        <xdr:cNvSpPr txBox="1"/>
      </xdr:nvSpPr>
      <xdr:spPr>
        <a:xfrm>
          <a:off x="1800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27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82" name="楕円 81"/>
        <xdr:cNvSpPr/>
      </xdr:nvSpPr>
      <xdr:spPr>
        <a:xfrm>
          <a:off x="4508500" y="57861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132080</xdr:rowOff>
    </xdr:from>
    <xdr:ext cx="534035" cy="254635"/>
    <xdr:sp macro="" textlink="">
      <xdr:nvSpPr>
        <xdr:cNvPr id="83" name="議会費該当値テキスト"/>
        <xdr:cNvSpPr txBox="1"/>
      </xdr:nvSpPr>
      <xdr:spPr>
        <a:xfrm>
          <a:off x="4610100" y="564705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161925</xdr:rowOff>
    </xdr:from>
    <xdr:to>
      <xdr:col>20</xdr:col>
      <xdr:colOff>38100</xdr:colOff>
      <xdr:row>36</xdr:row>
      <xdr:rowOff>97790</xdr:rowOff>
    </xdr:to>
    <xdr:sp macro="" textlink="">
      <xdr:nvSpPr>
        <xdr:cNvPr id="84" name="楕円 83"/>
        <xdr:cNvSpPr/>
      </xdr:nvSpPr>
      <xdr:spPr>
        <a:xfrm>
          <a:off x="3686175" y="58388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114300</xdr:rowOff>
    </xdr:from>
    <xdr:ext cx="529590" cy="259080"/>
    <xdr:sp macro="" textlink="">
      <xdr:nvSpPr>
        <xdr:cNvPr id="85" name="テキスト ボックス 84"/>
        <xdr:cNvSpPr txBox="1"/>
      </xdr:nvSpPr>
      <xdr:spPr>
        <a:xfrm>
          <a:off x="3472815" y="56292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66040</xdr:rowOff>
    </xdr:from>
    <xdr:to>
      <xdr:col>15</xdr:col>
      <xdr:colOff>101600</xdr:colOff>
      <xdr:row>36</xdr:row>
      <xdr:rowOff>161925</xdr:rowOff>
    </xdr:to>
    <xdr:sp macro="" textlink="">
      <xdr:nvSpPr>
        <xdr:cNvPr id="86" name="楕円 85"/>
        <xdr:cNvSpPr/>
      </xdr:nvSpPr>
      <xdr:spPr>
        <a:xfrm>
          <a:off x="2809875" y="5904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12700</xdr:rowOff>
    </xdr:from>
    <xdr:ext cx="529590" cy="259080"/>
    <xdr:sp macro="" textlink="">
      <xdr:nvSpPr>
        <xdr:cNvPr id="87" name="テキスト ボックス 86"/>
        <xdr:cNvSpPr txBox="1"/>
      </xdr:nvSpPr>
      <xdr:spPr>
        <a:xfrm>
          <a:off x="2599690" y="5689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69850</xdr:rowOff>
    </xdr:from>
    <xdr:to>
      <xdr:col>10</xdr:col>
      <xdr:colOff>165100</xdr:colOff>
      <xdr:row>36</xdr:row>
      <xdr:rowOff>161925</xdr:rowOff>
    </xdr:to>
    <xdr:sp macro="" textlink="">
      <xdr:nvSpPr>
        <xdr:cNvPr id="88" name="楕円 87"/>
        <xdr:cNvSpPr/>
      </xdr:nvSpPr>
      <xdr:spPr>
        <a:xfrm>
          <a:off x="1936750" y="59086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16510</xdr:rowOff>
    </xdr:from>
    <xdr:ext cx="530225" cy="259080"/>
    <xdr:sp macro="" textlink="">
      <xdr:nvSpPr>
        <xdr:cNvPr id="89" name="テキスト ボックス 88"/>
        <xdr:cNvSpPr txBox="1"/>
      </xdr:nvSpPr>
      <xdr:spPr>
        <a:xfrm>
          <a:off x="1723390" y="5693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73025</xdr:rowOff>
    </xdr:from>
    <xdr:to>
      <xdr:col>6</xdr:col>
      <xdr:colOff>38100</xdr:colOff>
      <xdr:row>37</xdr:row>
      <xdr:rowOff>3175</xdr:rowOff>
    </xdr:to>
    <xdr:sp macro="" textlink="">
      <xdr:nvSpPr>
        <xdr:cNvPr id="90" name="楕円 89"/>
        <xdr:cNvSpPr/>
      </xdr:nvSpPr>
      <xdr:spPr>
        <a:xfrm>
          <a:off x="1063625" y="59118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19685</xdr:rowOff>
    </xdr:from>
    <xdr:ext cx="529590" cy="254635"/>
    <xdr:sp macro="" textlink="">
      <xdr:nvSpPr>
        <xdr:cNvPr id="91" name="テキスト ボックス 90"/>
        <xdr:cNvSpPr txBox="1"/>
      </xdr:nvSpPr>
      <xdr:spPr>
        <a:xfrm>
          <a:off x="850265" y="569658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980"/>
    <xdr:sp macro="" textlink="">
      <xdr:nvSpPr>
        <xdr:cNvPr id="100" name="テキスト ボックス 99"/>
        <xdr:cNvSpPr txBox="1"/>
      </xdr:nvSpPr>
      <xdr:spPr>
        <a:xfrm>
          <a:off x="7143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493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840" cy="259080"/>
    <xdr:sp macro="" textlink="">
      <xdr:nvSpPr>
        <xdr:cNvPr id="103" name="テキスト ボックス 102"/>
        <xdr:cNvSpPr txBox="1"/>
      </xdr:nvSpPr>
      <xdr:spPr>
        <a:xfrm>
          <a:off x="506730" y="94748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493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5" name="テキスト ボックス 104"/>
        <xdr:cNvSpPr txBox="1"/>
      </xdr:nvSpPr>
      <xdr:spPr>
        <a:xfrm>
          <a:off x="166370"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493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1185" cy="254635"/>
    <xdr:sp macro="" textlink="">
      <xdr:nvSpPr>
        <xdr:cNvPr id="107" name="テキスト ボックス 106"/>
        <xdr:cNvSpPr txBox="1"/>
      </xdr:nvSpPr>
      <xdr:spPr>
        <a:xfrm>
          <a:off x="166370"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493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9" name="テキスト ボックス 108"/>
        <xdr:cNvSpPr txBox="1"/>
      </xdr:nvSpPr>
      <xdr:spPr>
        <a:xfrm>
          <a:off x="166370"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493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11" name="テキスト ボックス 110"/>
        <xdr:cNvSpPr txBox="1"/>
      </xdr:nvSpPr>
      <xdr:spPr>
        <a:xfrm>
          <a:off x="166370"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635"/>
    <xdr:sp macro="" textlink="">
      <xdr:nvSpPr>
        <xdr:cNvPr id="113" name="テキスト ボックス 112"/>
        <xdr:cNvSpPr txBox="1"/>
      </xdr:nvSpPr>
      <xdr:spPr>
        <a:xfrm>
          <a:off x="76200" y="7674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xdr:cNvCxnSpPr/>
      </xdr:nvCxnSpPr>
      <xdr:spPr>
        <a:xfrm flipV="1">
          <a:off x="4557395" y="8175625"/>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035" cy="259080"/>
    <xdr:sp macro="" textlink="">
      <xdr:nvSpPr>
        <xdr:cNvPr id="116" name="総務費最小値テキスト"/>
        <xdr:cNvSpPr txBox="1"/>
      </xdr:nvSpPr>
      <xdr:spPr>
        <a:xfrm>
          <a:off x="4610100" y="9438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xdr:cNvCxnSpPr/>
      </xdr:nvCxnSpPr>
      <xdr:spPr>
        <a:xfrm>
          <a:off x="4473575" y="9434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170" cy="259080"/>
    <xdr:sp macro="" textlink="">
      <xdr:nvSpPr>
        <xdr:cNvPr id="118" name="総務費最大値テキスト"/>
        <xdr:cNvSpPr txBox="1"/>
      </xdr:nvSpPr>
      <xdr:spPr>
        <a:xfrm>
          <a:off x="4610100" y="7960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xdr:cNvCxnSpPr/>
      </xdr:nvCxnSpPr>
      <xdr:spPr>
        <a:xfrm>
          <a:off x="4473575" y="81756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128270</xdr:rowOff>
    </xdr:from>
    <xdr:to>
      <xdr:col>24</xdr:col>
      <xdr:colOff>63500</xdr:colOff>
      <xdr:row>56</xdr:row>
      <xdr:rowOff>67945</xdr:rowOff>
    </xdr:to>
    <xdr:cxnSp macro="">
      <xdr:nvCxnSpPr>
        <xdr:cNvPr id="120" name="直線コネクタ 119"/>
        <xdr:cNvCxnSpPr/>
      </xdr:nvCxnSpPr>
      <xdr:spPr>
        <a:xfrm flipV="1">
          <a:off x="3736975" y="8881745"/>
          <a:ext cx="822325"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xdr:rowOff>
    </xdr:from>
    <xdr:ext cx="598170" cy="254635"/>
    <xdr:sp macro="" textlink="">
      <xdr:nvSpPr>
        <xdr:cNvPr id="121" name="総務費平均値テキスト"/>
        <xdr:cNvSpPr txBox="1"/>
      </xdr:nvSpPr>
      <xdr:spPr>
        <a:xfrm>
          <a:off x="4610100" y="9083675"/>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xdr:cNvSpPr/>
      </xdr:nvSpPr>
      <xdr:spPr>
        <a:xfrm>
          <a:off x="4508500" y="910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67945</xdr:rowOff>
    </xdr:from>
    <xdr:to>
      <xdr:col>19</xdr:col>
      <xdr:colOff>177800</xdr:colOff>
      <xdr:row>56</xdr:row>
      <xdr:rowOff>151130</xdr:rowOff>
    </xdr:to>
    <xdr:cxnSp macro="">
      <xdr:nvCxnSpPr>
        <xdr:cNvPr id="123" name="直線コネクタ 122"/>
        <xdr:cNvCxnSpPr/>
      </xdr:nvCxnSpPr>
      <xdr:spPr>
        <a:xfrm flipV="1">
          <a:off x="2860675" y="9145270"/>
          <a:ext cx="8763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xdr:cNvSpPr/>
      </xdr:nvSpPr>
      <xdr:spPr>
        <a:xfrm>
          <a:off x="3686175" y="9130030"/>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145415</xdr:rowOff>
    </xdr:from>
    <xdr:ext cx="594360" cy="254635"/>
    <xdr:sp macro="" textlink="">
      <xdr:nvSpPr>
        <xdr:cNvPr id="125" name="テキスト ボックス 124"/>
        <xdr:cNvSpPr txBox="1"/>
      </xdr:nvSpPr>
      <xdr:spPr>
        <a:xfrm>
          <a:off x="3440430" y="92227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138430</xdr:rowOff>
    </xdr:from>
    <xdr:to>
      <xdr:col>15</xdr:col>
      <xdr:colOff>50800</xdr:colOff>
      <xdr:row>56</xdr:row>
      <xdr:rowOff>151130</xdr:rowOff>
    </xdr:to>
    <xdr:cxnSp macro="">
      <xdr:nvCxnSpPr>
        <xdr:cNvPr id="126" name="直線コネクタ 125"/>
        <xdr:cNvCxnSpPr/>
      </xdr:nvCxnSpPr>
      <xdr:spPr>
        <a:xfrm>
          <a:off x="1987550" y="9053830"/>
          <a:ext cx="873125"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xdr:cNvSpPr/>
      </xdr:nvSpPr>
      <xdr:spPr>
        <a:xfrm>
          <a:off x="2809875" y="91179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158115</xdr:rowOff>
    </xdr:from>
    <xdr:ext cx="593725" cy="254635"/>
    <xdr:sp macro="" textlink="">
      <xdr:nvSpPr>
        <xdr:cNvPr id="128" name="テキスト ボックス 127"/>
        <xdr:cNvSpPr txBox="1"/>
      </xdr:nvSpPr>
      <xdr:spPr>
        <a:xfrm>
          <a:off x="2567305" y="891159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138430</xdr:rowOff>
    </xdr:from>
    <xdr:to>
      <xdr:col>10</xdr:col>
      <xdr:colOff>114300</xdr:colOff>
      <xdr:row>56</xdr:row>
      <xdr:rowOff>12700</xdr:rowOff>
    </xdr:to>
    <xdr:cxnSp macro="">
      <xdr:nvCxnSpPr>
        <xdr:cNvPr id="129" name="直線コネクタ 128"/>
        <xdr:cNvCxnSpPr/>
      </xdr:nvCxnSpPr>
      <xdr:spPr>
        <a:xfrm flipV="1">
          <a:off x="1114425" y="9053830"/>
          <a:ext cx="8731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161925</xdr:rowOff>
    </xdr:from>
    <xdr:to>
      <xdr:col>10</xdr:col>
      <xdr:colOff>165100</xdr:colOff>
      <xdr:row>56</xdr:row>
      <xdr:rowOff>92710</xdr:rowOff>
    </xdr:to>
    <xdr:sp macro="" textlink="">
      <xdr:nvSpPr>
        <xdr:cNvPr id="130" name="フローチャート: 判断 129"/>
        <xdr:cNvSpPr/>
      </xdr:nvSpPr>
      <xdr:spPr>
        <a:xfrm>
          <a:off x="1936750" y="90773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83820</xdr:rowOff>
    </xdr:from>
    <xdr:ext cx="594360" cy="259080"/>
    <xdr:sp macro="" textlink="">
      <xdr:nvSpPr>
        <xdr:cNvPr id="131" name="テキスト ボックス 130"/>
        <xdr:cNvSpPr txBox="1"/>
      </xdr:nvSpPr>
      <xdr:spPr>
        <a:xfrm>
          <a:off x="1691005" y="91611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xdr:cNvSpPr/>
      </xdr:nvSpPr>
      <xdr:spPr>
        <a:xfrm>
          <a:off x="1063625" y="89503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153035</xdr:rowOff>
    </xdr:from>
    <xdr:ext cx="594360" cy="259080"/>
    <xdr:sp macro="" textlink="">
      <xdr:nvSpPr>
        <xdr:cNvPr id="133" name="テキスト ボックス 132"/>
        <xdr:cNvSpPr txBox="1"/>
      </xdr:nvSpPr>
      <xdr:spPr>
        <a:xfrm>
          <a:off x="817880" y="8744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549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xdr:cNvSpPr txBox="1"/>
      </xdr:nvSpPr>
      <xdr:spPr>
        <a:xfrm>
          <a:off x="26733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7" name="テキスト ボックス 136"/>
        <xdr:cNvSpPr txBox="1"/>
      </xdr:nvSpPr>
      <xdr:spPr>
        <a:xfrm>
          <a:off x="1800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27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77470</xdr:rowOff>
    </xdr:from>
    <xdr:to>
      <xdr:col>24</xdr:col>
      <xdr:colOff>114300</xdr:colOff>
      <xdr:row>55</xdr:row>
      <xdr:rowOff>7620</xdr:rowOff>
    </xdr:to>
    <xdr:sp macro="" textlink="">
      <xdr:nvSpPr>
        <xdr:cNvPr id="139" name="楕円 138"/>
        <xdr:cNvSpPr/>
      </xdr:nvSpPr>
      <xdr:spPr>
        <a:xfrm>
          <a:off x="4508500" y="88309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100330</xdr:rowOff>
    </xdr:from>
    <xdr:ext cx="598170" cy="254635"/>
    <xdr:sp macro="" textlink="">
      <xdr:nvSpPr>
        <xdr:cNvPr id="140" name="総務費該当値テキスト"/>
        <xdr:cNvSpPr txBox="1"/>
      </xdr:nvSpPr>
      <xdr:spPr>
        <a:xfrm>
          <a:off x="4610100" y="869188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17780</xdr:rowOff>
    </xdr:from>
    <xdr:to>
      <xdr:col>20</xdr:col>
      <xdr:colOff>38100</xdr:colOff>
      <xdr:row>56</xdr:row>
      <xdr:rowOff>118745</xdr:rowOff>
    </xdr:to>
    <xdr:sp macro="" textlink="">
      <xdr:nvSpPr>
        <xdr:cNvPr id="141" name="楕円 140"/>
        <xdr:cNvSpPr/>
      </xdr:nvSpPr>
      <xdr:spPr>
        <a:xfrm>
          <a:off x="3686175" y="9095105"/>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135255</xdr:rowOff>
    </xdr:from>
    <xdr:ext cx="594360" cy="254635"/>
    <xdr:sp macro="" textlink="">
      <xdr:nvSpPr>
        <xdr:cNvPr id="142" name="テキスト ボックス 141"/>
        <xdr:cNvSpPr txBox="1"/>
      </xdr:nvSpPr>
      <xdr:spPr>
        <a:xfrm>
          <a:off x="3440430" y="88887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100330</xdr:rowOff>
    </xdr:from>
    <xdr:to>
      <xdr:col>15</xdr:col>
      <xdr:colOff>101600</xdr:colOff>
      <xdr:row>57</xdr:row>
      <xdr:rowOff>30480</xdr:rowOff>
    </xdr:to>
    <xdr:sp macro="" textlink="">
      <xdr:nvSpPr>
        <xdr:cNvPr id="143" name="楕円 142"/>
        <xdr:cNvSpPr/>
      </xdr:nvSpPr>
      <xdr:spPr>
        <a:xfrm>
          <a:off x="2809875" y="9177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22225</xdr:rowOff>
    </xdr:from>
    <xdr:ext cx="593725" cy="258445"/>
    <xdr:sp macro="" textlink="">
      <xdr:nvSpPr>
        <xdr:cNvPr id="144" name="テキスト ボックス 143"/>
        <xdr:cNvSpPr txBox="1"/>
      </xdr:nvSpPr>
      <xdr:spPr>
        <a:xfrm>
          <a:off x="2567305" y="92614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87630</xdr:rowOff>
    </xdr:from>
    <xdr:to>
      <xdr:col>10</xdr:col>
      <xdr:colOff>165100</xdr:colOff>
      <xdr:row>56</xdr:row>
      <xdr:rowOff>17780</xdr:rowOff>
    </xdr:to>
    <xdr:sp macro="" textlink="">
      <xdr:nvSpPr>
        <xdr:cNvPr id="145" name="楕円 144"/>
        <xdr:cNvSpPr/>
      </xdr:nvSpPr>
      <xdr:spPr>
        <a:xfrm>
          <a:off x="1936750" y="90030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34290</xdr:rowOff>
    </xdr:from>
    <xdr:ext cx="594360" cy="259080"/>
    <xdr:sp macro="" textlink="">
      <xdr:nvSpPr>
        <xdr:cNvPr id="146" name="テキスト ボックス 145"/>
        <xdr:cNvSpPr txBox="1"/>
      </xdr:nvSpPr>
      <xdr:spPr>
        <a:xfrm>
          <a:off x="1691005" y="87877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133350</xdr:rowOff>
    </xdr:from>
    <xdr:to>
      <xdr:col>6</xdr:col>
      <xdr:colOff>38100</xdr:colOff>
      <xdr:row>56</xdr:row>
      <xdr:rowOff>63500</xdr:rowOff>
    </xdr:to>
    <xdr:sp macro="" textlink="">
      <xdr:nvSpPr>
        <xdr:cNvPr id="147" name="楕円 146"/>
        <xdr:cNvSpPr/>
      </xdr:nvSpPr>
      <xdr:spPr>
        <a:xfrm>
          <a:off x="1063625" y="90487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54610</xdr:rowOff>
    </xdr:from>
    <xdr:ext cx="594360" cy="254635"/>
    <xdr:sp macro="" textlink="">
      <xdr:nvSpPr>
        <xdr:cNvPr id="148" name="テキスト ボックス 147"/>
        <xdr:cNvSpPr txBox="1"/>
      </xdr:nvSpPr>
      <xdr:spPr>
        <a:xfrm>
          <a:off x="817880" y="91319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286,577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980"/>
    <xdr:sp macro="" textlink="">
      <xdr:nvSpPr>
        <xdr:cNvPr id="157" name="テキスト ボックス 156"/>
        <xdr:cNvSpPr txBox="1"/>
      </xdr:nvSpPr>
      <xdr:spPr>
        <a:xfrm>
          <a:off x="7143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9" name="テキスト ボックス 158"/>
        <xdr:cNvSpPr txBox="1"/>
      </xdr:nvSpPr>
      <xdr:spPr>
        <a:xfrm>
          <a:off x="166370" y="130752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493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61" name="テキスト ボックス 160"/>
        <xdr:cNvSpPr txBox="1"/>
      </xdr:nvSpPr>
      <xdr:spPr>
        <a:xfrm>
          <a:off x="166370" y="127133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493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3" name="テキスト ボックス 162"/>
        <xdr:cNvSpPr txBox="1"/>
      </xdr:nvSpPr>
      <xdr:spPr>
        <a:xfrm>
          <a:off x="166370" y="12351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493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161925</xdr:rowOff>
    </xdr:from>
    <xdr:ext cx="591185" cy="254635"/>
    <xdr:sp macro="" textlink="">
      <xdr:nvSpPr>
        <xdr:cNvPr id="165" name="テキスト ボックス 164"/>
        <xdr:cNvSpPr txBox="1"/>
      </xdr:nvSpPr>
      <xdr:spPr>
        <a:xfrm>
          <a:off x="166370" y="119919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493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7" name="テキスト ボックス 166"/>
        <xdr:cNvSpPr txBox="1"/>
      </xdr:nvSpPr>
      <xdr:spPr>
        <a:xfrm>
          <a:off x="166370" y="116370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493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9" name="テキスト ボックス 168"/>
        <xdr:cNvSpPr txBox="1"/>
      </xdr:nvSpPr>
      <xdr:spPr>
        <a:xfrm>
          <a:off x="166370" y="11275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71" name="テキスト ボックス 170"/>
        <xdr:cNvSpPr txBox="1"/>
      </xdr:nvSpPr>
      <xdr:spPr>
        <a:xfrm>
          <a:off x="1663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xdr:cNvCxnSpPr/>
      </xdr:nvCxnSpPr>
      <xdr:spPr>
        <a:xfrm flipV="1">
          <a:off x="4557395" y="1154938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170" cy="259080"/>
    <xdr:sp macro="" textlink="">
      <xdr:nvSpPr>
        <xdr:cNvPr id="174" name="民生費最小値テキスト"/>
        <xdr:cNvSpPr txBox="1"/>
      </xdr:nvSpPr>
      <xdr:spPr>
        <a:xfrm>
          <a:off x="4610100" y="1281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xdr:cNvCxnSpPr/>
      </xdr:nvCxnSpPr>
      <xdr:spPr>
        <a:xfrm>
          <a:off x="4473575" y="128079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170" cy="259080"/>
    <xdr:sp macro="" textlink="">
      <xdr:nvSpPr>
        <xdr:cNvPr id="176" name="民生費最大値テキスト"/>
        <xdr:cNvSpPr txBox="1"/>
      </xdr:nvSpPr>
      <xdr:spPr>
        <a:xfrm>
          <a:off x="4610100" y="11343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xdr:cNvCxnSpPr/>
      </xdr:nvCxnSpPr>
      <xdr:spPr>
        <a:xfrm>
          <a:off x="4473575" y="115493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13335</xdr:rowOff>
    </xdr:from>
    <xdr:to>
      <xdr:col>24</xdr:col>
      <xdr:colOff>63500</xdr:colOff>
      <xdr:row>75</xdr:row>
      <xdr:rowOff>146050</xdr:rowOff>
    </xdr:to>
    <xdr:cxnSp macro="">
      <xdr:nvCxnSpPr>
        <xdr:cNvPr id="178" name="直線コネクタ 177"/>
        <xdr:cNvCxnSpPr/>
      </xdr:nvCxnSpPr>
      <xdr:spPr>
        <a:xfrm flipV="1">
          <a:off x="3736975" y="12167235"/>
          <a:ext cx="8223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170" cy="254635"/>
    <xdr:sp macro="" textlink="">
      <xdr:nvSpPr>
        <xdr:cNvPr id="179" name="民生費平均値テキスト"/>
        <xdr:cNvSpPr txBox="1"/>
      </xdr:nvSpPr>
      <xdr:spPr>
        <a:xfrm>
          <a:off x="4610100" y="11964035"/>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xdr:cNvSpPr/>
      </xdr:nvSpPr>
      <xdr:spPr>
        <a:xfrm>
          <a:off x="4508500" y="12103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69850</xdr:rowOff>
    </xdr:from>
    <xdr:to>
      <xdr:col>19</xdr:col>
      <xdr:colOff>177800</xdr:colOff>
      <xdr:row>75</xdr:row>
      <xdr:rowOff>146050</xdr:rowOff>
    </xdr:to>
    <xdr:cxnSp macro="">
      <xdr:nvCxnSpPr>
        <xdr:cNvPr id="181" name="直線コネクタ 180"/>
        <xdr:cNvCxnSpPr/>
      </xdr:nvCxnSpPr>
      <xdr:spPr>
        <a:xfrm>
          <a:off x="2860675" y="12223750"/>
          <a:ext cx="876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xdr:cNvSpPr/>
      </xdr:nvSpPr>
      <xdr:spPr>
        <a:xfrm>
          <a:off x="3686175" y="1214818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4360" cy="259080"/>
    <xdr:sp macro="" textlink="">
      <xdr:nvSpPr>
        <xdr:cNvPr id="183" name="テキスト ボックス 182"/>
        <xdr:cNvSpPr txBox="1"/>
      </xdr:nvSpPr>
      <xdr:spPr>
        <a:xfrm>
          <a:off x="3440430" y="119329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69850</xdr:rowOff>
    </xdr:from>
    <xdr:to>
      <xdr:col>15</xdr:col>
      <xdr:colOff>50800</xdr:colOff>
      <xdr:row>76</xdr:row>
      <xdr:rowOff>60325</xdr:rowOff>
    </xdr:to>
    <xdr:cxnSp macro="">
      <xdr:nvCxnSpPr>
        <xdr:cNvPr id="184" name="直線コネクタ 183"/>
        <xdr:cNvCxnSpPr/>
      </xdr:nvCxnSpPr>
      <xdr:spPr>
        <a:xfrm flipV="1">
          <a:off x="1987550" y="12223750"/>
          <a:ext cx="8731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xdr:cNvSpPr/>
      </xdr:nvSpPr>
      <xdr:spPr>
        <a:xfrm>
          <a:off x="2809875" y="122523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19685</xdr:rowOff>
    </xdr:from>
    <xdr:ext cx="593725" cy="254635"/>
    <xdr:sp macro="" textlink="">
      <xdr:nvSpPr>
        <xdr:cNvPr id="186" name="テキスト ボックス 185"/>
        <xdr:cNvSpPr txBox="1"/>
      </xdr:nvSpPr>
      <xdr:spPr>
        <a:xfrm>
          <a:off x="2567305" y="1233551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128270</xdr:rowOff>
    </xdr:from>
    <xdr:to>
      <xdr:col>10</xdr:col>
      <xdr:colOff>114300</xdr:colOff>
      <xdr:row>76</xdr:row>
      <xdr:rowOff>60325</xdr:rowOff>
    </xdr:to>
    <xdr:cxnSp macro="">
      <xdr:nvCxnSpPr>
        <xdr:cNvPr id="187" name="直線コネクタ 186"/>
        <xdr:cNvCxnSpPr/>
      </xdr:nvCxnSpPr>
      <xdr:spPr>
        <a:xfrm>
          <a:off x="1114425" y="12282170"/>
          <a:ext cx="8731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xdr:cNvSpPr/>
      </xdr:nvSpPr>
      <xdr:spPr>
        <a:xfrm>
          <a:off x="1936750" y="1216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4360" cy="259080"/>
    <xdr:sp macro="" textlink="">
      <xdr:nvSpPr>
        <xdr:cNvPr id="189" name="テキスト ボックス 188"/>
        <xdr:cNvSpPr txBox="1"/>
      </xdr:nvSpPr>
      <xdr:spPr>
        <a:xfrm>
          <a:off x="1691005" y="119576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xdr:cNvSpPr/>
      </xdr:nvSpPr>
      <xdr:spPr>
        <a:xfrm>
          <a:off x="1063625" y="1241171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17780</xdr:rowOff>
    </xdr:from>
    <xdr:ext cx="594360" cy="254635"/>
    <xdr:sp macro="" textlink="">
      <xdr:nvSpPr>
        <xdr:cNvPr id="191" name="テキスト ボックス 190"/>
        <xdr:cNvSpPr txBox="1"/>
      </xdr:nvSpPr>
      <xdr:spPr>
        <a:xfrm>
          <a:off x="817880" y="124955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549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4" name="テキスト ボックス 193"/>
        <xdr:cNvSpPr txBox="1"/>
      </xdr:nvSpPr>
      <xdr:spPr>
        <a:xfrm>
          <a:off x="26733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5" name="テキスト ボックス 194"/>
        <xdr:cNvSpPr txBox="1"/>
      </xdr:nvSpPr>
      <xdr:spPr>
        <a:xfrm>
          <a:off x="1800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27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133985</xdr:rowOff>
    </xdr:from>
    <xdr:to>
      <xdr:col>24</xdr:col>
      <xdr:colOff>114300</xdr:colOff>
      <xdr:row>75</xdr:row>
      <xdr:rowOff>64135</xdr:rowOff>
    </xdr:to>
    <xdr:sp macro="" textlink="">
      <xdr:nvSpPr>
        <xdr:cNvPr id="197" name="楕円 196"/>
        <xdr:cNvSpPr/>
      </xdr:nvSpPr>
      <xdr:spPr>
        <a:xfrm>
          <a:off x="4508500" y="121259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112395</xdr:rowOff>
    </xdr:from>
    <xdr:ext cx="598170" cy="254635"/>
    <xdr:sp macro="" textlink="">
      <xdr:nvSpPr>
        <xdr:cNvPr id="198" name="民生費該当値テキスト"/>
        <xdr:cNvSpPr txBox="1"/>
      </xdr:nvSpPr>
      <xdr:spPr>
        <a:xfrm>
          <a:off x="4610100" y="1210437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95250</xdr:rowOff>
    </xdr:from>
    <xdr:to>
      <xdr:col>20</xdr:col>
      <xdr:colOff>38100</xdr:colOff>
      <xdr:row>76</xdr:row>
      <xdr:rowOff>25400</xdr:rowOff>
    </xdr:to>
    <xdr:sp macro="" textlink="">
      <xdr:nvSpPr>
        <xdr:cNvPr id="199" name="楕円 198"/>
        <xdr:cNvSpPr/>
      </xdr:nvSpPr>
      <xdr:spPr>
        <a:xfrm>
          <a:off x="3686175" y="122491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17780</xdr:rowOff>
    </xdr:from>
    <xdr:ext cx="594360" cy="254635"/>
    <xdr:sp macro="" textlink="">
      <xdr:nvSpPr>
        <xdr:cNvPr id="200" name="テキスト ボックス 199"/>
        <xdr:cNvSpPr txBox="1"/>
      </xdr:nvSpPr>
      <xdr:spPr>
        <a:xfrm>
          <a:off x="3440430" y="123336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19050</xdr:rowOff>
    </xdr:from>
    <xdr:to>
      <xdr:col>15</xdr:col>
      <xdr:colOff>101600</xdr:colOff>
      <xdr:row>75</xdr:row>
      <xdr:rowOff>120650</xdr:rowOff>
    </xdr:to>
    <xdr:sp macro="" textlink="">
      <xdr:nvSpPr>
        <xdr:cNvPr id="201" name="楕円 200"/>
        <xdr:cNvSpPr/>
      </xdr:nvSpPr>
      <xdr:spPr>
        <a:xfrm>
          <a:off x="2809875" y="121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137160</xdr:rowOff>
    </xdr:from>
    <xdr:ext cx="593725" cy="259080"/>
    <xdr:sp macro="" textlink="">
      <xdr:nvSpPr>
        <xdr:cNvPr id="202" name="テキスト ボックス 201"/>
        <xdr:cNvSpPr txBox="1"/>
      </xdr:nvSpPr>
      <xdr:spPr>
        <a:xfrm>
          <a:off x="2567305" y="119672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9525</xdr:rowOff>
    </xdr:from>
    <xdr:to>
      <xdr:col>10</xdr:col>
      <xdr:colOff>165100</xdr:colOff>
      <xdr:row>76</xdr:row>
      <xdr:rowOff>111125</xdr:rowOff>
    </xdr:to>
    <xdr:sp macro="" textlink="">
      <xdr:nvSpPr>
        <xdr:cNvPr id="203" name="楕円 202"/>
        <xdr:cNvSpPr/>
      </xdr:nvSpPr>
      <xdr:spPr>
        <a:xfrm>
          <a:off x="1936750" y="123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102235</xdr:rowOff>
    </xdr:from>
    <xdr:ext cx="594360" cy="258445"/>
    <xdr:sp macro="" textlink="">
      <xdr:nvSpPr>
        <xdr:cNvPr id="204" name="テキスト ボックス 203"/>
        <xdr:cNvSpPr txBox="1"/>
      </xdr:nvSpPr>
      <xdr:spPr>
        <a:xfrm>
          <a:off x="1691005" y="124180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77470</xdr:rowOff>
    </xdr:from>
    <xdr:to>
      <xdr:col>6</xdr:col>
      <xdr:colOff>38100</xdr:colOff>
      <xdr:row>76</xdr:row>
      <xdr:rowOff>7620</xdr:rowOff>
    </xdr:to>
    <xdr:sp macro="" textlink="">
      <xdr:nvSpPr>
        <xdr:cNvPr id="205" name="楕円 204"/>
        <xdr:cNvSpPr/>
      </xdr:nvSpPr>
      <xdr:spPr>
        <a:xfrm>
          <a:off x="1063625" y="1223137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24130</xdr:rowOff>
    </xdr:from>
    <xdr:ext cx="594360" cy="259080"/>
    <xdr:sp macro="" textlink="">
      <xdr:nvSpPr>
        <xdr:cNvPr id="206" name="テキスト ボックス 205"/>
        <xdr:cNvSpPr txBox="1"/>
      </xdr:nvSpPr>
      <xdr:spPr>
        <a:xfrm>
          <a:off x="817880" y="120161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980"/>
    <xdr:sp macro="" textlink="">
      <xdr:nvSpPr>
        <xdr:cNvPr id="215" name="テキスト ボックス 214"/>
        <xdr:cNvSpPr txBox="1"/>
      </xdr:nvSpPr>
      <xdr:spPr>
        <a:xfrm>
          <a:off x="7143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49300" y="16160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8" name="テキスト ボックス 217"/>
        <xdr:cNvSpPr txBox="1"/>
      </xdr:nvSpPr>
      <xdr:spPr>
        <a:xfrm>
          <a:off x="506730" y="16018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49300" y="1577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20" name="テキスト ボックス 219"/>
        <xdr:cNvSpPr txBox="1"/>
      </xdr:nvSpPr>
      <xdr:spPr>
        <a:xfrm>
          <a:off x="166370" y="1563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493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22" name="テキスト ボックス 221"/>
        <xdr:cNvSpPr txBox="1"/>
      </xdr:nvSpPr>
      <xdr:spPr>
        <a:xfrm>
          <a:off x="166370" y="15256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49300" y="15017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4" name="テキスト ボックス 223"/>
        <xdr:cNvSpPr txBox="1"/>
      </xdr:nvSpPr>
      <xdr:spPr>
        <a:xfrm>
          <a:off x="166370" y="14875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49300" y="14646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6" name="テキスト ボックス 225"/>
        <xdr:cNvSpPr txBox="1"/>
      </xdr:nvSpPr>
      <xdr:spPr>
        <a:xfrm>
          <a:off x="166370" y="14513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8" name="テキスト ボックス 227"/>
        <xdr:cNvSpPr txBox="1"/>
      </xdr:nvSpPr>
      <xdr:spPr>
        <a:xfrm>
          <a:off x="166370"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xdr:cNvCxnSpPr/>
      </xdr:nvCxnSpPr>
      <xdr:spPr>
        <a:xfrm flipV="1">
          <a:off x="4557395" y="1466469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035" cy="254000"/>
    <xdr:sp macro="" textlink="">
      <xdr:nvSpPr>
        <xdr:cNvPr id="231" name="衛生費最小値テキスト"/>
        <xdr:cNvSpPr txBox="1"/>
      </xdr:nvSpPr>
      <xdr:spPr>
        <a:xfrm>
          <a:off x="4610100" y="1603438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xdr:cNvCxnSpPr/>
      </xdr:nvCxnSpPr>
      <xdr:spPr>
        <a:xfrm>
          <a:off x="4473575" y="160312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170" cy="254635"/>
    <xdr:sp macro="" textlink="">
      <xdr:nvSpPr>
        <xdr:cNvPr id="233" name="衛生費最大値テキスト"/>
        <xdr:cNvSpPr txBox="1"/>
      </xdr:nvSpPr>
      <xdr:spPr>
        <a:xfrm>
          <a:off x="4610100" y="1445006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xdr:cNvCxnSpPr/>
      </xdr:nvCxnSpPr>
      <xdr:spPr>
        <a:xfrm>
          <a:off x="4473575" y="14664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23495</xdr:rowOff>
    </xdr:from>
    <xdr:to>
      <xdr:col>24</xdr:col>
      <xdr:colOff>63500</xdr:colOff>
      <xdr:row>96</xdr:row>
      <xdr:rowOff>41910</xdr:rowOff>
    </xdr:to>
    <xdr:cxnSp macro="">
      <xdr:nvCxnSpPr>
        <xdr:cNvPr id="235" name="直線コネクタ 234"/>
        <xdr:cNvCxnSpPr/>
      </xdr:nvCxnSpPr>
      <xdr:spPr>
        <a:xfrm flipV="1">
          <a:off x="3736975" y="15625445"/>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167005</xdr:rowOff>
    </xdr:from>
    <xdr:ext cx="598170" cy="254000"/>
    <xdr:sp macro="" textlink="">
      <xdr:nvSpPr>
        <xdr:cNvPr id="236" name="衛生費平均値テキスト"/>
        <xdr:cNvSpPr txBox="1"/>
      </xdr:nvSpPr>
      <xdr:spPr>
        <a:xfrm>
          <a:off x="4610100" y="15597505"/>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xdr:cNvSpPr/>
      </xdr:nvSpPr>
      <xdr:spPr>
        <a:xfrm>
          <a:off x="4508500" y="15619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41910</xdr:rowOff>
    </xdr:from>
    <xdr:to>
      <xdr:col>19</xdr:col>
      <xdr:colOff>177800</xdr:colOff>
      <xdr:row>96</xdr:row>
      <xdr:rowOff>45085</xdr:rowOff>
    </xdr:to>
    <xdr:cxnSp macro="">
      <xdr:nvCxnSpPr>
        <xdr:cNvPr id="238" name="直線コネクタ 237"/>
        <xdr:cNvCxnSpPr/>
      </xdr:nvCxnSpPr>
      <xdr:spPr>
        <a:xfrm flipV="1">
          <a:off x="2860675" y="15643860"/>
          <a:ext cx="876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xdr:cNvSpPr/>
      </xdr:nvSpPr>
      <xdr:spPr>
        <a:xfrm>
          <a:off x="3686175" y="156616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152400</xdr:rowOff>
    </xdr:from>
    <xdr:ext cx="594360" cy="259080"/>
    <xdr:sp macro="" textlink="">
      <xdr:nvSpPr>
        <xdr:cNvPr id="240" name="テキスト ボックス 239"/>
        <xdr:cNvSpPr txBox="1"/>
      </xdr:nvSpPr>
      <xdr:spPr>
        <a:xfrm>
          <a:off x="3440430" y="157543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45085</xdr:rowOff>
    </xdr:from>
    <xdr:to>
      <xdr:col>15</xdr:col>
      <xdr:colOff>50800</xdr:colOff>
      <xdr:row>96</xdr:row>
      <xdr:rowOff>58420</xdr:rowOff>
    </xdr:to>
    <xdr:cxnSp macro="">
      <xdr:nvCxnSpPr>
        <xdr:cNvPr id="241" name="直線コネクタ 240"/>
        <xdr:cNvCxnSpPr/>
      </xdr:nvCxnSpPr>
      <xdr:spPr>
        <a:xfrm flipV="1">
          <a:off x="1987550" y="15647035"/>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xdr:cNvSpPr/>
      </xdr:nvSpPr>
      <xdr:spPr>
        <a:xfrm>
          <a:off x="2809875" y="1570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20320</xdr:rowOff>
    </xdr:from>
    <xdr:ext cx="593725" cy="254000"/>
    <xdr:sp macro="" textlink="">
      <xdr:nvSpPr>
        <xdr:cNvPr id="243" name="テキスト ボックス 242"/>
        <xdr:cNvSpPr txBox="1"/>
      </xdr:nvSpPr>
      <xdr:spPr>
        <a:xfrm>
          <a:off x="2567305" y="157937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58420</xdr:rowOff>
    </xdr:from>
    <xdr:to>
      <xdr:col>10</xdr:col>
      <xdr:colOff>114300</xdr:colOff>
      <xdr:row>96</xdr:row>
      <xdr:rowOff>120650</xdr:rowOff>
    </xdr:to>
    <xdr:cxnSp macro="">
      <xdr:nvCxnSpPr>
        <xdr:cNvPr id="244" name="直線コネクタ 243"/>
        <xdr:cNvCxnSpPr/>
      </xdr:nvCxnSpPr>
      <xdr:spPr>
        <a:xfrm flipV="1">
          <a:off x="1114425" y="15660370"/>
          <a:ext cx="8731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xdr:cNvSpPr/>
      </xdr:nvSpPr>
      <xdr:spPr>
        <a:xfrm>
          <a:off x="1936750" y="1570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25400</xdr:rowOff>
    </xdr:from>
    <xdr:ext cx="594360" cy="259080"/>
    <xdr:sp macro="" textlink="">
      <xdr:nvSpPr>
        <xdr:cNvPr id="246" name="テキスト ボックス 245"/>
        <xdr:cNvSpPr txBox="1"/>
      </xdr:nvSpPr>
      <xdr:spPr>
        <a:xfrm>
          <a:off x="1691005" y="15798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xdr:cNvSpPr/>
      </xdr:nvSpPr>
      <xdr:spPr>
        <a:xfrm>
          <a:off x="1063625" y="157594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78740</xdr:rowOff>
    </xdr:from>
    <xdr:ext cx="529590" cy="259080"/>
    <xdr:sp macro="" textlink="">
      <xdr:nvSpPr>
        <xdr:cNvPr id="248" name="テキスト ボックス 247"/>
        <xdr:cNvSpPr txBox="1"/>
      </xdr:nvSpPr>
      <xdr:spPr>
        <a:xfrm>
          <a:off x="850265" y="15852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549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xdr:cNvSpPr txBox="1"/>
      </xdr:nvSpPr>
      <xdr:spPr>
        <a:xfrm>
          <a:off x="26733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xdr:cNvSpPr txBox="1"/>
      </xdr:nvSpPr>
      <xdr:spPr>
        <a:xfrm>
          <a:off x="1800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27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144145</xdr:rowOff>
    </xdr:from>
    <xdr:to>
      <xdr:col>24</xdr:col>
      <xdr:colOff>114300</xdr:colOff>
      <xdr:row>96</xdr:row>
      <xdr:rowOff>74930</xdr:rowOff>
    </xdr:to>
    <xdr:sp macro="" textlink="">
      <xdr:nvSpPr>
        <xdr:cNvPr id="254" name="楕円 253"/>
        <xdr:cNvSpPr/>
      </xdr:nvSpPr>
      <xdr:spPr>
        <a:xfrm>
          <a:off x="4508500" y="15574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167005</xdr:rowOff>
    </xdr:from>
    <xdr:ext cx="598170" cy="254000"/>
    <xdr:sp macro="" textlink="">
      <xdr:nvSpPr>
        <xdr:cNvPr id="255" name="衛生費該当値テキスト"/>
        <xdr:cNvSpPr txBox="1"/>
      </xdr:nvSpPr>
      <xdr:spPr>
        <a:xfrm>
          <a:off x="4610100" y="1542605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162560</xdr:rowOff>
    </xdr:from>
    <xdr:to>
      <xdr:col>20</xdr:col>
      <xdr:colOff>38100</xdr:colOff>
      <xdr:row>96</xdr:row>
      <xdr:rowOff>92710</xdr:rowOff>
    </xdr:to>
    <xdr:sp macro="" textlink="">
      <xdr:nvSpPr>
        <xdr:cNvPr id="256" name="楕円 255"/>
        <xdr:cNvSpPr/>
      </xdr:nvSpPr>
      <xdr:spPr>
        <a:xfrm>
          <a:off x="3686175" y="155930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109220</xdr:rowOff>
    </xdr:from>
    <xdr:ext cx="594360" cy="254000"/>
    <xdr:sp macro="" textlink="">
      <xdr:nvSpPr>
        <xdr:cNvPr id="257" name="テキスト ボックス 256"/>
        <xdr:cNvSpPr txBox="1"/>
      </xdr:nvSpPr>
      <xdr:spPr>
        <a:xfrm>
          <a:off x="3440430" y="1536827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166370</xdr:rowOff>
    </xdr:from>
    <xdr:to>
      <xdr:col>15</xdr:col>
      <xdr:colOff>101600</xdr:colOff>
      <xdr:row>96</xdr:row>
      <xdr:rowOff>95885</xdr:rowOff>
    </xdr:to>
    <xdr:sp macro="" textlink="">
      <xdr:nvSpPr>
        <xdr:cNvPr id="258" name="楕円 257"/>
        <xdr:cNvSpPr/>
      </xdr:nvSpPr>
      <xdr:spPr>
        <a:xfrm>
          <a:off x="2809875" y="15596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112395</xdr:rowOff>
    </xdr:from>
    <xdr:ext cx="593725" cy="254000"/>
    <xdr:sp macro="" textlink="">
      <xdr:nvSpPr>
        <xdr:cNvPr id="259" name="テキスト ボックス 258"/>
        <xdr:cNvSpPr txBox="1"/>
      </xdr:nvSpPr>
      <xdr:spPr>
        <a:xfrm>
          <a:off x="2567305" y="153714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7620</xdr:rowOff>
    </xdr:from>
    <xdr:to>
      <xdr:col>10</xdr:col>
      <xdr:colOff>165100</xdr:colOff>
      <xdr:row>96</xdr:row>
      <xdr:rowOff>109220</xdr:rowOff>
    </xdr:to>
    <xdr:sp macro="" textlink="">
      <xdr:nvSpPr>
        <xdr:cNvPr id="260" name="楕円 259"/>
        <xdr:cNvSpPr/>
      </xdr:nvSpPr>
      <xdr:spPr>
        <a:xfrm>
          <a:off x="1936750" y="156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125730</xdr:rowOff>
    </xdr:from>
    <xdr:ext cx="594360" cy="259080"/>
    <xdr:sp macro="" textlink="">
      <xdr:nvSpPr>
        <xdr:cNvPr id="261" name="テキスト ボックス 260"/>
        <xdr:cNvSpPr txBox="1"/>
      </xdr:nvSpPr>
      <xdr:spPr>
        <a:xfrm>
          <a:off x="1691005" y="153847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69850</xdr:rowOff>
    </xdr:from>
    <xdr:to>
      <xdr:col>6</xdr:col>
      <xdr:colOff>38100</xdr:colOff>
      <xdr:row>96</xdr:row>
      <xdr:rowOff>171450</xdr:rowOff>
    </xdr:to>
    <xdr:sp macro="" textlink="">
      <xdr:nvSpPr>
        <xdr:cNvPr id="262" name="楕円 261"/>
        <xdr:cNvSpPr/>
      </xdr:nvSpPr>
      <xdr:spPr>
        <a:xfrm>
          <a:off x="1063625" y="156718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16510</xdr:rowOff>
    </xdr:from>
    <xdr:ext cx="594360" cy="259080"/>
    <xdr:sp macro="" textlink="">
      <xdr:nvSpPr>
        <xdr:cNvPr id="263" name="テキスト ボックス 262"/>
        <xdr:cNvSpPr txBox="1"/>
      </xdr:nvSpPr>
      <xdr:spPr>
        <a:xfrm>
          <a:off x="817880" y="15447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72" name="テキスト ボックス 271"/>
        <xdr:cNvSpPr txBox="1"/>
      </xdr:nvSpPr>
      <xdr:spPr>
        <a:xfrm>
          <a:off x="6457950"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496050" y="6302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161925</xdr:rowOff>
    </xdr:from>
    <xdr:ext cx="244475" cy="254635"/>
    <xdr:sp macro="" textlink="">
      <xdr:nvSpPr>
        <xdr:cNvPr id="275" name="テキスト ボックス 274"/>
        <xdr:cNvSpPr txBox="1"/>
      </xdr:nvSpPr>
      <xdr:spPr>
        <a:xfrm>
          <a:off x="6250305" y="6162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496050" y="5864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2915" cy="254635"/>
    <xdr:sp macro="" textlink="">
      <xdr:nvSpPr>
        <xdr:cNvPr id="277" name="テキスト ボックス 276"/>
        <xdr:cNvSpPr txBox="1"/>
      </xdr:nvSpPr>
      <xdr:spPr>
        <a:xfrm>
          <a:off x="6035040" y="57315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496050" y="543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2915" cy="254635"/>
    <xdr:sp macro="" textlink="">
      <xdr:nvSpPr>
        <xdr:cNvPr id="279" name="テキスト ボックス 278"/>
        <xdr:cNvSpPr txBox="1"/>
      </xdr:nvSpPr>
      <xdr:spPr>
        <a:xfrm>
          <a:off x="6035040" y="53028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496050" y="5006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161925</xdr:rowOff>
    </xdr:from>
    <xdr:ext cx="462915" cy="254635"/>
    <xdr:sp macro="" textlink="">
      <xdr:nvSpPr>
        <xdr:cNvPr id="281" name="テキスト ボックス 280"/>
        <xdr:cNvSpPr txBox="1"/>
      </xdr:nvSpPr>
      <xdr:spPr>
        <a:xfrm>
          <a:off x="6035040" y="48672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3" name="テキスト ボックス 282"/>
        <xdr:cNvSpPr txBox="1"/>
      </xdr:nvSpPr>
      <xdr:spPr>
        <a:xfrm>
          <a:off x="6035040" y="4436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32</xdr:row>
      <xdr:rowOff>1905</xdr:rowOff>
    </xdr:from>
    <xdr:to>
      <xdr:col>54</xdr:col>
      <xdr:colOff>187325</xdr:colOff>
      <xdr:row>38</xdr:row>
      <xdr:rowOff>139700</xdr:rowOff>
    </xdr:to>
    <xdr:cxnSp macro="">
      <xdr:nvCxnSpPr>
        <xdr:cNvPr id="285" name="直線コネクタ 284"/>
        <xdr:cNvCxnSpPr/>
      </xdr:nvCxnSpPr>
      <xdr:spPr>
        <a:xfrm flipV="1">
          <a:off x="10302875" y="5193030"/>
          <a:ext cx="0" cy="1109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8920" cy="254635"/>
    <xdr:sp macro="" textlink="">
      <xdr:nvSpPr>
        <xdr:cNvPr id="286" name="労働費最小値テキスト"/>
        <xdr:cNvSpPr txBox="1"/>
      </xdr:nvSpPr>
      <xdr:spPr>
        <a:xfrm>
          <a:off x="10353675" y="630618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217150" y="6302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265" cy="254635"/>
    <xdr:sp macro="" textlink="">
      <xdr:nvSpPr>
        <xdr:cNvPr id="288" name="労働費最大値テキスト"/>
        <xdr:cNvSpPr txBox="1"/>
      </xdr:nvSpPr>
      <xdr:spPr>
        <a:xfrm>
          <a:off x="10353675" y="498792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xdr:cNvCxnSpPr/>
      </xdr:nvCxnSpPr>
      <xdr:spPr>
        <a:xfrm>
          <a:off x="10217150" y="51930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480550" y="63023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7825" cy="259080"/>
    <xdr:sp macro="" textlink="">
      <xdr:nvSpPr>
        <xdr:cNvPr id="291" name="労働費平均値テキスト"/>
        <xdr:cNvSpPr txBox="1"/>
      </xdr:nvSpPr>
      <xdr:spPr>
        <a:xfrm>
          <a:off x="10353675" y="601218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xdr:cNvSpPr/>
      </xdr:nvSpPr>
      <xdr:spPr>
        <a:xfrm>
          <a:off x="10255250" y="616077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607425" y="63023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xdr:cNvSpPr/>
      </xdr:nvSpPr>
      <xdr:spPr>
        <a:xfrm>
          <a:off x="9429750" y="6149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7825" cy="259080"/>
    <xdr:sp macro="" textlink="">
      <xdr:nvSpPr>
        <xdr:cNvPr id="295" name="テキスト ボックス 294"/>
        <xdr:cNvSpPr txBox="1"/>
      </xdr:nvSpPr>
      <xdr:spPr>
        <a:xfrm>
          <a:off x="9294495" y="59340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731125" y="63023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xdr:cNvSpPr/>
      </xdr:nvSpPr>
      <xdr:spPr>
        <a:xfrm>
          <a:off x="8556625" y="615188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97790</xdr:rowOff>
    </xdr:from>
    <xdr:ext cx="378460" cy="254635"/>
    <xdr:sp macro="" textlink="">
      <xdr:nvSpPr>
        <xdr:cNvPr id="298" name="テキスト ボックス 297"/>
        <xdr:cNvSpPr txBox="1"/>
      </xdr:nvSpPr>
      <xdr:spPr>
        <a:xfrm>
          <a:off x="8421370" y="59366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858000" y="63023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161925</xdr:rowOff>
    </xdr:from>
    <xdr:to>
      <xdr:col>41</xdr:col>
      <xdr:colOff>101600</xdr:colOff>
      <xdr:row>38</xdr:row>
      <xdr:rowOff>96520</xdr:rowOff>
    </xdr:to>
    <xdr:sp macro="" textlink="">
      <xdr:nvSpPr>
        <xdr:cNvPr id="300" name="フローチャート: 判断 299"/>
        <xdr:cNvSpPr/>
      </xdr:nvSpPr>
      <xdr:spPr>
        <a:xfrm>
          <a:off x="7680325" y="61626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113030</xdr:rowOff>
    </xdr:from>
    <xdr:ext cx="377825" cy="259080"/>
    <xdr:sp macro="" textlink="">
      <xdr:nvSpPr>
        <xdr:cNvPr id="301" name="テキスト ボックス 300"/>
        <xdr:cNvSpPr txBox="1"/>
      </xdr:nvSpPr>
      <xdr:spPr>
        <a:xfrm>
          <a:off x="7545070" y="59518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161925</xdr:rowOff>
    </xdr:from>
    <xdr:to>
      <xdr:col>36</xdr:col>
      <xdr:colOff>165100</xdr:colOff>
      <xdr:row>38</xdr:row>
      <xdr:rowOff>97790</xdr:rowOff>
    </xdr:to>
    <xdr:sp macro="" textlink="">
      <xdr:nvSpPr>
        <xdr:cNvPr id="302" name="フローチャート: 判断 301"/>
        <xdr:cNvSpPr/>
      </xdr:nvSpPr>
      <xdr:spPr>
        <a:xfrm>
          <a:off x="6807200" y="616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113665</xdr:rowOff>
    </xdr:from>
    <xdr:ext cx="377825" cy="258445"/>
    <xdr:sp macro="" textlink="">
      <xdr:nvSpPr>
        <xdr:cNvPr id="303" name="テキスト ボックス 302"/>
        <xdr:cNvSpPr txBox="1"/>
      </xdr:nvSpPr>
      <xdr:spPr>
        <a:xfrm>
          <a:off x="6671945" y="59524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5" name="テキスト ボックス 304"/>
        <xdr:cNvSpPr txBox="1"/>
      </xdr:nvSpPr>
      <xdr:spPr>
        <a:xfrm>
          <a:off x="9293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420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7" name="テキスト ボックス 306"/>
        <xdr:cNvSpPr txBox="1"/>
      </xdr:nvSpPr>
      <xdr:spPr>
        <a:xfrm>
          <a:off x="7543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8" name="テキスト ボックス 307"/>
        <xdr:cNvSpPr txBox="1"/>
      </xdr:nvSpPr>
      <xdr:spPr>
        <a:xfrm>
          <a:off x="6670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255250" y="62515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8920" cy="259080"/>
    <xdr:sp macro="" textlink="">
      <xdr:nvSpPr>
        <xdr:cNvPr id="310" name="労働費該当値テキスト"/>
        <xdr:cNvSpPr txBox="1"/>
      </xdr:nvSpPr>
      <xdr:spPr>
        <a:xfrm>
          <a:off x="10353675" y="61664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42975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5110" cy="259080"/>
    <xdr:sp macro="" textlink="">
      <xdr:nvSpPr>
        <xdr:cNvPr id="312" name="テキスト ボックス 311"/>
        <xdr:cNvSpPr txBox="1"/>
      </xdr:nvSpPr>
      <xdr:spPr>
        <a:xfrm>
          <a:off x="9359265" y="633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556625" y="62515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4475" cy="259080"/>
    <xdr:sp macro="" textlink="">
      <xdr:nvSpPr>
        <xdr:cNvPr id="314" name="テキスト ボックス 313"/>
        <xdr:cNvSpPr txBox="1"/>
      </xdr:nvSpPr>
      <xdr:spPr>
        <a:xfrm>
          <a:off x="8482965" y="6334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680325"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4475" cy="259080"/>
    <xdr:sp macro="" textlink="">
      <xdr:nvSpPr>
        <xdr:cNvPr id="316" name="テキスト ボックス 315"/>
        <xdr:cNvSpPr txBox="1"/>
      </xdr:nvSpPr>
      <xdr:spPr>
        <a:xfrm>
          <a:off x="7609840" y="6334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8072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5110" cy="259080"/>
    <xdr:sp macro="" textlink="">
      <xdr:nvSpPr>
        <xdr:cNvPr id="318" name="テキスト ボックス 317"/>
        <xdr:cNvSpPr txBox="1"/>
      </xdr:nvSpPr>
      <xdr:spPr>
        <a:xfrm>
          <a:off x="6736715" y="633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7" name="テキスト ボックス 326"/>
        <xdr:cNvSpPr txBox="1"/>
      </xdr:nvSpPr>
      <xdr:spPr>
        <a:xfrm>
          <a:off x="6457950"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496050" y="9607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0" name="テキスト ボックス 329"/>
        <xdr:cNvSpPr txBox="1"/>
      </xdr:nvSpPr>
      <xdr:spPr>
        <a:xfrm>
          <a:off x="6250305" y="94748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496050" y="924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185" cy="259080"/>
    <xdr:sp macro="" textlink="">
      <xdr:nvSpPr>
        <xdr:cNvPr id="332" name="テキスト ボックス 331"/>
        <xdr:cNvSpPr txBox="1"/>
      </xdr:nvSpPr>
      <xdr:spPr>
        <a:xfrm>
          <a:off x="5909945"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496050" y="88931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161925</xdr:rowOff>
    </xdr:from>
    <xdr:ext cx="591185" cy="254635"/>
    <xdr:sp macro="" textlink="">
      <xdr:nvSpPr>
        <xdr:cNvPr id="334" name="テキスト ボックス 333"/>
        <xdr:cNvSpPr txBox="1"/>
      </xdr:nvSpPr>
      <xdr:spPr>
        <a:xfrm>
          <a:off x="5909945"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496050" y="853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6" name="テキスト ボックス 335"/>
        <xdr:cNvSpPr txBox="1"/>
      </xdr:nvSpPr>
      <xdr:spPr>
        <a:xfrm>
          <a:off x="5909945"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496050" y="8169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8" name="テキスト ボックス 337"/>
        <xdr:cNvSpPr txBox="1"/>
      </xdr:nvSpPr>
      <xdr:spPr>
        <a:xfrm>
          <a:off x="5909945"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0" name="テキスト ボックス 339"/>
        <xdr:cNvSpPr txBox="1"/>
      </xdr:nvSpPr>
      <xdr:spPr>
        <a:xfrm>
          <a:off x="5909945" y="7674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50</xdr:row>
      <xdr:rowOff>100965</xdr:rowOff>
    </xdr:from>
    <xdr:to>
      <xdr:col>54</xdr:col>
      <xdr:colOff>187325</xdr:colOff>
      <xdr:row>58</xdr:row>
      <xdr:rowOff>139065</xdr:rowOff>
    </xdr:to>
    <xdr:cxnSp macro="">
      <xdr:nvCxnSpPr>
        <xdr:cNvPr id="342" name="直線コネクタ 341"/>
        <xdr:cNvCxnSpPr/>
      </xdr:nvCxnSpPr>
      <xdr:spPr>
        <a:xfrm flipV="1">
          <a:off x="10302875" y="82067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035" cy="254635"/>
    <xdr:sp macro="" textlink="">
      <xdr:nvSpPr>
        <xdr:cNvPr id="343" name="農林水産業費最小値テキスト"/>
        <xdr:cNvSpPr txBox="1"/>
      </xdr:nvSpPr>
      <xdr:spPr>
        <a:xfrm>
          <a:off x="10353675" y="954468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xdr:cNvCxnSpPr/>
      </xdr:nvCxnSpPr>
      <xdr:spPr>
        <a:xfrm>
          <a:off x="10217150" y="95402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170" cy="259080"/>
    <xdr:sp macro="" textlink="">
      <xdr:nvSpPr>
        <xdr:cNvPr id="345" name="農林水産業費最大値テキスト"/>
        <xdr:cNvSpPr txBox="1"/>
      </xdr:nvSpPr>
      <xdr:spPr>
        <a:xfrm>
          <a:off x="10353675" y="7991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xdr:cNvCxnSpPr/>
      </xdr:nvCxnSpPr>
      <xdr:spPr>
        <a:xfrm>
          <a:off x="10217150" y="8206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138430</xdr:rowOff>
    </xdr:from>
    <xdr:to>
      <xdr:col>55</xdr:col>
      <xdr:colOff>0</xdr:colOff>
      <xdr:row>56</xdr:row>
      <xdr:rowOff>22860</xdr:rowOff>
    </xdr:to>
    <xdr:cxnSp macro="">
      <xdr:nvCxnSpPr>
        <xdr:cNvPr id="347" name="直線コネクタ 346"/>
        <xdr:cNvCxnSpPr/>
      </xdr:nvCxnSpPr>
      <xdr:spPr>
        <a:xfrm flipV="1">
          <a:off x="9480550" y="8891905"/>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50165</xdr:rowOff>
    </xdr:from>
    <xdr:ext cx="598170" cy="259080"/>
    <xdr:sp macro="" textlink="">
      <xdr:nvSpPr>
        <xdr:cNvPr id="348" name="農林水産業費平均値テキスト"/>
        <xdr:cNvSpPr txBox="1"/>
      </xdr:nvSpPr>
      <xdr:spPr>
        <a:xfrm>
          <a:off x="10353675" y="912749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xdr:cNvSpPr/>
      </xdr:nvSpPr>
      <xdr:spPr>
        <a:xfrm>
          <a:off x="10255250" y="914908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75565</xdr:rowOff>
    </xdr:from>
    <xdr:to>
      <xdr:col>50</xdr:col>
      <xdr:colOff>114300</xdr:colOff>
      <xdr:row>56</xdr:row>
      <xdr:rowOff>22860</xdr:rowOff>
    </xdr:to>
    <xdr:cxnSp macro="">
      <xdr:nvCxnSpPr>
        <xdr:cNvPr id="350" name="直線コネクタ 349"/>
        <xdr:cNvCxnSpPr/>
      </xdr:nvCxnSpPr>
      <xdr:spPr>
        <a:xfrm>
          <a:off x="8607425" y="8829040"/>
          <a:ext cx="873125"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xdr:cNvSpPr/>
      </xdr:nvSpPr>
      <xdr:spPr>
        <a:xfrm>
          <a:off x="9429750" y="91624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6350</xdr:rowOff>
    </xdr:from>
    <xdr:ext cx="594360" cy="254635"/>
    <xdr:sp macro="" textlink="">
      <xdr:nvSpPr>
        <xdr:cNvPr id="352" name="テキスト ボックス 351"/>
        <xdr:cNvSpPr txBox="1"/>
      </xdr:nvSpPr>
      <xdr:spPr>
        <a:xfrm>
          <a:off x="9184005" y="92456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45085</xdr:rowOff>
    </xdr:from>
    <xdr:to>
      <xdr:col>45</xdr:col>
      <xdr:colOff>177800</xdr:colOff>
      <xdr:row>54</xdr:row>
      <xdr:rowOff>75565</xdr:rowOff>
    </xdr:to>
    <xdr:cxnSp macro="">
      <xdr:nvCxnSpPr>
        <xdr:cNvPr id="353" name="直線コネクタ 352"/>
        <xdr:cNvCxnSpPr/>
      </xdr:nvCxnSpPr>
      <xdr:spPr>
        <a:xfrm>
          <a:off x="7731125" y="8798560"/>
          <a:ext cx="876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161925</xdr:rowOff>
    </xdr:to>
    <xdr:sp macro="" textlink="">
      <xdr:nvSpPr>
        <xdr:cNvPr id="354" name="フローチャート: 判断 353"/>
        <xdr:cNvSpPr/>
      </xdr:nvSpPr>
      <xdr:spPr>
        <a:xfrm>
          <a:off x="8556625" y="9140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156210</xdr:rowOff>
    </xdr:from>
    <xdr:ext cx="594360" cy="254635"/>
    <xdr:sp macro="" textlink="">
      <xdr:nvSpPr>
        <xdr:cNvPr id="355" name="テキスト ボックス 354"/>
        <xdr:cNvSpPr txBox="1"/>
      </xdr:nvSpPr>
      <xdr:spPr>
        <a:xfrm>
          <a:off x="8310880" y="92335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45085</xdr:rowOff>
    </xdr:from>
    <xdr:to>
      <xdr:col>41</xdr:col>
      <xdr:colOff>50800</xdr:colOff>
      <xdr:row>56</xdr:row>
      <xdr:rowOff>109220</xdr:rowOff>
    </xdr:to>
    <xdr:cxnSp macro="">
      <xdr:nvCxnSpPr>
        <xdr:cNvPr id="356" name="直線コネクタ 355"/>
        <xdr:cNvCxnSpPr/>
      </xdr:nvCxnSpPr>
      <xdr:spPr>
        <a:xfrm flipV="1">
          <a:off x="6858000" y="8798560"/>
          <a:ext cx="873125"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xdr:cNvSpPr/>
      </xdr:nvSpPr>
      <xdr:spPr>
        <a:xfrm>
          <a:off x="7680325" y="9177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20955</xdr:rowOff>
    </xdr:from>
    <xdr:ext cx="593725" cy="254635"/>
    <xdr:sp macro="" textlink="">
      <xdr:nvSpPr>
        <xdr:cNvPr id="358" name="テキスト ボックス 357"/>
        <xdr:cNvSpPr txBox="1"/>
      </xdr:nvSpPr>
      <xdr:spPr>
        <a:xfrm>
          <a:off x="7437755" y="926020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xdr:cNvSpPr/>
      </xdr:nvSpPr>
      <xdr:spPr>
        <a:xfrm>
          <a:off x="6807200" y="92024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46355</xdr:rowOff>
    </xdr:from>
    <xdr:ext cx="594360" cy="259080"/>
    <xdr:sp macro="" textlink="">
      <xdr:nvSpPr>
        <xdr:cNvPr id="360" name="テキスト ボックス 359"/>
        <xdr:cNvSpPr txBox="1"/>
      </xdr:nvSpPr>
      <xdr:spPr>
        <a:xfrm>
          <a:off x="6561455" y="92856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2" name="テキスト ボックス 361"/>
        <xdr:cNvSpPr txBox="1"/>
      </xdr:nvSpPr>
      <xdr:spPr>
        <a:xfrm>
          <a:off x="9293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420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xdr:cNvSpPr txBox="1"/>
      </xdr:nvSpPr>
      <xdr:spPr>
        <a:xfrm>
          <a:off x="7543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5" name="テキスト ボックス 364"/>
        <xdr:cNvSpPr txBox="1"/>
      </xdr:nvSpPr>
      <xdr:spPr>
        <a:xfrm>
          <a:off x="6670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87630</xdr:rowOff>
    </xdr:from>
    <xdr:to>
      <xdr:col>55</xdr:col>
      <xdr:colOff>50800</xdr:colOff>
      <xdr:row>55</xdr:row>
      <xdr:rowOff>17780</xdr:rowOff>
    </xdr:to>
    <xdr:sp macro="" textlink="">
      <xdr:nvSpPr>
        <xdr:cNvPr id="366" name="楕円 365"/>
        <xdr:cNvSpPr/>
      </xdr:nvSpPr>
      <xdr:spPr>
        <a:xfrm>
          <a:off x="10255250" y="88411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110490</xdr:rowOff>
    </xdr:from>
    <xdr:ext cx="598170" cy="254635"/>
    <xdr:sp macro="" textlink="">
      <xdr:nvSpPr>
        <xdr:cNvPr id="367" name="農林水産業費該当値テキスト"/>
        <xdr:cNvSpPr txBox="1"/>
      </xdr:nvSpPr>
      <xdr:spPr>
        <a:xfrm>
          <a:off x="10353675" y="870204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200,374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143510</xdr:rowOff>
    </xdr:from>
    <xdr:to>
      <xdr:col>50</xdr:col>
      <xdr:colOff>165100</xdr:colOff>
      <xdr:row>56</xdr:row>
      <xdr:rowOff>73660</xdr:rowOff>
    </xdr:to>
    <xdr:sp macro="" textlink="">
      <xdr:nvSpPr>
        <xdr:cNvPr id="368" name="楕円 367"/>
        <xdr:cNvSpPr/>
      </xdr:nvSpPr>
      <xdr:spPr>
        <a:xfrm>
          <a:off x="9429750" y="90589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90170</xdr:rowOff>
    </xdr:from>
    <xdr:ext cx="594360" cy="259080"/>
    <xdr:sp macro="" textlink="">
      <xdr:nvSpPr>
        <xdr:cNvPr id="369" name="テキスト ボックス 368"/>
        <xdr:cNvSpPr txBox="1"/>
      </xdr:nvSpPr>
      <xdr:spPr>
        <a:xfrm>
          <a:off x="9184005" y="88436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24765</xdr:rowOff>
    </xdr:from>
    <xdr:to>
      <xdr:col>46</xdr:col>
      <xdr:colOff>38100</xdr:colOff>
      <xdr:row>54</xdr:row>
      <xdr:rowOff>126365</xdr:rowOff>
    </xdr:to>
    <xdr:sp macro="" textlink="">
      <xdr:nvSpPr>
        <xdr:cNvPr id="370" name="楕円 369"/>
        <xdr:cNvSpPr/>
      </xdr:nvSpPr>
      <xdr:spPr>
        <a:xfrm>
          <a:off x="8556625" y="87782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143510</xdr:rowOff>
    </xdr:from>
    <xdr:ext cx="594360" cy="254635"/>
    <xdr:sp macro="" textlink="">
      <xdr:nvSpPr>
        <xdr:cNvPr id="371" name="テキスト ボックス 370"/>
        <xdr:cNvSpPr txBox="1"/>
      </xdr:nvSpPr>
      <xdr:spPr>
        <a:xfrm>
          <a:off x="8310880" y="85731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161925</xdr:rowOff>
    </xdr:from>
    <xdr:to>
      <xdr:col>41</xdr:col>
      <xdr:colOff>101600</xdr:colOff>
      <xdr:row>54</xdr:row>
      <xdr:rowOff>95885</xdr:rowOff>
    </xdr:to>
    <xdr:sp macro="" textlink="">
      <xdr:nvSpPr>
        <xdr:cNvPr id="372" name="楕円 371"/>
        <xdr:cNvSpPr/>
      </xdr:nvSpPr>
      <xdr:spPr>
        <a:xfrm>
          <a:off x="7680325" y="8753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52</xdr:row>
      <xdr:rowOff>112395</xdr:rowOff>
    </xdr:from>
    <xdr:ext cx="593725" cy="254635"/>
    <xdr:sp macro="" textlink="">
      <xdr:nvSpPr>
        <xdr:cNvPr id="373" name="テキスト ボックス 372"/>
        <xdr:cNvSpPr txBox="1"/>
      </xdr:nvSpPr>
      <xdr:spPr>
        <a:xfrm>
          <a:off x="7437755" y="854202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58420</xdr:rowOff>
    </xdr:from>
    <xdr:to>
      <xdr:col>36</xdr:col>
      <xdr:colOff>165100</xdr:colOff>
      <xdr:row>56</xdr:row>
      <xdr:rowOff>160020</xdr:rowOff>
    </xdr:to>
    <xdr:sp macro="" textlink="">
      <xdr:nvSpPr>
        <xdr:cNvPr id="374" name="楕円 373"/>
        <xdr:cNvSpPr/>
      </xdr:nvSpPr>
      <xdr:spPr>
        <a:xfrm>
          <a:off x="6807200" y="91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5080</xdr:rowOff>
    </xdr:from>
    <xdr:ext cx="594360" cy="259080"/>
    <xdr:sp macro="" textlink="">
      <xdr:nvSpPr>
        <xdr:cNvPr id="375" name="テキスト ボックス 374"/>
        <xdr:cNvSpPr txBox="1"/>
      </xdr:nvSpPr>
      <xdr:spPr>
        <a:xfrm>
          <a:off x="6561455" y="8920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4" name="テキスト ボックス 383"/>
        <xdr:cNvSpPr txBox="1"/>
      </xdr:nvSpPr>
      <xdr:spPr>
        <a:xfrm>
          <a:off x="6457950"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496050" y="12779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44475" cy="254635"/>
    <xdr:sp macro="" textlink="">
      <xdr:nvSpPr>
        <xdr:cNvPr id="387" name="テキスト ボックス 386"/>
        <xdr:cNvSpPr txBox="1"/>
      </xdr:nvSpPr>
      <xdr:spPr>
        <a:xfrm>
          <a:off x="6250305"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496050" y="1234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89" name="テキスト ボックス 388"/>
        <xdr:cNvSpPr txBox="1"/>
      </xdr:nvSpPr>
      <xdr:spPr>
        <a:xfrm>
          <a:off x="5909945" y="12208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496050" y="11912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1" name="テキスト ボックス 390"/>
        <xdr:cNvSpPr txBox="1"/>
      </xdr:nvSpPr>
      <xdr:spPr>
        <a:xfrm>
          <a:off x="5909945" y="11779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496050" y="11483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1185" cy="254635"/>
    <xdr:sp macro="" textlink="">
      <xdr:nvSpPr>
        <xdr:cNvPr id="393" name="テキスト ボックス 392"/>
        <xdr:cNvSpPr txBox="1"/>
      </xdr:nvSpPr>
      <xdr:spPr>
        <a:xfrm>
          <a:off x="5909945" y="11344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5" name="テキスト ボックス 394"/>
        <xdr:cNvSpPr txBox="1"/>
      </xdr:nvSpPr>
      <xdr:spPr>
        <a:xfrm>
          <a:off x="5909945"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70</xdr:row>
      <xdr:rowOff>121920</xdr:rowOff>
    </xdr:from>
    <xdr:to>
      <xdr:col>54</xdr:col>
      <xdr:colOff>187325</xdr:colOff>
      <xdr:row>78</xdr:row>
      <xdr:rowOff>114935</xdr:rowOff>
    </xdr:to>
    <xdr:cxnSp macro="">
      <xdr:nvCxnSpPr>
        <xdr:cNvPr id="397" name="直線コネクタ 396"/>
        <xdr:cNvCxnSpPr/>
      </xdr:nvCxnSpPr>
      <xdr:spPr>
        <a:xfrm flipV="1">
          <a:off x="10302875" y="11466195"/>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265" cy="259080"/>
    <xdr:sp macro="" textlink="">
      <xdr:nvSpPr>
        <xdr:cNvPr id="398" name="商工費最小値テキスト"/>
        <xdr:cNvSpPr txBox="1"/>
      </xdr:nvSpPr>
      <xdr:spPr>
        <a:xfrm>
          <a:off x="10353675" y="12758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xdr:cNvCxnSpPr/>
      </xdr:nvCxnSpPr>
      <xdr:spPr>
        <a:xfrm>
          <a:off x="10217150" y="127546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170" cy="259080"/>
    <xdr:sp macro="" textlink="">
      <xdr:nvSpPr>
        <xdr:cNvPr id="400" name="商工費最大値テキスト"/>
        <xdr:cNvSpPr txBox="1"/>
      </xdr:nvSpPr>
      <xdr:spPr>
        <a:xfrm>
          <a:off x="10353675" y="1125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xdr:cNvCxnSpPr/>
      </xdr:nvCxnSpPr>
      <xdr:spPr>
        <a:xfrm>
          <a:off x="10217150" y="114661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121920</xdr:rowOff>
    </xdr:from>
    <xdr:to>
      <xdr:col>55</xdr:col>
      <xdr:colOff>0</xdr:colOff>
      <xdr:row>77</xdr:row>
      <xdr:rowOff>138430</xdr:rowOff>
    </xdr:to>
    <xdr:cxnSp macro="">
      <xdr:nvCxnSpPr>
        <xdr:cNvPr id="402" name="直線コネクタ 401"/>
        <xdr:cNvCxnSpPr/>
      </xdr:nvCxnSpPr>
      <xdr:spPr>
        <a:xfrm flipV="1">
          <a:off x="9480550" y="1259967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035" cy="259080"/>
    <xdr:sp macro="" textlink="">
      <xdr:nvSpPr>
        <xdr:cNvPr id="403" name="商工費平均値テキスト"/>
        <xdr:cNvSpPr txBox="1"/>
      </xdr:nvSpPr>
      <xdr:spPr>
        <a:xfrm>
          <a:off x="10353675" y="123767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xdr:cNvSpPr/>
      </xdr:nvSpPr>
      <xdr:spPr>
        <a:xfrm>
          <a:off x="10255250" y="125158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138430</xdr:rowOff>
    </xdr:from>
    <xdr:to>
      <xdr:col>50</xdr:col>
      <xdr:colOff>114300</xdr:colOff>
      <xdr:row>78</xdr:row>
      <xdr:rowOff>3810</xdr:rowOff>
    </xdr:to>
    <xdr:cxnSp macro="">
      <xdr:nvCxnSpPr>
        <xdr:cNvPr id="405" name="直線コネクタ 404"/>
        <xdr:cNvCxnSpPr/>
      </xdr:nvCxnSpPr>
      <xdr:spPr>
        <a:xfrm flipV="1">
          <a:off x="8607425" y="12616180"/>
          <a:ext cx="8731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xdr:cNvSpPr/>
      </xdr:nvSpPr>
      <xdr:spPr>
        <a:xfrm>
          <a:off x="9429750" y="1253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30225" cy="254635"/>
    <xdr:sp macro="" textlink="">
      <xdr:nvSpPr>
        <xdr:cNvPr id="407" name="テキスト ボックス 406"/>
        <xdr:cNvSpPr txBox="1"/>
      </xdr:nvSpPr>
      <xdr:spPr>
        <a:xfrm>
          <a:off x="9216390" y="12322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161925</xdr:rowOff>
    </xdr:from>
    <xdr:to>
      <xdr:col>45</xdr:col>
      <xdr:colOff>177800</xdr:colOff>
      <xdr:row>78</xdr:row>
      <xdr:rowOff>3810</xdr:rowOff>
    </xdr:to>
    <xdr:cxnSp macro="">
      <xdr:nvCxnSpPr>
        <xdr:cNvPr id="408" name="直線コネクタ 407"/>
        <xdr:cNvCxnSpPr/>
      </xdr:nvCxnSpPr>
      <xdr:spPr>
        <a:xfrm>
          <a:off x="7731125" y="12639675"/>
          <a:ext cx="876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xdr:cNvSpPr/>
      </xdr:nvSpPr>
      <xdr:spPr>
        <a:xfrm>
          <a:off x="8556625" y="125196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29590" cy="259080"/>
    <xdr:sp macro="" textlink="">
      <xdr:nvSpPr>
        <xdr:cNvPr id="410" name="テキスト ボックス 409"/>
        <xdr:cNvSpPr txBox="1"/>
      </xdr:nvSpPr>
      <xdr:spPr>
        <a:xfrm>
          <a:off x="8343265" y="12313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97790</xdr:rowOff>
    </xdr:from>
    <xdr:to>
      <xdr:col>41</xdr:col>
      <xdr:colOff>50800</xdr:colOff>
      <xdr:row>77</xdr:row>
      <xdr:rowOff>161925</xdr:rowOff>
    </xdr:to>
    <xdr:cxnSp macro="">
      <xdr:nvCxnSpPr>
        <xdr:cNvPr id="411" name="直線コネクタ 410"/>
        <xdr:cNvCxnSpPr/>
      </xdr:nvCxnSpPr>
      <xdr:spPr>
        <a:xfrm>
          <a:off x="6858000" y="12575540"/>
          <a:ext cx="8731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161925</xdr:rowOff>
    </xdr:to>
    <xdr:sp macro="" textlink="">
      <xdr:nvSpPr>
        <xdr:cNvPr id="412" name="フローチャート: 判断 411"/>
        <xdr:cNvSpPr/>
      </xdr:nvSpPr>
      <xdr:spPr>
        <a:xfrm>
          <a:off x="7680325" y="125431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12065</xdr:rowOff>
    </xdr:from>
    <xdr:ext cx="529590" cy="259080"/>
    <xdr:sp macro="" textlink="">
      <xdr:nvSpPr>
        <xdr:cNvPr id="413" name="テキスト ボックス 412"/>
        <xdr:cNvSpPr txBox="1"/>
      </xdr:nvSpPr>
      <xdr:spPr>
        <a:xfrm>
          <a:off x="7470140" y="12327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xdr:cNvSpPr/>
      </xdr:nvSpPr>
      <xdr:spPr>
        <a:xfrm>
          <a:off x="6807200" y="1252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161925</xdr:rowOff>
    </xdr:from>
    <xdr:ext cx="530225" cy="259080"/>
    <xdr:sp macro="" textlink="">
      <xdr:nvSpPr>
        <xdr:cNvPr id="415" name="テキスト ボックス 414"/>
        <xdr:cNvSpPr txBox="1"/>
      </xdr:nvSpPr>
      <xdr:spPr>
        <a:xfrm>
          <a:off x="6593840" y="12315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7" name="テキスト ボックス 416"/>
        <xdr:cNvSpPr txBox="1"/>
      </xdr:nvSpPr>
      <xdr:spPr>
        <a:xfrm>
          <a:off x="9293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420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9" name="テキスト ボックス 418"/>
        <xdr:cNvSpPr txBox="1"/>
      </xdr:nvSpPr>
      <xdr:spPr>
        <a:xfrm>
          <a:off x="7543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0" name="テキスト ボックス 419"/>
        <xdr:cNvSpPr txBox="1"/>
      </xdr:nvSpPr>
      <xdr:spPr>
        <a:xfrm>
          <a:off x="6670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71120</xdr:rowOff>
    </xdr:from>
    <xdr:to>
      <xdr:col>55</xdr:col>
      <xdr:colOff>50800</xdr:colOff>
      <xdr:row>78</xdr:row>
      <xdr:rowOff>1270</xdr:rowOff>
    </xdr:to>
    <xdr:sp macro="" textlink="">
      <xdr:nvSpPr>
        <xdr:cNvPr id="421" name="楕円 420"/>
        <xdr:cNvSpPr/>
      </xdr:nvSpPr>
      <xdr:spPr>
        <a:xfrm>
          <a:off x="10255250" y="1254887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49530</xdr:rowOff>
    </xdr:from>
    <xdr:ext cx="534035" cy="259080"/>
    <xdr:sp macro="" textlink="">
      <xdr:nvSpPr>
        <xdr:cNvPr id="422" name="商工費該当値テキスト"/>
        <xdr:cNvSpPr txBox="1"/>
      </xdr:nvSpPr>
      <xdr:spPr>
        <a:xfrm>
          <a:off x="10353675" y="12527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87630</xdr:rowOff>
    </xdr:from>
    <xdr:to>
      <xdr:col>50</xdr:col>
      <xdr:colOff>165100</xdr:colOff>
      <xdr:row>78</xdr:row>
      <xdr:rowOff>17780</xdr:rowOff>
    </xdr:to>
    <xdr:sp macro="" textlink="">
      <xdr:nvSpPr>
        <xdr:cNvPr id="423" name="楕円 422"/>
        <xdr:cNvSpPr/>
      </xdr:nvSpPr>
      <xdr:spPr>
        <a:xfrm>
          <a:off x="9429750" y="125653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8890</xdr:rowOff>
    </xdr:from>
    <xdr:ext cx="530225" cy="254635"/>
    <xdr:sp macro="" textlink="">
      <xdr:nvSpPr>
        <xdr:cNvPr id="424" name="テキスト ボックス 423"/>
        <xdr:cNvSpPr txBox="1"/>
      </xdr:nvSpPr>
      <xdr:spPr>
        <a:xfrm>
          <a:off x="9216390" y="12648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124460</xdr:rowOff>
    </xdr:from>
    <xdr:to>
      <xdr:col>46</xdr:col>
      <xdr:colOff>38100</xdr:colOff>
      <xdr:row>78</xdr:row>
      <xdr:rowOff>54610</xdr:rowOff>
    </xdr:to>
    <xdr:sp macro="" textlink="">
      <xdr:nvSpPr>
        <xdr:cNvPr id="425" name="楕円 424"/>
        <xdr:cNvSpPr/>
      </xdr:nvSpPr>
      <xdr:spPr>
        <a:xfrm>
          <a:off x="8556625" y="1260221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45720</xdr:rowOff>
    </xdr:from>
    <xdr:ext cx="529590" cy="259080"/>
    <xdr:sp macro="" textlink="">
      <xdr:nvSpPr>
        <xdr:cNvPr id="426" name="テキスト ボックス 425"/>
        <xdr:cNvSpPr txBox="1"/>
      </xdr:nvSpPr>
      <xdr:spPr>
        <a:xfrm>
          <a:off x="8343265" y="12685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111760</xdr:rowOff>
    </xdr:from>
    <xdr:to>
      <xdr:col>41</xdr:col>
      <xdr:colOff>101600</xdr:colOff>
      <xdr:row>78</xdr:row>
      <xdr:rowOff>41910</xdr:rowOff>
    </xdr:to>
    <xdr:sp macro="" textlink="">
      <xdr:nvSpPr>
        <xdr:cNvPr id="427" name="楕円 426"/>
        <xdr:cNvSpPr/>
      </xdr:nvSpPr>
      <xdr:spPr>
        <a:xfrm>
          <a:off x="7680325" y="12589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33020</xdr:rowOff>
    </xdr:from>
    <xdr:ext cx="529590" cy="259080"/>
    <xdr:sp macro="" textlink="">
      <xdr:nvSpPr>
        <xdr:cNvPr id="428" name="テキスト ボックス 427"/>
        <xdr:cNvSpPr txBox="1"/>
      </xdr:nvSpPr>
      <xdr:spPr>
        <a:xfrm>
          <a:off x="7470140" y="12672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46355</xdr:rowOff>
    </xdr:from>
    <xdr:to>
      <xdr:col>36</xdr:col>
      <xdr:colOff>165100</xdr:colOff>
      <xdr:row>77</xdr:row>
      <xdr:rowOff>147955</xdr:rowOff>
    </xdr:to>
    <xdr:sp macro="" textlink="">
      <xdr:nvSpPr>
        <xdr:cNvPr id="429" name="楕円 428"/>
        <xdr:cNvSpPr/>
      </xdr:nvSpPr>
      <xdr:spPr>
        <a:xfrm>
          <a:off x="6807200" y="125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139065</xdr:rowOff>
    </xdr:from>
    <xdr:ext cx="530225" cy="259080"/>
    <xdr:sp macro="" textlink="">
      <xdr:nvSpPr>
        <xdr:cNvPr id="430" name="テキスト ボックス 429"/>
        <xdr:cNvSpPr txBox="1"/>
      </xdr:nvSpPr>
      <xdr:spPr>
        <a:xfrm>
          <a:off x="6593840" y="12616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39" name="テキスト ボックス 438"/>
        <xdr:cNvSpPr txBox="1"/>
      </xdr:nvSpPr>
      <xdr:spPr>
        <a:xfrm>
          <a:off x="6457950"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496050" y="16084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000"/>
    <xdr:sp macro="" textlink="">
      <xdr:nvSpPr>
        <xdr:cNvPr id="442" name="テキスト ボックス 441"/>
        <xdr:cNvSpPr txBox="1"/>
      </xdr:nvSpPr>
      <xdr:spPr>
        <a:xfrm>
          <a:off x="6250305" y="159423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496050" y="156273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000"/>
    <xdr:sp macro="" textlink="">
      <xdr:nvSpPr>
        <xdr:cNvPr id="444" name="テキスト ボックス 443"/>
        <xdr:cNvSpPr txBox="1"/>
      </xdr:nvSpPr>
      <xdr:spPr>
        <a:xfrm>
          <a:off x="5909945" y="154851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496050" y="151701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000"/>
    <xdr:sp macro="" textlink="">
      <xdr:nvSpPr>
        <xdr:cNvPr id="446" name="テキスト ボックス 445"/>
        <xdr:cNvSpPr txBox="1"/>
      </xdr:nvSpPr>
      <xdr:spPr>
        <a:xfrm>
          <a:off x="5909945" y="150279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496050" y="147224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161925</xdr:rowOff>
    </xdr:from>
    <xdr:ext cx="591185" cy="254635"/>
    <xdr:sp macro="" textlink="">
      <xdr:nvSpPr>
        <xdr:cNvPr id="448" name="テキスト ボックス 447"/>
        <xdr:cNvSpPr txBox="1"/>
      </xdr:nvSpPr>
      <xdr:spPr>
        <a:xfrm>
          <a:off x="5909945" y="145827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0" name="テキスト ボックス 449"/>
        <xdr:cNvSpPr txBox="1"/>
      </xdr:nvSpPr>
      <xdr:spPr>
        <a:xfrm>
          <a:off x="5909945"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90</xdr:row>
      <xdr:rowOff>20955</xdr:rowOff>
    </xdr:from>
    <xdr:to>
      <xdr:col>54</xdr:col>
      <xdr:colOff>187325</xdr:colOff>
      <xdr:row>97</xdr:row>
      <xdr:rowOff>130810</xdr:rowOff>
    </xdr:to>
    <xdr:cxnSp macro="">
      <xdr:nvCxnSpPr>
        <xdr:cNvPr id="452" name="直線コネクタ 451"/>
        <xdr:cNvCxnSpPr/>
      </xdr:nvCxnSpPr>
      <xdr:spPr>
        <a:xfrm flipV="1">
          <a:off x="10302875" y="1460373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035" cy="254000"/>
    <xdr:sp macro="" textlink="">
      <xdr:nvSpPr>
        <xdr:cNvPr id="453" name="土木費最小値テキスト"/>
        <xdr:cNvSpPr txBox="1"/>
      </xdr:nvSpPr>
      <xdr:spPr>
        <a:xfrm>
          <a:off x="10353675" y="1590802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xdr:cNvCxnSpPr/>
      </xdr:nvCxnSpPr>
      <xdr:spPr>
        <a:xfrm>
          <a:off x="10217150" y="159042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170" cy="259080"/>
    <xdr:sp macro="" textlink="">
      <xdr:nvSpPr>
        <xdr:cNvPr id="455" name="土木費最大値テキスト"/>
        <xdr:cNvSpPr txBox="1"/>
      </xdr:nvSpPr>
      <xdr:spPr>
        <a:xfrm>
          <a:off x="10353675" y="14397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xdr:cNvCxnSpPr/>
      </xdr:nvCxnSpPr>
      <xdr:spPr>
        <a:xfrm>
          <a:off x="10217150" y="146037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116840</xdr:rowOff>
    </xdr:from>
    <xdr:to>
      <xdr:col>55</xdr:col>
      <xdr:colOff>0</xdr:colOff>
      <xdr:row>95</xdr:row>
      <xdr:rowOff>145415</xdr:rowOff>
    </xdr:to>
    <xdr:cxnSp macro="">
      <xdr:nvCxnSpPr>
        <xdr:cNvPr id="457" name="直線コネクタ 456"/>
        <xdr:cNvCxnSpPr/>
      </xdr:nvCxnSpPr>
      <xdr:spPr>
        <a:xfrm flipV="1">
          <a:off x="9480550" y="1554734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45720</xdr:rowOff>
    </xdr:from>
    <xdr:ext cx="598170" cy="259080"/>
    <xdr:sp macro="" textlink="">
      <xdr:nvSpPr>
        <xdr:cNvPr id="458" name="土木費平均値テキスト"/>
        <xdr:cNvSpPr txBox="1"/>
      </xdr:nvSpPr>
      <xdr:spPr>
        <a:xfrm>
          <a:off x="10353675" y="1530477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xdr:cNvSpPr/>
      </xdr:nvSpPr>
      <xdr:spPr>
        <a:xfrm>
          <a:off x="10255250" y="154533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111760</xdr:rowOff>
    </xdr:from>
    <xdr:to>
      <xdr:col>50</xdr:col>
      <xdr:colOff>114300</xdr:colOff>
      <xdr:row>95</xdr:row>
      <xdr:rowOff>145415</xdr:rowOff>
    </xdr:to>
    <xdr:cxnSp macro="">
      <xdr:nvCxnSpPr>
        <xdr:cNvPr id="460" name="直線コネクタ 459"/>
        <xdr:cNvCxnSpPr/>
      </xdr:nvCxnSpPr>
      <xdr:spPr>
        <a:xfrm>
          <a:off x="8607425" y="15542260"/>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xdr:cNvSpPr/>
      </xdr:nvSpPr>
      <xdr:spPr>
        <a:xfrm>
          <a:off x="9429750" y="15517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33655</xdr:rowOff>
    </xdr:from>
    <xdr:ext cx="594360" cy="258445"/>
    <xdr:sp macro="" textlink="">
      <xdr:nvSpPr>
        <xdr:cNvPr id="462" name="テキスト ボックス 461"/>
        <xdr:cNvSpPr txBox="1"/>
      </xdr:nvSpPr>
      <xdr:spPr>
        <a:xfrm>
          <a:off x="9184005" y="152927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111760</xdr:rowOff>
    </xdr:from>
    <xdr:to>
      <xdr:col>45</xdr:col>
      <xdr:colOff>177800</xdr:colOff>
      <xdr:row>96</xdr:row>
      <xdr:rowOff>17780</xdr:rowOff>
    </xdr:to>
    <xdr:cxnSp macro="">
      <xdr:nvCxnSpPr>
        <xdr:cNvPr id="463" name="直線コネクタ 462"/>
        <xdr:cNvCxnSpPr/>
      </xdr:nvCxnSpPr>
      <xdr:spPr>
        <a:xfrm flipV="1">
          <a:off x="7731125" y="15542260"/>
          <a:ext cx="8763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xdr:cNvSpPr/>
      </xdr:nvSpPr>
      <xdr:spPr>
        <a:xfrm>
          <a:off x="8556625" y="155378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4360" cy="254000"/>
    <xdr:sp macro="" textlink="">
      <xdr:nvSpPr>
        <xdr:cNvPr id="465" name="テキスト ボックス 464"/>
        <xdr:cNvSpPr txBox="1"/>
      </xdr:nvSpPr>
      <xdr:spPr>
        <a:xfrm>
          <a:off x="8310880" y="1563116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106045</xdr:rowOff>
    </xdr:from>
    <xdr:to>
      <xdr:col>41</xdr:col>
      <xdr:colOff>50800</xdr:colOff>
      <xdr:row>96</xdr:row>
      <xdr:rowOff>17780</xdr:rowOff>
    </xdr:to>
    <xdr:cxnSp macro="">
      <xdr:nvCxnSpPr>
        <xdr:cNvPr id="466" name="直線コネクタ 465"/>
        <xdr:cNvCxnSpPr/>
      </xdr:nvCxnSpPr>
      <xdr:spPr>
        <a:xfrm>
          <a:off x="6858000" y="15193645"/>
          <a:ext cx="873125"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xdr:cNvSpPr/>
      </xdr:nvSpPr>
      <xdr:spPr>
        <a:xfrm>
          <a:off x="7680325" y="1555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69850</xdr:rowOff>
    </xdr:from>
    <xdr:ext cx="593725" cy="259080"/>
    <xdr:sp macro="" textlink="">
      <xdr:nvSpPr>
        <xdr:cNvPr id="468" name="テキスト ボックス 467"/>
        <xdr:cNvSpPr txBox="1"/>
      </xdr:nvSpPr>
      <xdr:spPr>
        <a:xfrm>
          <a:off x="7437755" y="15328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xdr:cNvSpPr/>
      </xdr:nvSpPr>
      <xdr:spPr>
        <a:xfrm>
          <a:off x="6807200" y="1557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30225" cy="258445"/>
    <xdr:sp macro="" textlink="">
      <xdr:nvSpPr>
        <xdr:cNvPr id="470" name="テキスト ボックス 469"/>
        <xdr:cNvSpPr txBox="1"/>
      </xdr:nvSpPr>
      <xdr:spPr>
        <a:xfrm>
          <a:off x="6593840" y="156698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xdr:cNvSpPr txBox="1"/>
      </xdr:nvSpPr>
      <xdr:spPr>
        <a:xfrm>
          <a:off x="9293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420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4" name="テキスト ボックス 473"/>
        <xdr:cNvSpPr txBox="1"/>
      </xdr:nvSpPr>
      <xdr:spPr>
        <a:xfrm>
          <a:off x="7543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xdr:cNvSpPr txBox="1"/>
      </xdr:nvSpPr>
      <xdr:spPr>
        <a:xfrm>
          <a:off x="6670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66040</xdr:rowOff>
    </xdr:from>
    <xdr:to>
      <xdr:col>55</xdr:col>
      <xdr:colOff>50800</xdr:colOff>
      <xdr:row>95</xdr:row>
      <xdr:rowOff>167640</xdr:rowOff>
    </xdr:to>
    <xdr:sp macro="" textlink="">
      <xdr:nvSpPr>
        <xdr:cNvPr id="476" name="楕円 475"/>
        <xdr:cNvSpPr/>
      </xdr:nvSpPr>
      <xdr:spPr>
        <a:xfrm>
          <a:off x="10255250" y="154965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44450</xdr:rowOff>
    </xdr:from>
    <xdr:ext cx="598170" cy="259080"/>
    <xdr:sp macro="" textlink="">
      <xdr:nvSpPr>
        <xdr:cNvPr id="477" name="土木費該当値テキスト"/>
        <xdr:cNvSpPr txBox="1"/>
      </xdr:nvSpPr>
      <xdr:spPr>
        <a:xfrm>
          <a:off x="10353675" y="15474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94615</xdr:rowOff>
    </xdr:from>
    <xdr:to>
      <xdr:col>50</xdr:col>
      <xdr:colOff>165100</xdr:colOff>
      <xdr:row>96</xdr:row>
      <xdr:rowOff>24765</xdr:rowOff>
    </xdr:to>
    <xdr:sp macro="" textlink="">
      <xdr:nvSpPr>
        <xdr:cNvPr id="478" name="楕円 477"/>
        <xdr:cNvSpPr/>
      </xdr:nvSpPr>
      <xdr:spPr>
        <a:xfrm>
          <a:off x="9429750" y="155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15875</xdr:rowOff>
    </xdr:from>
    <xdr:ext cx="594360" cy="259080"/>
    <xdr:sp macro="" textlink="">
      <xdr:nvSpPr>
        <xdr:cNvPr id="479" name="テキスト ボックス 478"/>
        <xdr:cNvSpPr txBox="1"/>
      </xdr:nvSpPr>
      <xdr:spPr>
        <a:xfrm>
          <a:off x="9184005" y="156178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60960</xdr:rowOff>
    </xdr:from>
    <xdr:to>
      <xdr:col>46</xdr:col>
      <xdr:colOff>38100</xdr:colOff>
      <xdr:row>95</xdr:row>
      <xdr:rowOff>162560</xdr:rowOff>
    </xdr:to>
    <xdr:sp macro="" textlink="">
      <xdr:nvSpPr>
        <xdr:cNvPr id="480" name="楕円 479"/>
        <xdr:cNvSpPr/>
      </xdr:nvSpPr>
      <xdr:spPr>
        <a:xfrm>
          <a:off x="8556625" y="154914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7620</xdr:rowOff>
    </xdr:from>
    <xdr:ext cx="594360" cy="254000"/>
    <xdr:sp macro="" textlink="">
      <xdr:nvSpPr>
        <xdr:cNvPr id="481" name="テキスト ボックス 480"/>
        <xdr:cNvSpPr txBox="1"/>
      </xdr:nvSpPr>
      <xdr:spPr>
        <a:xfrm>
          <a:off x="8310880" y="1526667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137795</xdr:rowOff>
    </xdr:from>
    <xdr:to>
      <xdr:col>41</xdr:col>
      <xdr:colOff>101600</xdr:colOff>
      <xdr:row>96</xdr:row>
      <xdr:rowOff>67945</xdr:rowOff>
    </xdr:to>
    <xdr:sp macro="" textlink="">
      <xdr:nvSpPr>
        <xdr:cNvPr id="482" name="楕円 481"/>
        <xdr:cNvSpPr/>
      </xdr:nvSpPr>
      <xdr:spPr>
        <a:xfrm>
          <a:off x="7680325"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59055</xdr:rowOff>
    </xdr:from>
    <xdr:ext cx="593725" cy="259080"/>
    <xdr:sp macro="" textlink="">
      <xdr:nvSpPr>
        <xdr:cNvPr id="483" name="テキスト ボックス 482"/>
        <xdr:cNvSpPr txBox="1"/>
      </xdr:nvSpPr>
      <xdr:spPr>
        <a:xfrm>
          <a:off x="7437755" y="156610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55245</xdr:rowOff>
    </xdr:from>
    <xdr:to>
      <xdr:col>36</xdr:col>
      <xdr:colOff>165100</xdr:colOff>
      <xdr:row>93</xdr:row>
      <xdr:rowOff>156845</xdr:rowOff>
    </xdr:to>
    <xdr:sp macro="" textlink="">
      <xdr:nvSpPr>
        <xdr:cNvPr id="484" name="楕円 483"/>
        <xdr:cNvSpPr/>
      </xdr:nvSpPr>
      <xdr:spPr>
        <a:xfrm>
          <a:off x="6807200" y="151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1905</xdr:rowOff>
    </xdr:from>
    <xdr:ext cx="594360" cy="259080"/>
    <xdr:sp macro="" textlink="">
      <xdr:nvSpPr>
        <xdr:cNvPr id="485" name="テキスト ボックス 484"/>
        <xdr:cNvSpPr txBox="1"/>
      </xdr:nvSpPr>
      <xdr:spPr>
        <a:xfrm>
          <a:off x="6561455" y="14918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239625"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239625"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4" name="テキスト ボックス 493"/>
        <xdr:cNvSpPr txBox="1"/>
      </xdr:nvSpPr>
      <xdr:spPr>
        <a:xfrm>
          <a:off x="12201525" y="4387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239625"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239625"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497" name="テキスト ボックス 496"/>
        <xdr:cNvSpPr txBox="1"/>
      </xdr:nvSpPr>
      <xdr:spPr>
        <a:xfrm>
          <a:off x="11993880" y="62363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239625"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9080"/>
    <xdr:sp macro="" textlink="">
      <xdr:nvSpPr>
        <xdr:cNvPr id="499" name="テキスト ボックス 498"/>
        <xdr:cNvSpPr txBox="1"/>
      </xdr:nvSpPr>
      <xdr:spPr>
        <a:xfrm>
          <a:off x="11717655" y="587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239625"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161925</xdr:rowOff>
    </xdr:from>
    <xdr:ext cx="590550" cy="254635"/>
    <xdr:sp macro="" textlink="">
      <xdr:nvSpPr>
        <xdr:cNvPr id="501" name="テキスト ボックス 500"/>
        <xdr:cNvSpPr txBox="1"/>
      </xdr:nvSpPr>
      <xdr:spPr>
        <a:xfrm>
          <a:off x="11653520" y="55149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239625"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0550" cy="259080"/>
    <xdr:sp macro="" textlink="">
      <xdr:nvSpPr>
        <xdr:cNvPr id="503" name="テキスト ボックス 502"/>
        <xdr:cNvSpPr txBox="1"/>
      </xdr:nvSpPr>
      <xdr:spPr>
        <a:xfrm>
          <a:off x="11653520" y="51600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239625"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0550" cy="259080"/>
    <xdr:sp macro="" textlink="">
      <xdr:nvSpPr>
        <xdr:cNvPr id="505" name="テキスト ボックス 504"/>
        <xdr:cNvSpPr txBox="1"/>
      </xdr:nvSpPr>
      <xdr:spPr>
        <a:xfrm>
          <a:off x="11653520" y="47980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239625"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635"/>
    <xdr:sp macro="" textlink="">
      <xdr:nvSpPr>
        <xdr:cNvPr id="507" name="テキスト ボックス 506"/>
        <xdr:cNvSpPr txBox="1"/>
      </xdr:nvSpPr>
      <xdr:spPr>
        <a:xfrm>
          <a:off x="11653520" y="4436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239625"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xdr:cNvCxnSpPr/>
      </xdr:nvCxnSpPr>
      <xdr:spPr>
        <a:xfrm flipV="1">
          <a:off x="16047720" y="503809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xdr:cNvSpPr txBox="1"/>
      </xdr:nvSpPr>
      <xdr:spPr>
        <a:xfrm>
          <a:off x="16100425" y="619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xdr:cNvCxnSpPr/>
      </xdr:nvCxnSpPr>
      <xdr:spPr>
        <a:xfrm>
          <a:off x="15960725" y="61944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xdr:cNvSpPr txBox="1"/>
      </xdr:nvSpPr>
      <xdr:spPr>
        <a:xfrm>
          <a:off x="16100425" y="483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xdr:cNvCxnSpPr/>
      </xdr:nvCxnSpPr>
      <xdr:spPr>
        <a:xfrm>
          <a:off x="15960725" y="50380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100330</xdr:rowOff>
    </xdr:from>
    <xdr:to>
      <xdr:col>85</xdr:col>
      <xdr:colOff>127000</xdr:colOff>
      <xdr:row>35</xdr:row>
      <xdr:rowOff>148590</xdr:rowOff>
    </xdr:to>
    <xdr:cxnSp macro="">
      <xdr:nvCxnSpPr>
        <xdr:cNvPr id="514" name="直線コネクタ 513"/>
        <xdr:cNvCxnSpPr/>
      </xdr:nvCxnSpPr>
      <xdr:spPr>
        <a:xfrm>
          <a:off x="15224125" y="5777230"/>
          <a:ext cx="8255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86360</xdr:rowOff>
    </xdr:from>
    <xdr:ext cx="534670" cy="254635"/>
    <xdr:sp macro="" textlink="">
      <xdr:nvSpPr>
        <xdr:cNvPr id="515" name="消防費平均値テキスト"/>
        <xdr:cNvSpPr txBox="1"/>
      </xdr:nvSpPr>
      <xdr:spPr>
        <a:xfrm>
          <a:off x="16100425" y="59251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xdr:cNvSpPr/>
      </xdr:nvSpPr>
      <xdr:spPr>
        <a:xfrm>
          <a:off x="15998825" y="5946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100330</xdr:rowOff>
    </xdr:from>
    <xdr:to>
      <xdr:col>81</xdr:col>
      <xdr:colOff>50800</xdr:colOff>
      <xdr:row>36</xdr:row>
      <xdr:rowOff>84455</xdr:rowOff>
    </xdr:to>
    <xdr:cxnSp macro="">
      <xdr:nvCxnSpPr>
        <xdr:cNvPr id="517" name="直線コネクタ 516"/>
        <xdr:cNvCxnSpPr/>
      </xdr:nvCxnSpPr>
      <xdr:spPr>
        <a:xfrm flipV="1">
          <a:off x="14351000" y="5777230"/>
          <a:ext cx="8731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xdr:cNvSpPr/>
      </xdr:nvSpPr>
      <xdr:spPr>
        <a:xfrm>
          <a:off x="15173325" y="59861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68580</xdr:rowOff>
    </xdr:from>
    <xdr:ext cx="529590" cy="259080"/>
    <xdr:sp macro="" textlink="">
      <xdr:nvSpPr>
        <xdr:cNvPr id="519" name="テキスト ボックス 518"/>
        <xdr:cNvSpPr txBox="1"/>
      </xdr:nvSpPr>
      <xdr:spPr>
        <a:xfrm>
          <a:off x="14963140" y="6069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34925</xdr:rowOff>
    </xdr:from>
    <xdr:to>
      <xdr:col>76</xdr:col>
      <xdr:colOff>114300</xdr:colOff>
      <xdr:row>36</xdr:row>
      <xdr:rowOff>84455</xdr:rowOff>
    </xdr:to>
    <xdr:cxnSp macro="">
      <xdr:nvCxnSpPr>
        <xdr:cNvPr id="520" name="直線コネクタ 519"/>
        <xdr:cNvCxnSpPr/>
      </xdr:nvCxnSpPr>
      <xdr:spPr>
        <a:xfrm>
          <a:off x="13477875" y="5873750"/>
          <a:ext cx="8731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xdr:cNvSpPr/>
      </xdr:nvSpPr>
      <xdr:spPr>
        <a:xfrm>
          <a:off x="14300200" y="59975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80645</xdr:rowOff>
    </xdr:from>
    <xdr:ext cx="530225" cy="259080"/>
    <xdr:sp macro="" textlink="">
      <xdr:nvSpPr>
        <xdr:cNvPr id="522" name="テキスト ボックス 521"/>
        <xdr:cNvSpPr txBox="1"/>
      </xdr:nvSpPr>
      <xdr:spPr>
        <a:xfrm>
          <a:off x="14086840" y="6081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157480</xdr:rowOff>
    </xdr:from>
    <xdr:to>
      <xdr:col>71</xdr:col>
      <xdr:colOff>177800</xdr:colOff>
      <xdr:row>36</xdr:row>
      <xdr:rowOff>34925</xdr:rowOff>
    </xdr:to>
    <xdr:cxnSp macro="">
      <xdr:nvCxnSpPr>
        <xdr:cNvPr id="523" name="直線コネクタ 522"/>
        <xdr:cNvCxnSpPr/>
      </xdr:nvCxnSpPr>
      <xdr:spPr>
        <a:xfrm>
          <a:off x="12601575" y="5672455"/>
          <a:ext cx="8763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xdr:cNvSpPr/>
      </xdr:nvSpPr>
      <xdr:spPr>
        <a:xfrm>
          <a:off x="13427075" y="597852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60960</xdr:rowOff>
    </xdr:from>
    <xdr:ext cx="529590" cy="259080"/>
    <xdr:sp macro="" textlink="">
      <xdr:nvSpPr>
        <xdr:cNvPr id="525" name="テキスト ボックス 524"/>
        <xdr:cNvSpPr txBox="1"/>
      </xdr:nvSpPr>
      <xdr:spPr>
        <a:xfrm>
          <a:off x="13213715" y="6061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xdr:cNvSpPr/>
      </xdr:nvSpPr>
      <xdr:spPr>
        <a:xfrm>
          <a:off x="12550775" y="594868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31115</xdr:rowOff>
    </xdr:from>
    <xdr:ext cx="529590" cy="254635"/>
    <xdr:sp macro="" textlink="">
      <xdr:nvSpPr>
        <xdr:cNvPr id="527" name="テキスト ボックス 526"/>
        <xdr:cNvSpPr txBox="1"/>
      </xdr:nvSpPr>
      <xdr:spPr>
        <a:xfrm>
          <a:off x="12340590" y="603186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9" name="テキスト ボックス 528"/>
        <xdr:cNvSpPr txBox="1"/>
      </xdr:nvSpPr>
      <xdr:spPr>
        <a:xfrm>
          <a:off x="15036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0" name="テキスト ボックス 529"/>
        <xdr:cNvSpPr txBox="1"/>
      </xdr:nvSpPr>
      <xdr:spPr>
        <a:xfrm>
          <a:off x="14163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290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2" name="テキスト ボックス 531"/>
        <xdr:cNvSpPr txBox="1"/>
      </xdr:nvSpPr>
      <xdr:spPr>
        <a:xfrm>
          <a:off x="12414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97790</xdr:rowOff>
    </xdr:from>
    <xdr:to>
      <xdr:col>85</xdr:col>
      <xdr:colOff>177800</xdr:colOff>
      <xdr:row>36</xdr:row>
      <xdr:rowOff>27940</xdr:rowOff>
    </xdr:to>
    <xdr:sp macro="" textlink="">
      <xdr:nvSpPr>
        <xdr:cNvPr id="533" name="楕円 532"/>
        <xdr:cNvSpPr/>
      </xdr:nvSpPr>
      <xdr:spPr>
        <a:xfrm>
          <a:off x="15998825" y="5774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120650</xdr:rowOff>
    </xdr:from>
    <xdr:ext cx="534670" cy="254635"/>
    <xdr:sp macro="" textlink="">
      <xdr:nvSpPr>
        <xdr:cNvPr id="534" name="消防費該当値テキスト"/>
        <xdr:cNvSpPr txBox="1"/>
      </xdr:nvSpPr>
      <xdr:spPr>
        <a:xfrm>
          <a:off x="16100425" y="56356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49530</xdr:rowOff>
    </xdr:from>
    <xdr:to>
      <xdr:col>81</xdr:col>
      <xdr:colOff>101600</xdr:colOff>
      <xdr:row>35</xdr:row>
      <xdr:rowOff>151130</xdr:rowOff>
    </xdr:to>
    <xdr:sp macro="" textlink="">
      <xdr:nvSpPr>
        <xdr:cNvPr id="535" name="楕円 534"/>
        <xdr:cNvSpPr/>
      </xdr:nvSpPr>
      <xdr:spPr>
        <a:xfrm>
          <a:off x="15173325" y="5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161925</xdr:rowOff>
    </xdr:from>
    <xdr:ext cx="529590" cy="254635"/>
    <xdr:sp macro="" textlink="">
      <xdr:nvSpPr>
        <xdr:cNvPr id="536" name="テキスト ボックス 535"/>
        <xdr:cNvSpPr txBox="1"/>
      </xdr:nvSpPr>
      <xdr:spPr>
        <a:xfrm>
          <a:off x="14963140" y="551497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33655</xdr:rowOff>
    </xdr:from>
    <xdr:to>
      <xdr:col>76</xdr:col>
      <xdr:colOff>165100</xdr:colOff>
      <xdr:row>36</xdr:row>
      <xdr:rowOff>135255</xdr:rowOff>
    </xdr:to>
    <xdr:sp macro="" textlink="">
      <xdr:nvSpPr>
        <xdr:cNvPr id="537" name="楕円 536"/>
        <xdr:cNvSpPr/>
      </xdr:nvSpPr>
      <xdr:spPr>
        <a:xfrm>
          <a:off x="143002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152400</xdr:rowOff>
    </xdr:from>
    <xdr:ext cx="530225" cy="259080"/>
    <xdr:sp macro="" textlink="">
      <xdr:nvSpPr>
        <xdr:cNvPr id="538" name="テキスト ボックス 537"/>
        <xdr:cNvSpPr txBox="1"/>
      </xdr:nvSpPr>
      <xdr:spPr>
        <a:xfrm>
          <a:off x="14086840" y="5667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155575</xdr:rowOff>
    </xdr:from>
    <xdr:to>
      <xdr:col>72</xdr:col>
      <xdr:colOff>38100</xdr:colOff>
      <xdr:row>36</xdr:row>
      <xdr:rowOff>86360</xdr:rowOff>
    </xdr:to>
    <xdr:sp macro="" textlink="">
      <xdr:nvSpPr>
        <xdr:cNvPr id="539" name="楕円 538"/>
        <xdr:cNvSpPr/>
      </xdr:nvSpPr>
      <xdr:spPr>
        <a:xfrm>
          <a:off x="13427075" y="5832475"/>
          <a:ext cx="9842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102235</xdr:rowOff>
    </xdr:from>
    <xdr:ext cx="529590" cy="258445"/>
    <xdr:sp macro="" textlink="">
      <xdr:nvSpPr>
        <xdr:cNvPr id="540" name="テキスト ボックス 539"/>
        <xdr:cNvSpPr txBox="1"/>
      </xdr:nvSpPr>
      <xdr:spPr>
        <a:xfrm>
          <a:off x="13213715" y="561721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106680</xdr:rowOff>
    </xdr:from>
    <xdr:to>
      <xdr:col>67</xdr:col>
      <xdr:colOff>101600</xdr:colOff>
      <xdr:row>35</xdr:row>
      <xdr:rowOff>36830</xdr:rowOff>
    </xdr:to>
    <xdr:sp macro="" textlink="">
      <xdr:nvSpPr>
        <xdr:cNvPr id="541" name="楕円 540"/>
        <xdr:cNvSpPr/>
      </xdr:nvSpPr>
      <xdr:spPr>
        <a:xfrm>
          <a:off x="12550775" y="5621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53340</xdr:rowOff>
    </xdr:from>
    <xdr:ext cx="529590" cy="254635"/>
    <xdr:sp macro="" textlink="">
      <xdr:nvSpPr>
        <xdr:cNvPr id="542" name="テキスト ボックス 541"/>
        <xdr:cNvSpPr txBox="1"/>
      </xdr:nvSpPr>
      <xdr:spPr>
        <a:xfrm>
          <a:off x="12340590" y="540639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239625"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239625"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1" name="テキスト ボックス 550"/>
        <xdr:cNvSpPr txBox="1"/>
      </xdr:nvSpPr>
      <xdr:spPr>
        <a:xfrm>
          <a:off x="12201525" y="7626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239625"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239625" y="95408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161925</xdr:rowOff>
    </xdr:from>
    <xdr:ext cx="244475" cy="254635"/>
    <xdr:sp macro="" textlink="">
      <xdr:nvSpPr>
        <xdr:cNvPr id="554" name="テキスト ボックス 553"/>
        <xdr:cNvSpPr txBox="1"/>
      </xdr:nvSpPr>
      <xdr:spPr>
        <a:xfrm>
          <a:off x="11993880" y="94011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239625" y="910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0550" cy="254635"/>
    <xdr:sp macro="" textlink="">
      <xdr:nvSpPr>
        <xdr:cNvPr id="556" name="テキスト ボックス 555"/>
        <xdr:cNvSpPr txBox="1"/>
      </xdr:nvSpPr>
      <xdr:spPr>
        <a:xfrm>
          <a:off x="11653520" y="89700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239625" y="867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0550" cy="254635"/>
    <xdr:sp macro="" textlink="">
      <xdr:nvSpPr>
        <xdr:cNvPr id="558" name="テキスト ボックス 557"/>
        <xdr:cNvSpPr txBox="1"/>
      </xdr:nvSpPr>
      <xdr:spPr>
        <a:xfrm>
          <a:off x="11653520" y="854138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239625" y="8245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161925</xdr:rowOff>
    </xdr:from>
    <xdr:ext cx="590550" cy="254635"/>
    <xdr:sp macro="" textlink="">
      <xdr:nvSpPr>
        <xdr:cNvPr id="560" name="テキスト ボックス 559"/>
        <xdr:cNvSpPr txBox="1"/>
      </xdr:nvSpPr>
      <xdr:spPr>
        <a:xfrm>
          <a:off x="11653520" y="81057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239625"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635"/>
    <xdr:sp macro="" textlink="">
      <xdr:nvSpPr>
        <xdr:cNvPr id="562" name="テキスト ボックス 561"/>
        <xdr:cNvSpPr txBox="1"/>
      </xdr:nvSpPr>
      <xdr:spPr>
        <a:xfrm>
          <a:off x="11653520" y="7674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239625"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45720</xdr:rowOff>
    </xdr:from>
    <xdr:to>
      <xdr:col>85</xdr:col>
      <xdr:colOff>126365</xdr:colOff>
      <xdr:row>57</xdr:row>
      <xdr:rowOff>55880</xdr:rowOff>
    </xdr:to>
    <xdr:cxnSp macro="">
      <xdr:nvCxnSpPr>
        <xdr:cNvPr id="564" name="直線コネクタ 563"/>
        <xdr:cNvCxnSpPr/>
      </xdr:nvCxnSpPr>
      <xdr:spPr>
        <a:xfrm flipV="1">
          <a:off x="16047720" y="815149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59690</xdr:rowOff>
    </xdr:from>
    <xdr:ext cx="534670" cy="259080"/>
    <xdr:sp macro="" textlink="">
      <xdr:nvSpPr>
        <xdr:cNvPr id="565" name="教育費最小値テキスト"/>
        <xdr:cNvSpPr txBox="1"/>
      </xdr:nvSpPr>
      <xdr:spPr>
        <a:xfrm>
          <a:off x="16100425" y="929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55880</xdr:rowOff>
    </xdr:from>
    <xdr:to>
      <xdr:col>86</xdr:col>
      <xdr:colOff>25400</xdr:colOff>
      <xdr:row>57</xdr:row>
      <xdr:rowOff>55880</xdr:rowOff>
    </xdr:to>
    <xdr:cxnSp macro="">
      <xdr:nvCxnSpPr>
        <xdr:cNvPr id="566" name="直線コネクタ 565"/>
        <xdr:cNvCxnSpPr/>
      </xdr:nvCxnSpPr>
      <xdr:spPr>
        <a:xfrm>
          <a:off x="15960725" y="92951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161925</xdr:rowOff>
    </xdr:from>
    <xdr:ext cx="598805" cy="259080"/>
    <xdr:sp macro="" textlink="">
      <xdr:nvSpPr>
        <xdr:cNvPr id="567" name="教育費最大値テキスト"/>
        <xdr:cNvSpPr txBox="1"/>
      </xdr:nvSpPr>
      <xdr:spPr>
        <a:xfrm>
          <a:off x="16100425" y="7943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45720</xdr:rowOff>
    </xdr:from>
    <xdr:to>
      <xdr:col>86</xdr:col>
      <xdr:colOff>25400</xdr:colOff>
      <xdr:row>50</xdr:row>
      <xdr:rowOff>45720</xdr:rowOff>
    </xdr:to>
    <xdr:cxnSp macro="">
      <xdr:nvCxnSpPr>
        <xdr:cNvPr id="568" name="直線コネクタ 567"/>
        <xdr:cNvCxnSpPr/>
      </xdr:nvCxnSpPr>
      <xdr:spPr>
        <a:xfrm>
          <a:off x="15960725" y="81514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27940</xdr:rowOff>
    </xdr:from>
    <xdr:to>
      <xdr:col>85</xdr:col>
      <xdr:colOff>127000</xdr:colOff>
      <xdr:row>55</xdr:row>
      <xdr:rowOff>119380</xdr:rowOff>
    </xdr:to>
    <xdr:cxnSp macro="">
      <xdr:nvCxnSpPr>
        <xdr:cNvPr id="569" name="直線コネクタ 568"/>
        <xdr:cNvCxnSpPr/>
      </xdr:nvCxnSpPr>
      <xdr:spPr>
        <a:xfrm flipV="1">
          <a:off x="15224125" y="8943340"/>
          <a:ext cx="8255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98805" cy="254635"/>
    <xdr:sp macro="" textlink="">
      <xdr:nvSpPr>
        <xdr:cNvPr id="570" name="教育費平均値テキスト"/>
        <xdr:cNvSpPr txBox="1"/>
      </xdr:nvSpPr>
      <xdr:spPr>
        <a:xfrm>
          <a:off x="16100425" y="891095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7620</xdr:rowOff>
    </xdr:from>
    <xdr:to>
      <xdr:col>85</xdr:col>
      <xdr:colOff>177800</xdr:colOff>
      <xdr:row>55</xdr:row>
      <xdr:rowOff>109220</xdr:rowOff>
    </xdr:to>
    <xdr:sp macro="" textlink="">
      <xdr:nvSpPr>
        <xdr:cNvPr id="571" name="フローチャート: 判断 570"/>
        <xdr:cNvSpPr/>
      </xdr:nvSpPr>
      <xdr:spPr>
        <a:xfrm>
          <a:off x="15998825" y="892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119380</xdr:rowOff>
    </xdr:from>
    <xdr:to>
      <xdr:col>81</xdr:col>
      <xdr:colOff>50800</xdr:colOff>
      <xdr:row>55</xdr:row>
      <xdr:rowOff>132715</xdr:rowOff>
    </xdr:to>
    <xdr:cxnSp macro="">
      <xdr:nvCxnSpPr>
        <xdr:cNvPr id="572" name="直線コネクタ 571"/>
        <xdr:cNvCxnSpPr/>
      </xdr:nvCxnSpPr>
      <xdr:spPr>
        <a:xfrm flipV="1">
          <a:off x="14351000" y="9034780"/>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xdr:cNvSpPr/>
      </xdr:nvSpPr>
      <xdr:spPr>
        <a:xfrm>
          <a:off x="15173325" y="897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6985</xdr:rowOff>
    </xdr:from>
    <xdr:ext cx="593725" cy="254635"/>
    <xdr:sp macro="" textlink="">
      <xdr:nvSpPr>
        <xdr:cNvPr id="574" name="テキスト ボックス 573"/>
        <xdr:cNvSpPr txBox="1"/>
      </xdr:nvSpPr>
      <xdr:spPr>
        <a:xfrm>
          <a:off x="14930755" y="87604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132715</xdr:rowOff>
    </xdr:from>
    <xdr:to>
      <xdr:col>76</xdr:col>
      <xdr:colOff>114300</xdr:colOff>
      <xdr:row>55</xdr:row>
      <xdr:rowOff>155575</xdr:rowOff>
    </xdr:to>
    <xdr:cxnSp macro="">
      <xdr:nvCxnSpPr>
        <xdr:cNvPr id="575" name="直線コネクタ 574"/>
        <xdr:cNvCxnSpPr/>
      </xdr:nvCxnSpPr>
      <xdr:spPr>
        <a:xfrm flipV="1">
          <a:off x="13477875" y="9048115"/>
          <a:ext cx="8731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72390</xdr:rowOff>
    </xdr:from>
    <xdr:to>
      <xdr:col>76</xdr:col>
      <xdr:colOff>165100</xdr:colOff>
      <xdr:row>56</xdr:row>
      <xdr:rowOff>2540</xdr:rowOff>
    </xdr:to>
    <xdr:sp macro="" textlink="">
      <xdr:nvSpPr>
        <xdr:cNvPr id="576" name="フローチャート: 判断 575"/>
        <xdr:cNvSpPr/>
      </xdr:nvSpPr>
      <xdr:spPr>
        <a:xfrm>
          <a:off x="14300200" y="89877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19050</xdr:rowOff>
    </xdr:from>
    <xdr:ext cx="594360" cy="254635"/>
    <xdr:sp macro="" textlink="">
      <xdr:nvSpPr>
        <xdr:cNvPr id="577" name="テキスト ボックス 576"/>
        <xdr:cNvSpPr txBox="1"/>
      </xdr:nvSpPr>
      <xdr:spPr>
        <a:xfrm>
          <a:off x="14054455" y="87725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89535</xdr:rowOff>
    </xdr:from>
    <xdr:to>
      <xdr:col>71</xdr:col>
      <xdr:colOff>177800</xdr:colOff>
      <xdr:row>55</xdr:row>
      <xdr:rowOff>155575</xdr:rowOff>
    </xdr:to>
    <xdr:cxnSp macro="">
      <xdr:nvCxnSpPr>
        <xdr:cNvPr id="578" name="直線コネクタ 577"/>
        <xdr:cNvCxnSpPr/>
      </xdr:nvCxnSpPr>
      <xdr:spPr>
        <a:xfrm>
          <a:off x="12601575" y="8843010"/>
          <a:ext cx="8763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117475</xdr:rowOff>
    </xdr:from>
    <xdr:to>
      <xdr:col>72</xdr:col>
      <xdr:colOff>38100</xdr:colOff>
      <xdr:row>56</xdr:row>
      <xdr:rowOff>47625</xdr:rowOff>
    </xdr:to>
    <xdr:sp macro="" textlink="">
      <xdr:nvSpPr>
        <xdr:cNvPr id="579" name="フローチャート: 判断 578"/>
        <xdr:cNvSpPr/>
      </xdr:nvSpPr>
      <xdr:spPr>
        <a:xfrm>
          <a:off x="13427075" y="90328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38735</xdr:rowOff>
    </xdr:from>
    <xdr:ext cx="594360" cy="259080"/>
    <xdr:sp macro="" textlink="">
      <xdr:nvSpPr>
        <xdr:cNvPr id="580" name="テキスト ボックス 579"/>
        <xdr:cNvSpPr txBox="1"/>
      </xdr:nvSpPr>
      <xdr:spPr>
        <a:xfrm>
          <a:off x="13181330" y="9116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140335</xdr:rowOff>
    </xdr:from>
    <xdr:to>
      <xdr:col>67</xdr:col>
      <xdr:colOff>101600</xdr:colOff>
      <xdr:row>56</xdr:row>
      <xdr:rowOff>70485</xdr:rowOff>
    </xdr:to>
    <xdr:sp macro="" textlink="">
      <xdr:nvSpPr>
        <xdr:cNvPr id="581" name="フローチャート: 判断 580"/>
        <xdr:cNvSpPr/>
      </xdr:nvSpPr>
      <xdr:spPr>
        <a:xfrm>
          <a:off x="12550775" y="90557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61595</xdr:rowOff>
    </xdr:from>
    <xdr:ext cx="593725" cy="259080"/>
    <xdr:sp macro="" textlink="">
      <xdr:nvSpPr>
        <xdr:cNvPr id="582" name="テキスト ボックス 581"/>
        <xdr:cNvSpPr txBox="1"/>
      </xdr:nvSpPr>
      <xdr:spPr>
        <a:xfrm>
          <a:off x="12308205" y="91389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4" name="テキスト ボックス 583"/>
        <xdr:cNvSpPr txBox="1"/>
      </xdr:nvSpPr>
      <xdr:spPr>
        <a:xfrm>
          <a:off x="15036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5" name="テキスト ボックス 584"/>
        <xdr:cNvSpPr txBox="1"/>
      </xdr:nvSpPr>
      <xdr:spPr>
        <a:xfrm>
          <a:off x="14163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290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7" name="テキスト ボックス 586"/>
        <xdr:cNvSpPr txBox="1"/>
      </xdr:nvSpPr>
      <xdr:spPr>
        <a:xfrm>
          <a:off x="12414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148590</xdr:rowOff>
    </xdr:from>
    <xdr:to>
      <xdr:col>85</xdr:col>
      <xdr:colOff>177800</xdr:colOff>
      <xdr:row>55</xdr:row>
      <xdr:rowOff>78740</xdr:rowOff>
    </xdr:to>
    <xdr:sp macro="" textlink="">
      <xdr:nvSpPr>
        <xdr:cNvPr id="588" name="楕円 587"/>
        <xdr:cNvSpPr/>
      </xdr:nvSpPr>
      <xdr:spPr>
        <a:xfrm>
          <a:off x="15998825" y="89020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161925</xdr:rowOff>
    </xdr:from>
    <xdr:ext cx="598805" cy="259080"/>
    <xdr:sp macro="" textlink="">
      <xdr:nvSpPr>
        <xdr:cNvPr id="589" name="教育費該当値テキスト"/>
        <xdr:cNvSpPr txBox="1"/>
      </xdr:nvSpPr>
      <xdr:spPr>
        <a:xfrm>
          <a:off x="16100425" y="8753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68580</xdr:rowOff>
    </xdr:from>
    <xdr:to>
      <xdr:col>81</xdr:col>
      <xdr:colOff>101600</xdr:colOff>
      <xdr:row>55</xdr:row>
      <xdr:rowOff>161925</xdr:rowOff>
    </xdr:to>
    <xdr:sp macro="" textlink="">
      <xdr:nvSpPr>
        <xdr:cNvPr id="590" name="楕円 589"/>
        <xdr:cNvSpPr/>
      </xdr:nvSpPr>
      <xdr:spPr>
        <a:xfrm>
          <a:off x="15173325" y="8983980"/>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161290</xdr:rowOff>
    </xdr:from>
    <xdr:ext cx="593725" cy="259080"/>
    <xdr:sp macro="" textlink="">
      <xdr:nvSpPr>
        <xdr:cNvPr id="591" name="テキスト ボックス 590"/>
        <xdr:cNvSpPr txBox="1"/>
      </xdr:nvSpPr>
      <xdr:spPr>
        <a:xfrm>
          <a:off x="14930755" y="90766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81915</xdr:rowOff>
    </xdr:from>
    <xdr:to>
      <xdr:col>76</xdr:col>
      <xdr:colOff>165100</xdr:colOff>
      <xdr:row>56</xdr:row>
      <xdr:rowOff>12065</xdr:rowOff>
    </xdr:to>
    <xdr:sp macro="" textlink="">
      <xdr:nvSpPr>
        <xdr:cNvPr id="592" name="楕円 591"/>
        <xdr:cNvSpPr/>
      </xdr:nvSpPr>
      <xdr:spPr>
        <a:xfrm>
          <a:off x="14300200" y="89973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3175</xdr:rowOff>
    </xdr:from>
    <xdr:ext cx="594360" cy="259080"/>
    <xdr:sp macro="" textlink="">
      <xdr:nvSpPr>
        <xdr:cNvPr id="593" name="テキスト ボックス 592"/>
        <xdr:cNvSpPr txBox="1"/>
      </xdr:nvSpPr>
      <xdr:spPr>
        <a:xfrm>
          <a:off x="14054455" y="9080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104775</xdr:rowOff>
    </xdr:from>
    <xdr:to>
      <xdr:col>72</xdr:col>
      <xdr:colOff>38100</xdr:colOff>
      <xdr:row>56</xdr:row>
      <xdr:rowOff>34925</xdr:rowOff>
    </xdr:to>
    <xdr:sp macro="" textlink="">
      <xdr:nvSpPr>
        <xdr:cNvPr id="594" name="楕円 593"/>
        <xdr:cNvSpPr/>
      </xdr:nvSpPr>
      <xdr:spPr>
        <a:xfrm>
          <a:off x="13427075" y="90201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52070</xdr:rowOff>
    </xdr:from>
    <xdr:ext cx="594360" cy="254635"/>
    <xdr:sp macro="" textlink="">
      <xdr:nvSpPr>
        <xdr:cNvPr id="595" name="テキスト ボックス 594"/>
        <xdr:cNvSpPr txBox="1"/>
      </xdr:nvSpPr>
      <xdr:spPr>
        <a:xfrm>
          <a:off x="13181330" y="88055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38735</xdr:rowOff>
    </xdr:from>
    <xdr:to>
      <xdr:col>67</xdr:col>
      <xdr:colOff>101600</xdr:colOff>
      <xdr:row>54</xdr:row>
      <xdr:rowOff>140335</xdr:rowOff>
    </xdr:to>
    <xdr:sp macro="" textlink="">
      <xdr:nvSpPr>
        <xdr:cNvPr id="596" name="楕円 595"/>
        <xdr:cNvSpPr/>
      </xdr:nvSpPr>
      <xdr:spPr>
        <a:xfrm>
          <a:off x="12550775" y="87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52</xdr:row>
      <xdr:rowOff>156845</xdr:rowOff>
    </xdr:from>
    <xdr:ext cx="593725" cy="254635"/>
    <xdr:sp macro="" textlink="">
      <xdr:nvSpPr>
        <xdr:cNvPr id="597" name="テキスト ボックス 596"/>
        <xdr:cNvSpPr txBox="1"/>
      </xdr:nvSpPr>
      <xdr:spPr>
        <a:xfrm>
          <a:off x="12308205" y="858647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239625"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239625"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6" name="テキスト ボックス 605"/>
        <xdr:cNvSpPr txBox="1"/>
      </xdr:nvSpPr>
      <xdr:spPr>
        <a:xfrm>
          <a:off x="12201525" y="10864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239625"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xdr:cNvCxnSpPr/>
      </xdr:nvCxnSpPr>
      <xdr:spPr>
        <a:xfrm>
          <a:off x="12239625" y="12900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09" name="テキスト ボックス 608"/>
        <xdr:cNvSpPr txBox="1"/>
      </xdr:nvSpPr>
      <xdr:spPr>
        <a:xfrm>
          <a:off x="11993880" y="127679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xdr:cNvCxnSpPr/>
      </xdr:nvCxnSpPr>
      <xdr:spPr>
        <a:xfrm>
          <a:off x="12239625" y="12592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860" cy="254635"/>
    <xdr:sp macro="" textlink="">
      <xdr:nvSpPr>
        <xdr:cNvPr id="611" name="テキスト ボックス 610"/>
        <xdr:cNvSpPr txBox="1"/>
      </xdr:nvSpPr>
      <xdr:spPr>
        <a:xfrm>
          <a:off x="11717655" y="12459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xdr:cNvCxnSpPr/>
      </xdr:nvCxnSpPr>
      <xdr:spPr>
        <a:xfrm>
          <a:off x="12239625" y="12285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860" cy="259080"/>
    <xdr:sp macro="" textlink="">
      <xdr:nvSpPr>
        <xdr:cNvPr id="613" name="テキスト ボックス 612"/>
        <xdr:cNvSpPr txBox="1"/>
      </xdr:nvSpPr>
      <xdr:spPr>
        <a:xfrm>
          <a:off x="11717655" y="1215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xdr:cNvCxnSpPr/>
      </xdr:nvCxnSpPr>
      <xdr:spPr>
        <a:xfrm>
          <a:off x="12239625" y="11978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860" cy="254635"/>
    <xdr:sp macro="" textlink="">
      <xdr:nvSpPr>
        <xdr:cNvPr id="615" name="テキスト ボックス 614"/>
        <xdr:cNvSpPr txBox="1"/>
      </xdr:nvSpPr>
      <xdr:spPr>
        <a:xfrm>
          <a:off x="11717655" y="11836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161925</xdr:rowOff>
    </xdr:from>
    <xdr:to>
      <xdr:col>89</xdr:col>
      <xdr:colOff>177800</xdr:colOff>
      <xdr:row>71</xdr:row>
      <xdr:rowOff>161925</xdr:rowOff>
    </xdr:to>
    <xdr:cxnSp macro="">
      <xdr:nvCxnSpPr>
        <xdr:cNvPr id="616" name="直線コネクタ 615"/>
        <xdr:cNvCxnSpPr/>
      </xdr:nvCxnSpPr>
      <xdr:spPr>
        <a:xfrm>
          <a:off x="12239625" y="11668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0550" cy="258445"/>
    <xdr:sp macro="" textlink="">
      <xdr:nvSpPr>
        <xdr:cNvPr id="617" name="テキスト ボックス 616"/>
        <xdr:cNvSpPr txBox="1"/>
      </xdr:nvSpPr>
      <xdr:spPr>
        <a:xfrm>
          <a:off x="11653520" y="115284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xdr:cNvCxnSpPr/>
      </xdr:nvCxnSpPr>
      <xdr:spPr>
        <a:xfrm>
          <a:off x="12239625" y="11353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19" name="テキスト ボックス 618"/>
        <xdr:cNvSpPr txBox="1"/>
      </xdr:nvSpPr>
      <xdr:spPr>
        <a:xfrm>
          <a:off x="11653520" y="11220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239625"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635"/>
    <xdr:sp macro="" textlink="">
      <xdr:nvSpPr>
        <xdr:cNvPr id="621" name="テキスト ボックス 620"/>
        <xdr:cNvSpPr txBox="1"/>
      </xdr:nvSpPr>
      <xdr:spPr>
        <a:xfrm>
          <a:off x="11653520" y="10913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239625"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48895</xdr:rowOff>
    </xdr:from>
    <xdr:to>
      <xdr:col>85</xdr:col>
      <xdr:colOff>126365</xdr:colOff>
      <xdr:row>79</xdr:row>
      <xdr:rowOff>99060</xdr:rowOff>
    </xdr:to>
    <xdr:cxnSp macro="">
      <xdr:nvCxnSpPr>
        <xdr:cNvPr id="623" name="直線コネクタ 622"/>
        <xdr:cNvCxnSpPr/>
      </xdr:nvCxnSpPr>
      <xdr:spPr>
        <a:xfrm flipV="1">
          <a:off x="16047720" y="1155509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4" name="災害復旧費最小値テキスト"/>
        <xdr:cNvSpPr txBox="1"/>
      </xdr:nvSpPr>
      <xdr:spPr>
        <a:xfrm>
          <a:off x="16100425" y="12904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xdr:cNvCxnSpPr/>
      </xdr:nvCxnSpPr>
      <xdr:spPr>
        <a:xfrm>
          <a:off x="15960725" y="12900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161925</xdr:rowOff>
    </xdr:from>
    <xdr:ext cx="598805" cy="254635"/>
    <xdr:sp macro="" textlink="">
      <xdr:nvSpPr>
        <xdr:cNvPr id="626" name="災害復旧費最大値テキスト"/>
        <xdr:cNvSpPr txBox="1"/>
      </xdr:nvSpPr>
      <xdr:spPr>
        <a:xfrm>
          <a:off x="16100425" y="113442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48895</xdr:rowOff>
    </xdr:from>
    <xdr:to>
      <xdr:col>86</xdr:col>
      <xdr:colOff>25400</xdr:colOff>
      <xdr:row>71</xdr:row>
      <xdr:rowOff>48895</xdr:rowOff>
    </xdr:to>
    <xdr:cxnSp macro="">
      <xdr:nvCxnSpPr>
        <xdr:cNvPr id="627" name="直線コネクタ 626"/>
        <xdr:cNvCxnSpPr/>
      </xdr:nvCxnSpPr>
      <xdr:spPr>
        <a:xfrm>
          <a:off x="15960725" y="11555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6350</xdr:rowOff>
    </xdr:from>
    <xdr:to>
      <xdr:col>85</xdr:col>
      <xdr:colOff>127000</xdr:colOff>
      <xdr:row>79</xdr:row>
      <xdr:rowOff>72390</xdr:rowOff>
    </xdr:to>
    <xdr:cxnSp macro="">
      <xdr:nvCxnSpPr>
        <xdr:cNvPr id="628" name="直線コネクタ 627"/>
        <xdr:cNvCxnSpPr/>
      </xdr:nvCxnSpPr>
      <xdr:spPr>
        <a:xfrm>
          <a:off x="15224125" y="12646025"/>
          <a:ext cx="8255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534670" cy="254635"/>
    <xdr:sp macro="" textlink="">
      <xdr:nvSpPr>
        <xdr:cNvPr id="629" name="災害復旧費平均値テキスト"/>
        <xdr:cNvSpPr txBox="1"/>
      </xdr:nvSpPr>
      <xdr:spPr>
        <a:xfrm>
          <a:off x="16100425" y="12586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30" name="フローチャート: 判断 629"/>
        <xdr:cNvSpPr/>
      </xdr:nvSpPr>
      <xdr:spPr>
        <a:xfrm>
          <a:off x="15998825" y="127260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161925</xdr:rowOff>
    </xdr:from>
    <xdr:to>
      <xdr:col>81</xdr:col>
      <xdr:colOff>50800</xdr:colOff>
      <xdr:row>78</xdr:row>
      <xdr:rowOff>6350</xdr:rowOff>
    </xdr:to>
    <xdr:cxnSp macro="">
      <xdr:nvCxnSpPr>
        <xdr:cNvPr id="631" name="直線コネクタ 630"/>
        <xdr:cNvCxnSpPr/>
      </xdr:nvCxnSpPr>
      <xdr:spPr>
        <a:xfrm>
          <a:off x="14351000" y="12639675"/>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32" name="フローチャート: 判断 631"/>
        <xdr:cNvSpPr/>
      </xdr:nvSpPr>
      <xdr:spPr>
        <a:xfrm>
          <a:off x="15173325" y="1268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134620</xdr:rowOff>
    </xdr:from>
    <xdr:ext cx="529590" cy="254635"/>
    <xdr:sp macro="" textlink="">
      <xdr:nvSpPr>
        <xdr:cNvPr id="633" name="テキスト ボックス 632"/>
        <xdr:cNvSpPr txBox="1"/>
      </xdr:nvSpPr>
      <xdr:spPr>
        <a:xfrm>
          <a:off x="14963140" y="1277429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161925</xdr:rowOff>
    </xdr:from>
    <xdr:to>
      <xdr:col>76</xdr:col>
      <xdr:colOff>114300</xdr:colOff>
      <xdr:row>78</xdr:row>
      <xdr:rowOff>77470</xdr:rowOff>
    </xdr:to>
    <xdr:cxnSp macro="">
      <xdr:nvCxnSpPr>
        <xdr:cNvPr id="634" name="直線コネクタ 633"/>
        <xdr:cNvCxnSpPr/>
      </xdr:nvCxnSpPr>
      <xdr:spPr>
        <a:xfrm flipV="1">
          <a:off x="13477875" y="12639675"/>
          <a:ext cx="8731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5" name="フローチャート: 判断 634"/>
        <xdr:cNvSpPr/>
      </xdr:nvSpPr>
      <xdr:spPr>
        <a:xfrm>
          <a:off x="14300200" y="127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153035</xdr:rowOff>
    </xdr:from>
    <xdr:ext cx="530225" cy="259080"/>
    <xdr:sp macro="" textlink="">
      <xdr:nvSpPr>
        <xdr:cNvPr id="636" name="テキスト ボックス 635"/>
        <xdr:cNvSpPr txBox="1"/>
      </xdr:nvSpPr>
      <xdr:spPr>
        <a:xfrm>
          <a:off x="14086840" y="12792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152400</xdr:rowOff>
    </xdr:from>
    <xdr:to>
      <xdr:col>71</xdr:col>
      <xdr:colOff>177800</xdr:colOff>
      <xdr:row>78</xdr:row>
      <xdr:rowOff>77470</xdr:rowOff>
    </xdr:to>
    <xdr:cxnSp macro="">
      <xdr:nvCxnSpPr>
        <xdr:cNvPr id="637" name="直線コネクタ 636"/>
        <xdr:cNvCxnSpPr/>
      </xdr:nvCxnSpPr>
      <xdr:spPr>
        <a:xfrm>
          <a:off x="12601575" y="11820525"/>
          <a:ext cx="876300" cy="896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71120</xdr:rowOff>
    </xdr:from>
    <xdr:to>
      <xdr:col>72</xdr:col>
      <xdr:colOff>38100</xdr:colOff>
      <xdr:row>79</xdr:row>
      <xdr:rowOff>1270</xdr:rowOff>
    </xdr:to>
    <xdr:sp macro="" textlink="">
      <xdr:nvSpPr>
        <xdr:cNvPr id="638" name="フローチャート: 判断 637"/>
        <xdr:cNvSpPr/>
      </xdr:nvSpPr>
      <xdr:spPr>
        <a:xfrm>
          <a:off x="13427075" y="127107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161925</xdr:rowOff>
    </xdr:from>
    <xdr:ext cx="529590" cy="259080"/>
    <xdr:sp macro="" textlink="">
      <xdr:nvSpPr>
        <xdr:cNvPr id="639" name="テキスト ボックス 638"/>
        <xdr:cNvSpPr txBox="1"/>
      </xdr:nvSpPr>
      <xdr:spPr>
        <a:xfrm>
          <a:off x="13213715" y="12801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40" name="フローチャート: 判断 639"/>
        <xdr:cNvSpPr/>
      </xdr:nvSpPr>
      <xdr:spPr>
        <a:xfrm>
          <a:off x="12550775" y="126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111760</xdr:rowOff>
    </xdr:from>
    <xdr:ext cx="529590" cy="254635"/>
    <xdr:sp macro="" textlink="">
      <xdr:nvSpPr>
        <xdr:cNvPr id="641" name="テキスト ボックス 640"/>
        <xdr:cNvSpPr txBox="1"/>
      </xdr:nvSpPr>
      <xdr:spPr>
        <a:xfrm>
          <a:off x="12340590" y="1275143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3" name="テキスト ボックス 642"/>
        <xdr:cNvSpPr txBox="1"/>
      </xdr:nvSpPr>
      <xdr:spPr>
        <a:xfrm>
          <a:off x="15036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4" name="テキスト ボックス 643"/>
        <xdr:cNvSpPr txBox="1"/>
      </xdr:nvSpPr>
      <xdr:spPr>
        <a:xfrm>
          <a:off x="14163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290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6" name="テキスト ボックス 645"/>
        <xdr:cNvSpPr txBox="1"/>
      </xdr:nvSpPr>
      <xdr:spPr>
        <a:xfrm>
          <a:off x="12414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21590</xdr:rowOff>
    </xdr:from>
    <xdr:to>
      <xdr:col>85</xdr:col>
      <xdr:colOff>177800</xdr:colOff>
      <xdr:row>79</xdr:row>
      <xdr:rowOff>123190</xdr:rowOff>
    </xdr:to>
    <xdr:sp macro="" textlink="">
      <xdr:nvSpPr>
        <xdr:cNvPr id="647" name="楕円 646"/>
        <xdr:cNvSpPr/>
      </xdr:nvSpPr>
      <xdr:spPr>
        <a:xfrm>
          <a:off x="15998825"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107950</xdr:rowOff>
    </xdr:from>
    <xdr:ext cx="469900" cy="259080"/>
    <xdr:sp macro="" textlink="">
      <xdr:nvSpPr>
        <xdr:cNvPr id="648" name="災害復旧費該当値テキスト"/>
        <xdr:cNvSpPr txBox="1"/>
      </xdr:nvSpPr>
      <xdr:spPr>
        <a:xfrm>
          <a:off x="16100425" y="12747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126365</xdr:rowOff>
    </xdr:from>
    <xdr:to>
      <xdr:col>81</xdr:col>
      <xdr:colOff>101600</xdr:colOff>
      <xdr:row>78</xdr:row>
      <xdr:rowOff>56515</xdr:rowOff>
    </xdr:to>
    <xdr:sp macro="" textlink="">
      <xdr:nvSpPr>
        <xdr:cNvPr id="649" name="楕円 648"/>
        <xdr:cNvSpPr/>
      </xdr:nvSpPr>
      <xdr:spPr>
        <a:xfrm>
          <a:off x="15173325" y="126041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73025</xdr:rowOff>
    </xdr:from>
    <xdr:ext cx="529590" cy="259080"/>
    <xdr:sp macro="" textlink="">
      <xdr:nvSpPr>
        <xdr:cNvPr id="650" name="テキスト ボックス 649"/>
        <xdr:cNvSpPr txBox="1"/>
      </xdr:nvSpPr>
      <xdr:spPr>
        <a:xfrm>
          <a:off x="14963140" y="12388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116840</xdr:rowOff>
    </xdr:from>
    <xdr:to>
      <xdr:col>76</xdr:col>
      <xdr:colOff>165100</xdr:colOff>
      <xdr:row>78</xdr:row>
      <xdr:rowOff>46990</xdr:rowOff>
    </xdr:to>
    <xdr:sp macro="" textlink="">
      <xdr:nvSpPr>
        <xdr:cNvPr id="651" name="楕円 650"/>
        <xdr:cNvSpPr/>
      </xdr:nvSpPr>
      <xdr:spPr>
        <a:xfrm>
          <a:off x="14300200" y="12594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63500</xdr:rowOff>
    </xdr:from>
    <xdr:ext cx="530225" cy="254635"/>
    <xdr:sp macro="" textlink="">
      <xdr:nvSpPr>
        <xdr:cNvPr id="652" name="テキスト ボックス 651"/>
        <xdr:cNvSpPr txBox="1"/>
      </xdr:nvSpPr>
      <xdr:spPr>
        <a:xfrm>
          <a:off x="14086840" y="12379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26670</xdr:rowOff>
    </xdr:from>
    <xdr:to>
      <xdr:col>72</xdr:col>
      <xdr:colOff>38100</xdr:colOff>
      <xdr:row>78</xdr:row>
      <xdr:rowOff>128270</xdr:rowOff>
    </xdr:to>
    <xdr:sp macro="" textlink="">
      <xdr:nvSpPr>
        <xdr:cNvPr id="653" name="楕円 652"/>
        <xdr:cNvSpPr/>
      </xdr:nvSpPr>
      <xdr:spPr>
        <a:xfrm>
          <a:off x="13427075" y="12666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144780</xdr:rowOff>
    </xdr:from>
    <xdr:ext cx="529590" cy="254635"/>
    <xdr:sp macro="" textlink="">
      <xdr:nvSpPr>
        <xdr:cNvPr id="654" name="テキスト ボックス 653"/>
        <xdr:cNvSpPr txBox="1"/>
      </xdr:nvSpPr>
      <xdr:spPr>
        <a:xfrm>
          <a:off x="13213715" y="1246060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101600</xdr:rowOff>
    </xdr:from>
    <xdr:to>
      <xdr:col>67</xdr:col>
      <xdr:colOff>101600</xdr:colOff>
      <xdr:row>73</xdr:row>
      <xdr:rowOff>31750</xdr:rowOff>
    </xdr:to>
    <xdr:sp macro="" textlink="">
      <xdr:nvSpPr>
        <xdr:cNvPr id="655" name="楕円 654"/>
        <xdr:cNvSpPr/>
      </xdr:nvSpPr>
      <xdr:spPr>
        <a:xfrm>
          <a:off x="12550775" y="117697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48260</xdr:rowOff>
    </xdr:from>
    <xdr:ext cx="593725" cy="259080"/>
    <xdr:sp macro="" textlink="">
      <xdr:nvSpPr>
        <xdr:cNvPr id="656" name="テキスト ボックス 655"/>
        <xdr:cNvSpPr txBox="1"/>
      </xdr:nvSpPr>
      <xdr:spPr>
        <a:xfrm>
          <a:off x="12308205" y="11554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239625"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239625"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5" name="テキスト ボックス 664"/>
        <xdr:cNvSpPr txBox="1"/>
      </xdr:nvSpPr>
      <xdr:spPr>
        <a:xfrm>
          <a:off x="12201525" y="14103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239625"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239625" y="16084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000"/>
    <xdr:sp macro="" textlink="">
      <xdr:nvSpPr>
        <xdr:cNvPr id="668" name="テキスト ボックス 667"/>
        <xdr:cNvSpPr txBox="1"/>
      </xdr:nvSpPr>
      <xdr:spPr>
        <a:xfrm>
          <a:off x="11993880" y="159423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239625" y="156273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70" name="テキスト ボックス 669"/>
        <xdr:cNvSpPr txBox="1"/>
      </xdr:nvSpPr>
      <xdr:spPr>
        <a:xfrm>
          <a:off x="11653520" y="154851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239625" y="15170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72" name="テキスト ボックス 671"/>
        <xdr:cNvSpPr txBox="1"/>
      </xdr:nvSpPr>
      <xdr:spPr>
        <a:xfrm>
          <a:off x="11653520" y="150279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239625" y="14722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0550" cy="254635"/>
    <xdr:sp macro="" textlink="">
      <xdr:nvSpPr>
        <xdr:cNvPr id="674" name="テキスト ボックス 673"/>
        <xdr:cNvSpPr txBox="1"/>
      </xdr:nvSpPr>
      <xdr:spPr>
        <a:xfrm>
          <a:off x="11653520" y="145827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239625"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635"/>
    <xdr:sp macro="" textlink="">
      <xdr:nvSpPr>
        <xdr:cNvPr id="676" name="テキスト ボックス 675"/>
        <xdr:cNvSpPr txBox="1"/>
      </xdr:nvSpPr>
      <xdr:spPr>
        <a:xfrm>
          <a:off x="11653520" y="14151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239625"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xdr:cNvCxnSpPr/>
      </xdr:nvCxnSpPr>
      <xdr:spPr>
        <a:xfrm flipV="1">
          <a:off x="16047720" y="1494917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4000"/>
    <xdr:sp macro="" textlink="">
      <xdr:nvSpPr>
        <xdr:cNvPr id="679" name="公債費最小値テキスト"/>
        <xdr:cNvSpPr txBox="1"/>
      </xdr:nvSpPr>
      <xdr:spPr>
        <a:xfrm>
          <a:off x="16100425" y="160883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xdr:cNvCxnSpPr/>
      </xdr:nvCxnSpPr>
      <xdr:spPr>
        <a:xfrm>
          <a:off x="15960725" y="160839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81" name="公債費最大値テキスト"/>
        <xdr:cNvSpPr txBox="1"/>
      </xdr:nvSpPr>
      <xdr:spPr>
        <a:xfrm>
          <a:off x="16100425" y="14733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xdr:cNvCxnSpPr/>
      </xdr:nvCxnSpPr>
      <xdr:spPr>
        <a:xfrm>
          <a:off x="15960725" y="149491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17780</xdr:rowOff>
    </xdr:from>
    <xdr:to>
      <xdr:col>85</xdr:col>
      <xdr:colOff>127000</xdr:colOff>
      <xdr:row>95</xdr:row>
      <xdr:rowOff>21590</xdr:rowOff>
    </xdr:to>
    <xdr:cxnSp macro="">
      <xdr:nvCxnSpPr>
        <xdr:cNvPr id="683" name="直線コネクタ 682"/>
        <xdr:cNvCxnSpPr/>
      </xdr:nvCxnSpPr>
      <xdr:spPr>
        <a:xfrm flipV="1">
          <a:off x="15224125" y="15448280"/>
          <a:ext cx="8255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3810</xdr:rowOff>
    </xdr:from>
    <xdr:ext cx="598805" cy="259080"/>
    <xdr:sp macro="" textlink="">
      <xdr:nvSpPr>
        <xdr:cNvPr id="684" name="公債費平均値テキスト"/>
        <xdr:cNvSpPr txBox="1"/>
      </xdr:nvSpPr>
      <xdr:spPr>
        <a:xfrm>
          <a:off x="16100425" y="1543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5" name="フローチャート: 判断 684"/>
        <xdr:cNvSpPr/>
      </xdr:nvSpPr>
      <xdr:spPr>
        <a:xfrm>
          <a:off x="15998825" y="154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157480</xdr:rowOff>
    </xdr:from>
    <xdr:to>
      <xdr:col>81</xdr:col>
      <xdr:colOff>50800</xdr:colOff>
      <xdr:row>95</xdr:row>
      <xdr:rowOff>21590</xdr:rowOff>
    </xdr:to>
    <xdr:cxnSp macro="">
      <xdr:nvCxnSpPr>
        <xdr:cNvPr id="686" name="直線コネクタ 685"/>
        <xdr:cNvCxnSpPr/>
      </xdr:nvCxnSpPr>
      <xdr:spPr>
        <a:xfrm>
          <a:off x="14351000" y="15416530"/>
          <a:ext cx="8731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xdr:cNvSpPr/>
      </xdr:nvSpPr>
      <xdr:spPr>
        <a:xfrm>
          <a:off x="15173325" y="154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3725" cy="254000"/>
    <xdr:sp macro="" textlink="">
      <xdr:nvSpPr>
        <xdr:cNvPr id="688" name="テキスト ボックス 687"/>
        <xdr:cNvSpPr txBox="1"/>
      </xdr:nvSpPr>
      <xdr:spPr>
        <a:xfrm>
          <a:off x="14930755" y="155638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147320</xdr:rowOff>
    </xdr:from>
    <xdr:to>
      <xdr:col>76</xdr:col>
      <xdr:colOff>114300</xdr:colOff>
      <xdr:row>94</xdr:row>
      <xdr:rowOff>157480</xdr:rowOff>
    </xdr:to>
    <xdr:cxnSp macro="">
      <xdr:nvCxnSpPr>
        <xdr:cNvPr id="689" name="直線コネクタ 688"/>
        <xdr:cNvCxnSpPr/>
      </xdr:nvCxnSpPr>
      <xdr:spPr>
        <a:xfrm>
          <a:off x="13477875" y="15406370"/>
          <a:ext cx="8731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xdr:cNvSpPr/>
      </xdr:nvSpPr>
      <xdr:spPr>
        <a:xfrm>
          <a:off x="14300200" y="154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101600</xdr:rowOff>
    </xdr:from>
    <xdr:ext cx="594360" cy="259080"/>
    <xdr:sp macro="" textlink="">
      <xdr:nvSpPr>
        <xdr:cNvPr id="691" name="テキスト ボックス 690"/>
        <xdr:cNvSpPr txBox="1"/>
      </xdr:nvSpPr>
      <xdr:spPr>
        <a:xfrm>
          <a:off x="14054455" y="15532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100330</xdr:rowOff>
    </xdr:from>
    <xdr:to>
      <xdr:col>71</xdr:col>
      <xdr:colOff>177800</xdr:colOff>
      <xdr:row>94</xdr:row>
      <xdr:rowOff>147320</xdr:rowOff>
    </xdr:to>
    <xdr:cxnSp macro="">
      <xdr:nvCxnSpPr>
        <xdr:cNvPr id="692" name="直線コネクタ 691"/>
        <xdr:cNvCxnSpPr/>
      </xdr:nvCxnSpPr>
      <xdr:spPr>
        <a:xfrm>
          <a:off x="12601575" y="15359380"/>
          <a:ext cx="876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xdr:cNvSpPr/>
      </xdr:nvSpPr>
      <xdr:spPr>
        <a:xfrm>
          <a:off x="13427075" y="154895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151765</xdr:rowOff>
    </xdr:from>
    <xdr:ext cx="594360" cy="259080"/>
    <xdr:sp macro="" textlink="">
      <xdr:nvSpPr>
        <xdr:cNvPr id="694" name="テキスト ボックス 693"/>
        <xdr:cNvSpPr txBox="1"/>
      </xdr:nvSpPr>
      <xdr:spPr>
        <a:xfrm>
          <a:off x="13181330" y="155822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xdr:cNvSpPr/>
      </xdr:nvSpPr>
      <xdr:spPr>
        <a:xfrm>
          <a:off x="12550775" y="155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3725" cy="259080"/>
    <xdr:sp macro="" textlink="">
      <xdr:nvSpPr>
        <xdr:cNvPr id="696" name="テキスト ボックス 695"/>
        <xdr:cNvSpPr txBox="1"/>
      </xdr:nvSpPr>
      <xdr:spPr>
        <a:xfrm>
          <a:off x="12308205" y="15618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8" name="テキスト ボックス 697"/>
        <xdr:cNvSpPr txBox="1"/>
      </xdr:nvSpPr>
      <xdr:spPr>
        <a:xfrm>
          <a:off x="15036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9" name="テキスト ボックス 698"/>
        <xdr:cNvSpPr txBox="1"/>
      </xdr:nvSpPr>
      <xdr:spPr>
        <a:xfrm>
          <a:off x="14163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290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1" name="テキスト ボックス 700"/>
        <xdr:cNvSpPr txBox="1"/>
      </xdr:nvSpPr>
      <xdr:spPr>
        <a:xfrm>
          <a:off x="12414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138430</xdr:rowOff>
    </xdr:from>
    <xdr:to>
      <xdr:col>85</xdr:col>
      <xdr:colOff>177800</xdr:colOff>
      <xdr:row>95</xdr:row>
      <xdr:rowOff>68580</xdr:rowOff>
    </xdr:to>
    <xdr:sp macro="" textlink="">
      <xdr:nvSpPr>
        <xdr:cNvPr id="702" name="楕円 701"/>
        <xdr:cNvSpPr/>
      </xdr:nvSpPr>
      <xdr:spPr>
        <a:xfrm>
          <a:off x="15998825" y="153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161290</xdr:rowOff>
    </xdr:from>
    <xdr:ext cx="598805" cy="259080"/>
    <xdr:sp macro="" textlink="">
      <xdr:nvSpPr>
        <xdr:cNvPr id="703" name="公債費該当値テキスト"/>
        <xdr:cNvSpPr txBox="1"/>
      </xdr:nvSpPr>
      <xdr:spPr>
        <a:xfrm>
          <a:off x="16100425" y="15248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142240</xdr:rowOff>
    </xdr:from>
    <xdr:to>
      <xdr:col>81</xdr:col>
      <xdr:colOff>101600</xdr:colOff>
      <xdr:row>95</xdr:row>
      <xdr:rowOff>72390</xdr:rowOff>
    </xdr:to>
    <xdr:sp macro="" textlink="">
      <xdr:nvSpPr>
        <xdr:cNvPr id="704" name="楕円 703"/>
        <xdr:cNvSpPr/>
      </xdr:nvSpPr>
      <xdr:spPr>
        <a:xfrm>
          <a:off x="15173325" y="154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88900</xdr:rowOff>
    </xdr:from>
    <xdr:ext cx="593725" cy="254000"/>
    <xdr:sp macro="" textlink="">
      <xdr:nvSpPr>
        <xdr:cNvPr id="705" name="テキスト ボックス 704"/>
        <xdr:cNvSpPr txBox="1"/>
      </xdr:nvSpPr>
      <xdr:spPr>
        <a:xfrm>
          <a:off x="14930755" y="151765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106680</xdr:rowOff>
    </xdr:from>
    <xdr:to>
      <xdr:col>76</xdr:col>
      <xdr:colOff>165100</xdr:colOff>
      <xdr:row>95</xdr:row>
      <xdr:rowOff>36830</xdr:rowOff>
    </xdr:to>
    <xdr:sp macro="" textlink="">
      <xdr:nvSpPr>
        <xdr:cNvPr id="706" name="楕円 705"/>
        <xdr:cNvSpPr/>
      </xdr:nvSpPr>
      <xdr:spPr>
        <a:xfrm>
          <a:off x="14300200" y="153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53340</xdr:rowOff>
    </xdr:from>
    <xdr:ext cx="594360" cy="254000"/>
    <xdr:sp macro="" textlink="">
      <xdr:nvSpPr>
        <xdr:cNvPr id="707" name="テキスト ボックス 706"/>
        <xdr:cNvSpPr txBox="1"/>
      </xdr:nvSpPr>
      <xdr:spPr>
        <a:xfrm>
          <a:off x="14054455" y="1514094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96520</xdr:rowOff>
    </xdr:from>
    <xdr:to>
      <xdr:col>72</xdr:col>
      <xdr:colOff>38100</xdr:colOff>
      <xdr:row>95</xdr:row>
      <xdr:rowOff>26670</xdr:rowOff>
    </xdr:to>
    <xdr:sp macro="" textlink="">
      <xdr:nvSpPr>
        <xdr:cNvPr id="708" name="楕円 707"/>
        <xdr:cNvSpPr/>
      </xdr:nvSpPr>
      <xdr:spPr>
        <a:xfrm>
          <a:off x="13427075" y="153555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43180</xdr:rowOff>
    </xdr:from>
    <xdr:ext cx="594360" cy="254000"/>
    <xdr:sp macro="" textlink="">
      <xdr:nvSpPr>
        <xdr:cNvPr id="709" name="テキスト ボックス 708"/>
        <xdr:cNvSpPr txBox="1"/>
      </xdr:nvSpPr>
      <xdr:spPr>
        <a:xfrm>
          <a:off x="13181330" y="1513078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49530</xdr:rowOff>
    </xdr:from>
    <xdr:to>
      <xdr:col>67</xdr:col>
      <xdr:colOff>101600</xdr:colOff>
      <xdr:row>94</xdr:row>
      <xdr:rowOff>151130</xdr:rowOff>
    </xdr:to>
    <xdr:sp macro="" textlink="">
      <xdr:nvSpPr>
        <xdr:cNvPr id="710" name="楕円 709"/>
        <xdr:cNvSpPr/>
      </xdr:nvSpPr>
      <xdr:spPr>
        <a:xfrm>
          <a:off x="12550775" y="153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167640</xdr:rowOff>
    </xdr:from>
    <xdr:ext cx="593725" cy="254000"/>
    <xdr:sp macro="" textlink="">
      <xdr:nvSpPr>
        <xdr:cNvPr id="711" name="テキスト ボックス 710"/>
        <xdr:cNvSpPr txBox="1"/>
      </xdr:nvSpPr>
      <xdr:spPr>
        <a:xfrm>
          <a:off x="12308205" y="15083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980"/>
    <xdr:sp macro="" textlink="">
      <xdr:nvSpPr>
        <xdr:cNvPr id="720" name="テキスト ボックス 719"/>
        <xdr:cNvSpPr txBox="1"/>
      </xdr:nvSpPr>
      <xdr:spPr>
        <a:xfrm>
          <a:off x="179482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xdr:cNvCxnSpPr/>
      </xdr:nvCxnSpPr>
      <xdr:spPr>
        <a:xfrm>
          <a:off x="17983200"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840" cy="259080"/>
    <xdr:sp macro="" textlink="">
      <xdr:nvSpPr>
        <xdr:cNvPr id="723" name="テキスト ボックス 722"/>
        <xdr:cNvSpPr txBox="1"/>
      </xdr:nvSpPr>
      <xdr:spPr>
        <a:xfrm>
          <a:off x="17740630" y="62909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xdr:cNvCxnSpPr/>
      </xdr:nvCxnSpPr>
      <xdr:spPr>
        <a:xfrm>
          <a:off x="17983200"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2915" cy="254635"/>
    <xdr:sp macro="" textlink="">
      <xdr:nvSpPr>
        <xdr:cNvPr id="725" name="テキスト ボックス 724"/>
        <xdr:cNvSpPr txBox="1"/>
      </xdr:nvSpPr>
      <xdr:spPr>
        <a:xfrm>
          <a:off x="17525365" y="59829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xdr:cNvCxnSpPr/>
      </xdr:nvCxnSpPr>
      <xdr:spPr>
        <a:xfrm>
          <a:off x="17983200"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2915" cy="259080"/>
    <xdr:sp macro="" textlink="">
      <xdr:nvSpPr>
        <xdr:cNvPr id="727" name="テキスト ボックス 726"/>
        <xdr:cNvSpPr txBox="1"/>
      </xdr:nvSpPr>
      <xdr:spPr>
        <a:xfrm>
          <a:off x="17525365" y="5675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xdr:cNvCxnSpPr/>
      </xdr:nvCxnSpPr>
      <xdr:spPr>
        <a:xfrm>
          <a:off x="17983200"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2915" cy="254635"/>
    <xdr:sp macro="" textlink="">
      <xdr:nvSpPr>
        <xdr:cNvPr id="729" name="テキスト ボックス 728"/>
        <xdr:cNvSpPr txBox="1"/>
      </xdr:nvSpPr>
      <xdr:spPr>
        <a:xfrm>
          <a:off x="17525365" y="53594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161925</xdr:rowOff>
    </xdr:from>
    <xdr:to>
      <xdr:col>120</xdr:col>
      <xdr:colOff>114300</xdr:colOff>
      <xdr:row>31</xdr:row>
      <xdr:rowOff>161925</xdr:rowOff>
    </xdr:to>
    <xdr:cxnSp macro="">
      <xdr:nvCxnSpPr>
        <xdr:cNvPr id="730" name="直線コネクタ 729"/>
        <xdr:cNvCxnSpPr/>
      </xdr:nvCxnSpPr>
      <xdr:spPr>
        <a:xfrm>
          <a:off x="17983200"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2915" cy="258445"/>
    <xdr:sp macro="" textlink="">
      <xdr:nvSpPr>
        <xdr:cNvPr id="731" name="テキスト ボックス 730"/>
        <xdr:cNvSpPr txBox="1"/>
      </xdr:nvSpPr>
      <xdr:spPr>
        <a:xfrm>
          <a:off x="17525365" y="505142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xdr:cNvCxnSpPr/>
      </xdr:nvCxnSpPr>
      <xdr:spPr>
        <a:xfrm>
          <a:off x="17983200"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860" cy="259080"/>
    <xdr:sp macro="" textlink="">
      <xdr:nvSpPr>
        <xdr:cNvPr id="733" name="テキスト ボックス 732"/>
        <xdr:cNvSpPr txBox="1"/>
      </xdr:nvSpPr>
      <xdr:spPr>
        <a:xfrm>
          <a:off x="17461230" y="474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4635"/>
    <xdr:sp macro="" textlink="">
      <xdr:nvSpPr>
        <xdr:cNvPr id="735" name="テキスト ボックス 734"/>
        <xdr:cNvSpPr txBox="1"/>
      </xdr:nvSpPr>
      <xdr:spPr>
        <a:xfrm>
          <a:off x="174612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7" name="直線コネクタ 736"/>
        <xdr:cNvCxnSpPr/>
      </xdr:nvCxnSpPr>
      <xdr:spPr>
        <a:xfrm flipV="1">
          <a:off x="21791295" y="501078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8920" cy="259080"/>
    <xdr:sp macro="" textlink="">
      <xdr:nvSpPr>
        <xdr:cNvPr id="738" name="諸支出金最小値テキスト"/>
        <xdr:cNvSpPr txBox="1"/>
      </xdr:nvSpPr>
      <xdr:spPr>
        <a:xfrm>
          <a:off x="21844000" y="644398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xdr:cNvCxnSpPr/>
      </xdr:nvCxnSpPr>
      <xdr:spPr>
        <a:xfrm>
          <a:off x="21707475" y="6423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265" cy="254635"/>
    <xdr:sp macro="" textlink="">
      <xdr:nvSpPr>
        <xdr:cNvPr id="740" name="諸支出金最大値テキスト"/>
        <xdr:cNvSpPr txBox="1"/>
      </xdr:nvSpPr>
      <xdr:spPr>
        <a:xfrm>
          <a:off x="21844000" y="479488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41" name="直線コネクタ 740"/>
        <xdr:cNvCxnSpPr/>
      </xdr:nvCxnSpPr>
      <xdr:spPr>
        <a:xfrm>
          <a:off x="21707475" y="50107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xdr:cNvCxnSpPr/>
      </xdr:nvCxnSpPr>
      <xdr:spPr>
        <a:xfrm>
          <a:off x="20970875" y="64236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7825" cy="259080"/>
    <xdr:sp macro="" textlink="">
      <xdr:nvSpPr>
        <xdr:cNvPr id="743" name="諸支出金平均値テキスト"/>
        <xdr:cNvSpPr txBox="1"/>
      </xdr:nvSpPr>
      <xdr:spPr>
        <a:xfrm>
          <a:off x="21844000" y="619950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4" name="フローチャート: 判断 743"/>
        <xdr:cNvSpPr/>
      </xdr:nvSpPr>
      <xdr:spPr>
        <a:xfrm>
          <a:off x="217424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xdr:cNvCxnSpPr/>
      </xdr:nvCxnSpPr>
      <xdr:spPr>
        <a:xfrm>
          <a:off x="20094575" y="642366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6" name="フローチャート: 判断 745"/>
        <xdr:cNvSpPr/>
      </xdr:nvSpPr>
      <xdr:spPr>
        <a:xfrm>
          <a:off x="20920075" y="632079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7" name="テキスト ボックス 746"/>
        <xdr:cNvSpPr txBox="1"/>
      </xdr:nvSpPr>
      <xdr:spPr>
        <a:xfrm>
          <a:off x="20784820" y="6105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xdr:cNvCxnSpPr/>
      </xdr:nvCxnSpPr>
      <xdr:spPr>
        <a:xfrm>
          <a:off x="19221450" y="642366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9" name="フローチャート: 判断 748"/>
        <xdr:cNvSpPr/>
      </xdr:nvSpPr>
      <xdr:spPr>
        <a:xfrm>
          <a:off x="20043775" y="626110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7825" cy="258445"/>
    <xdr:sp macro="" textlink="">
      <xdr:nvSpPr>
        <xdr:cNvPr id="750" name="テキスト ボックス 749"/>
        <xdr:cNvSpPr txBox="1"/>
      </xdr:nvSpPr>
      <xdr:spPr>
        <a:xfrm>
          <a:off x="19908520" y="60458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xdr:cNvCxnSpPr/>
      </xdr:nvCxnSpPr>
      <xdr:spPr>
        <a:xfrm>
          <a:off x="18348325" y="642366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2" name="フローチャート: 判断 751"/>
        <xdr:cNvSpPr/>
      </xdr:nvSpPr>
      <xdr:spPr>
        <a:xfrm>
          <a:off x="1917065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7825" cy="259080"/>
    <xdr:sp macro="" textlink="">
      <xdr:nvSpPr>
        <xdr:cNvPr id="753" name="テキスト ボックス 752"/>
        <xdr:cNvSpPr txBox="1"/>
      </xdr:nvSpPr>
      <xdr:spPr>
        <a:xfrm>
          <a:off x="19035395" y="61404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4" name="フローチャート: 判断 753"/>
        <xdr:cNvSpPr/>
      </xdr:nvSpPr>
      <xdr:spPr>
        <a:xfrm>
          <a:off x="18297525" y="632206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5" name="テキスト ボックス 754"/>
        <xdr:cNvSpPr txBox="1"/>
      </xdr:nvSpPr>
      <xdr:spPr>
        <a:xfrm>
          <a:off x="18162270" y="61067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0783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8" name="テキスト ボックス 757"/>
        <xdr:cNvSpPr txBox="1"/>
      </xdr:nvSpPr>
      <xdr:spPr>
        <a:xfrm>
          <a:off x="19907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9" name="テキスト ボックス 758"/>
        <xdr:cNvSpPr txBox="1"/>
      </xdr:nvSpPr>
      <xdr:spPr>
        <a:xfrm>
          <a:off x="190341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1610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xdr:cNvSpPr/>
      </xdr:nvSpPr>
      <xdr:spPr>
        <a:xfrm>
          <a:off x="217424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161925</xdr:rowOff>
    </xdr:from>
    <xdr:ext cx="248920" cy="259080"/>
    <xdr:sp macro="" textlink="">
      <xdr:nvSpPr>
        <xdr:cNvPr id="762" name="諸支出金該当値テキスト"/>
        <xdr:cNvSpPr txBox="1"/>
      </xdr:nvSpPr>
      <xdr:spPr>
        <a:xfrm>
          <a:off x="21844000" y="632460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xdr:cNvSpPr/>
      </xdr:nvSpPr>
      <xdr:spPr>
        <a:xfrm>
          <a:off x="20920075" y="6372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4475" cy="259080"/>
    <xdr:sp macro="" textlink="">
      <xdr:nvSpPr>
        <xdr:cNvPr id="764" name="テキスト ボックス 763"/>
        <xdr:cNvSpPr txBox="1"/>
      </xdr:nvSpPr>
      <xdr:spPr>
        <a:xfrm>
          <a:off x="20846415"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xdr:cNvSpPr/>
      </xdr:nvSpPr>
      <xdr:spPr>
        <a:xfrm>
          <a:off x="20043775"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4475" cy="259080"/>
    <xdr:sp macro="" textlink="">
      <xdr:nvSpPr>
        <xdr:cNvPr id="766" name="テキスト ボックス 765"/>
        <xdr:cNvSpPr txBox="1"/>
      </xdr:nvSpPr>
      <xdr:spPr>
        <a:xfrm>
          <a:off x="19973290"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xdr:cNvSpPr/>
      </xdr:nvSpPr>
      <xdr:spPr>
        <a:xfrm>
          <a:off x="1917065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68" name="テキスト ボックス 767"/>
        <xdr:cNvSpPr txBox="1"/>
      </xdr:nvSpPr>
      <xdr:spPr>
        <a:xfrm>
          <a:off x="19100165" y="64655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xdr:cNvSpPr/>
      </xdr:nvSpPr>
      <xdr:spPr>
        <a:xfrm>
          <a:off x="18297525" y="6372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4475" cy="259080"/>
    <xdr:sp macro="" textlink="">
      <xdr:nvSpPr>
        <xdr:cNvPr id="770" name="テキスト ボックス 769"/>
        <xdr:cNvSpPr txBox="1"/>
      </xdr:nvSpPr>
      <xdr:spPr>
        <a:xfrm>
          <a:off x="18223865"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980"/>
    <xdr:sp macro="" textlink="">
      <xdr:nvSpPr>
        <xdr:cNvPr id="779" name="テキスト ボックス 778"/>
        <xdr:cNvSpPr txBox="1"/>
      </xdr:nvSpPr>
      <xdr:spPr>
        <a:xfrm>
          <a:off x="179482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79832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161925</xdr:rowOff>
    </xdr:from>
    <xdr:ext cx="243840" cy="254635"/>
    <xdr:sp macro="" textlink="">
      <xdr:nvSpPr>
        <xdr:cNvPr id="782" name="テキスト ボックス 781"/>
        <xdr:cNvSpPr txBox="1"/>
      </xdr:nvSpPr>
      <xdr:spPr>
        <a:xfrm>
          <a:off x="17740630" y="875347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635"/>
    <xdr:sp macro="" textlink="">
      <xdr:nvSpPr>
        <xdr:cNvPr id="784" name="テキスト ボックス 783"/>
        <xdr:cNvSpPr txBox="1"/>
      </xdr:nvSpPr>
      <xdr:spPr>
        <a:xfrm>
          <a:off x="17740630" y="767461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xdr:cNvCxnSpPr/>
      </xdr:nvCxnSpPr>
      <xdr:spPr>
        <a:xfrm>
          <a:off x="2179129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9080"/>
    <xdr:sp macro="" textlink="">
      <xdr:nvSpPr>
        <xdr:cNvPr id="787" name="前年度繰上充用金最小値テキスト"/>
        <xdr:cNvSpPr txBox="1"/>
      </xdr:nvSpPr>
      <xdr:spPr>
        <a:xfrm>
          <a:off x="2184400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9080"/>
    <xdr:sp macro="" textlink="">
      <xdr:nvSpPr>
        <xdr:cNvPr id="789" name="前年度繰上充用金最大値テキスト"/>
        <xdr:cNvSpPr txBox="1"/>
      </xdr:nvSpPr>
      <xdr:spPr>
        <a:xfrm>
          <a:off x="21844000" y="8601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0970875" y="88931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920" cy="259080"/>
    <xdr:sp macro="" textlink="">
      <xdr:nvSpPr>
        <xdr:cNvPr id="792" name="前年度繰上充用金平均値テキスト"/>
        <xdr:cNvSpPr txBox="1"/>
      </xdr:nvSpPr>
      <xdr:spPr>
        <a:xfrm>
          <a:off x="21844000" y="8820785"/>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17424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094575" y="88931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092007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796" name="テキスト ボックス 795"/>
        <xdr:cNvSpPr txBox="1"/>
      </xdr:nvSpPr>
      <xdr:spPr>
        <a:xfrm>
          <a:off x="20846415"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221450"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043775"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9" name="テキスト ボックス 798"/>
        <xdr:cNvSpPr txBox="1"/>
      </xdr:nvSpPr>
      <xdr:spPr>
        <a:xfrm>
          <a:off x="19973290"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348325"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17065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2" name="テキスト ボックス 801"/>
        <xdr:cNvSpPr txBox="1"/>
      </xdr:nvSpPr>
      <xdr:spPr>
        <a:xfrm>
          <a:off x="19100165" y="8925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29752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4" name="テキスト ボックス 803"/>
        <xdr:cNvSpPr txBox="1"/>
      </xdr:nvSpPr>
      <xdr:spPr>
        <a:xfrm>
          <a:off x="18223865"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0783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7" name="テキスト ボックス 806"/>
        <xdr:cNvSpPr txBox="1"/>
      </xdr:nvSpPr>
      <xdr:spPr>
        <a:xfrm>
          <a:off x="19907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8" name="テキスト ボックス 807"/>
        <xdr:cNvSpPr txBox="1"/>
      </xdr:nvSpPr>
      <xdr:spPr>
        <a:xfrm>
          <a:off x="190341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1610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17424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920" cy="259080"/>
    <xdr:sp macro="" textlink="">
      <xdr:nvSpPr>
        <xdr:cNvPr id="811" name="前年度繰上充用金該当値テキスト"/>
        <xdr:cNvSpPr txBox="1"/>
      </xdr:nvSpPr>
      <xdr:spPr>
        <a:xfrm>
          <a:off x="21844000" y="8716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092007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3" name="テキスト ボックス 812"/>
        <xdr:cNvSpPr txBox="1"/>
      </xdr:nvSpPr>
      <xdr:spPr>
        <a:xfrm>
          <a:off x="20846415"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043775"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5" name="テキスト ボックス 814"/>
        <xdr:cNvSpPr txBox="1"/>
      </xdr:nvSpPr>
      <xdr:spPr>
        <a:xfrm>
          <a:off x="19973290"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17065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17" name="テキスト ボックス 816"/>
        <xdr:cNvSpPr txBox="1"/>
      </xdr:nvSpPr>
      <xdr:spPr>
        <a:xfrm>
          <a:off x="19100165" y="86271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29752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19" name="テキスト ボックス 818"/>
        <xdr:cNvSpPr txBox="1"/>
      </xdr:nvSpPr>
      <xdr:spPr>
        <a:xfrm>
          <a:off x="18223865"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・総務費は、住民一人当たり406,161円となっている。新規施設建設に伴い、大幅な上昇がみられる。</a:t>
          </a:r>
        </a:p>
        <a:p>
          <a:r>
            <a:rPr kumimoji="1" lang="ja-JP" altLang="en-US" sz="1300">
              <a:latin typeface="ＭＳ Ｐゴシック"/>
              <a:ea typeface="ＭＳ Ｐゴシック"/>
            </a:rPr>
            <a:t>・民生費は、住民一人当たり244,088円となっている。障害福祉事業の増加や公共施設の維持補修費等が増加し住民一人当たりの決算額が増加している。</a:t>
          </a:r>
        </a:p>
        <a:p>
          <a:r>
            <a:rPr kumimoji="1" lang="ja-JP" altLang="en-US" sz="1300">
              <a:latin typeface="ＭＳ Ｐゴシック"/>
              <a:ea typeface="ＭＳ Ｐゴシック"/>
            </a:rPr>
            <a:t>・農林水産業費は、住民一人当たり200,374円となっている。農業費において国営事業指定工事完了に伴う負担金支出があり決算額が増加している。</a:t>
          </a:r>
        </a:p>
        <a:p>
          <a:r>
            <a:rPr kumimoji="1" lang="ja-JP" altLang="en-US" sz="1300">
              <a:latin typeface="ＭＳ Ｐゴシック"/>
              <a:ea typeface="ＭＳ Ｐゴシック"/>
            </a:rPr>
            <a:t>・災害復旧費は、住民一人当たり2,461円となっている。単年度災害対応は生じたものの規模が小さく決算額は減少した。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201295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30580"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201295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30580"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201295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30580" y="11800840"/>
          <a:ext cx="69405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960"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0960100" y="9601835"/>
          <a:ext cx="59607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104140</xdr:colOff>
      <xdr:row>45</xdr:row>
      <xdr:rowOff>323215</xdr:rowOff>
    </xdr:to>
    <xdr:sp macro="" textlink="">
      <xdr:nvSpPr>
        <xdr:cNvPr id="8" name="Rectangle 7"/>
        <xdr:cNvSpPr>
          <a:spLocks noChangeArrowheads="1"/>
        </xdr:cNvSpPr>
      </xdr:nvSpPr>
      <xdr:spPr>
        <a:xfrm>
          <a:off x="10960100" y="9601835"/>
          <a:ext cx="89217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104140</xdr:colOff>
      <xdr:row>3</xdr:row>
      <xdr:rowOff>133350</xdr:rowOff>
    </xdr:to>
    <xdr:sp macro="" textlink="">
      <xdr:nvSpPr>
        <xdr:cNvPr id="9" name="表題ボックス"/>
        <xdr:cNvSpPr>
          <a:spLocks noChangeArrowheads="1"/>
        </xdr:cNvSpPr>
      </xdr:nvSpPr>
      <xdr:spPr>
        <a:xfrm>
          <a:off x="123825" y="123825"/>
          <a:ext cx="95046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9285" y="9591675"/>
          <a:ext cx="444754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52380" y="285750"/>
          <a:ext cx="25292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079730" y="285750"/>
          <a:ext cx="380301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197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22025" y="9933940"/>
          <a:ext cx="56159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令和６年度は、引き続き実質単年度収支は赤字となってお</a:t>
          </a:r>
        </a:p>
        <a:p>
          <a:r>
            <a:rPr kumimoji="1" lang="ja-JP" altLang="en-US" sz="1400">
              <a:latin typeface="ＭＳ ゴシック"/>
              <a:ea typeface="ＭＳ ゴシック"/>
            </a:rPr>
            <a:t>り、実質収支は黒字となっている。今後も、人口減少に伴い</a:t>
          </a:r>
        </a:p>
        <a:p>
          <a:r>
            <a:rPr kumimoji="1" lang="ja-JP" altLang="en-US" sz="1400">
              <a:latin typeface="ＭＳ ゴシック"/>
              <a:ea typeface="ＭＳ ゴシック"/>
            </a:rPr>
            <a:t>町税や地方交付税など一般財源の増加は見込みづらい一方で</a:t>
          </a:r>
        </a:p>
        <a:p>
          <a:r>
            <a:rPr kumimoji="1" lang="ja-JP" altLang="en-US" sz="1400">
              <a:latin typeface="ＭＳ ゴシック"/>
              <a:ea typeface="ＭＳ ゴシック"/>
            </a:rPr>
            <a:t>人件費、物価高騰の継続による経常経費や建設事業費などの</a:t>
          </a:r>
        </a:p>
        <a:p>
          <a:r>
            <a:rPr kumimoji="1" lang="ja-JP" altLang="en-US" sz="1400">
              <a:latin typeface="ＭＳ ゴシック"/>
              <a:ea typeface="ＭＳ ゴシック"/>
            </a:rPr>
            <a:t>増加も見込まれる。各種事務事業や、公共施設のあり方につ</a:t>
          </a:r>
        </a:p>
        <a:p>
          <a:r>
            <a:rPr kumimoji="1" lang="ja-JP" altLang="en-US" sz="1400">
              <a:latin typeface="ＭＳ ゴシック"/>
              <a:ea typeface="ＭＳ ゴシック"/>
            </a:rPr>
            <a:t>いて更なる点検や見直しを図りながら、一定程度有事にも対</a:t>
          </a:r>
        </a:p>
        <a:p>
          <a:r>
            <a:rPr kumimoji="1" lang="ja-JP" altLang="en-US" sz="1400">
              <a:latin typeface="ＭＳ ゴシック"/>
              <a:ea typeface="ＭＳ ゴシック"/>
            </a:rPr>
            <a:t>応可能な基金の保有と効果的な活用に努める。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4618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222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1748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0325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2268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2285" y="657225"/>
          <a:ext cx="431101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7953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標準財政規模比の増減はあるものの、各会計黒字決算となっている。</a:t>
          </a:r>
        </a:p>
        <a:p>
          <a:r>
            <a:rPr kumimoji="1" lang="ja-JP" altLang="en-US" sz="1400">
              <a:latin typeface="ＭＳ ゴシック"/>
              <a:ea typeface="ＭＳ ゴシック"/>
            </a:rPr>
            <a:t>今後も収納対策の強化を図るほか、優良な財源確保に努める。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246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246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246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246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246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246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246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246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246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246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2.9" x14ac:dyDescent="0.25">
      <c r="B2" s="3" t="s">
        <v>131</v>
      </c>
      <c r="C2" s="3"/>
      <c r="D2" s="10"/>
    </row>
    <row r="3" spans="1:119" ht="18.75" customHeight="1" x14ac:dyDescent="0.25">
      <c r="A3" s="2"/>
      <c r="B3" s="379" t="s">
        <v>133</v>
      </c>
      <c r="C3" s="380"/>
      <c r="D3" s="380"/>
      <c r="E3" s="381"/>
      <c r="F3" s="381"/>
      <c r="G3" s="381"/>
      <c r="H3" s="381"/>
      <c r="I3" s="381"/>
      <c r="J3" s="381"/>
      <c r="K3" s="381"/>
      <c r="L3" s="381" t="s">
        <v>136</v>
      </c>
      <c r="M3" s="381"/>
      <c r="N3" s="381"/>
      <c r="O3" s="381"/>
      <c r="P3" s="381"/>
      <c r="Q3" s="381"/>
      <c r="R3" s="387"/>
      <c r="S3" s="387"/>
      <c r="T3" s="387"/>
      <c r="U3" s="387"/>
      <c r="V3" s="388"/>
      <c r="W3" s="392" t="s">
        <v>139</v>
      </c>
      <c r="X3" s="393"/>
      <c r="Y3" s="393"/>
      <c r="Z3" s="393"/>
      <c r="AA3" s="393"/>
      <c r="AB3" s="380"/>
      <c r="AC3" s="387" t="s">
        <v>141</v>
      </c>
      <c r="AD3" s="393"/>
      <c r="AE3" s="393"/>
      <c r="AF3" s="393"/>
      <c r="AG3" s="393"/>
      <c r="AH3" s="393"/>
      <c r="AI3" s="393"/>
      <c r="AJ3" s="393"/>
      <c r="AK3" s="393"/>
      <c r="AL3" s="397"/>
      <c r="AM3" s="392" t="s">
        <v>143</v>
      </c>
      <c r="AN3" s="393"/>
      <c r="AO3" s="393"/>
      <c r="AP3" s="393"/>
      <c r="AQ3" s="393"/>
      <c r="AR3" s="393"/>
      <c r="AS3" s="393"/>
      <c r="AT3" s="393"/>
      <c r="AU3" s="393"/>
      <c r="AV3" s="393"/>
      <c r="AW3" s="393"/>
      <c r="AX3" s="397"/>
      <c r="AY3" s="420" t="s">
        <v>4</v>
      </c>
      <c r="AZ3" s="421"/>
      <c r="BA3" s="421"/>
      <c r="BB3" s="421"/>
      <c r="BC3" s="421"/>
      <c r="BD3" s="421"/>
      <c r="BE3" s="421"/>
      <c r="BF3" s="421"/>
      <c r="BG3" s="421"/>
      <c r="BH3" s="421"/>
      <c r="BI3" s="421"/>
      <c r="BJ3" s="421"/>
      <c r="BK3" s="421"/>
      <c r="BL3" s="421"/>
      <c r="BM3" s="546"/>
      <c r="BN3" s="392" t="s">
        <v>147</v>
      </c>
      <c r="BO3" s="393"/>
      <c r="BP3" s="393"/>
      <c r="BQ3" s="393"/>
      <c r="BR3" s="393"/>
      <c r="BS3" s="393"/>
      <c r="BT3" s="393"/>
      <c r="BU3" s="397"/>
      <c r="BV3" s="392" t="s">
        <v>148</v>
      </c>
      <c r="BW3" s="393"/>
      <c r="BX3" s="393"/>
      <c r="BY3" s="393"/>
      <c r="BZ3" s="393"/>
      <c r="CA3" s="393"/>
      <c r="CB3" s="393"/>
      <c r="CC3" s="397"/>
      <c r="CD3" s="420" t="s">
        <v>4</v>
      </c>
      <c r="CE3" s="421"/>
      <c r="CF3" s="421"/>
      <c r="CG3" s="421"/>
      <c r="CH3" s="421"/>
      <c r="CI3" s="421"/>
      <c r="CJ3" s="421"/>
      <c r="CK3" s="421"/>
      <c r="CL3" s="421"/>
      <c r="CM3" s="421"/>
      <c r="CN3" s="421"/>
      <c r="CO3" s="421"/>
      <c r="CP3" s="421"/>
      <c r="CQ3" s="421"/>
      <c r="CR3" s="421"/>
      <c r="CS3" s="546"/>
      <c r="CT3" s="392" t="s">
        <v>149</v>
      </c>
      <c r="CU3" s="393"/>
      <c r="CV3" s="393"/>
      <c r="CW3" s="393"/>
      <c r="CX3" s="393"/>
      <c r="CY3" s="393"/>
      <c r="CZ3" s="393"/>
      <c r="DA3" s="397"/>
      <c r="DB3" s="392" t="s">
        <v>45</v>
      </c>
      <c r="DC3" s="393"/>
      <c r="DD3" s="393"/>
      <c r="DE3" s="393"/>
      <c r="DF3" s="393"/>
      <c r="DG3" s="393"/>
      <c r="DH3" s="393"/>
      <c r="DI3" s="397"/>
    </row>
    <row r="4" spans="1:119" ht="18.75" customHeight="1" x14ac:dyDescent="0.2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151</v>
      </c>
      <c r="AZ4" s="376"/>
      <c r="BA4" s="376"/>
      <c r="BB4" s="376"/>
      <c r="BC4" s="376"/>
      <c r="BD4" s="376"/>
      <c r="BE4" s="376"/>
      <c r="BF4" s="376"/>
      <c r="BG4" s="376"/>
      <c r="BH4" s="376"/>
      <c r="BI4" s="376"/>
      <c r="BJ4" s="376"/>
      <c r="BK4" s="376"/>
      <c r="BL4" s="376"/>
      <c r="BM4" s="377"/>
      <c r="BN4" s="336">
        <v>11195140</v>
      </c>
      <c r="BO4" s="337"/>
      <c r="BP4" s="337"/>
      <c r="BQ4" s="337"/>
      <c r="BR4" s="337"/>
      <c r="BS4" s="337"/>
      <c r="BT4" s="337"/>
      <c r="BU4" s="338"/>
      <c r="BV4" s="336">
        <v>9768960</v>
      </c>
      <c r="BW4" s="337"/>
      <c r="BX4" s="337"/>
      <c r="BY4" s="337"/>
      <c r="BZ4" s="337"/>
      <c r="CA4" s="337"/>
      <c r="CB4" s="337"/>
      <c r="CC4" s="338"/>
      <c r="CD4" s="513" t="s">
        <v>152</v>
      </c>
      <c r="CE4" s="514"/>
      <c r="CF4" s="514"/>
      <c r="CG4" s="514"/>
      <c r="CH4" s="514"/>
      <c r="CI4" s="514"/>
      <c r="CJ4" s="514"/>
      <c r="CK4" s="514"/>
      <c r="CL4" s="514"/>
      <c r="CM4" s="514"/>
      <c r="CN4" s="514"/>
      <c r="CO4" s="514"/>
      <c r="CP4" s="514"/>
      <c r="CQ4" s="514"/>
      <c r="CR4" s="514"/>
      <c r="CS4" s="515"/>
      <c r="CT4" s="547">
        <v>4</v>
      </c>
      <c r="CU4" s="548"/>
      <c r="CV4" s="548"/>
      <c r="CW4" s="548"/>
      <c r="CX4" s="548"/>
      <c r="CY4" s="548"/>
      <c r="CZ4" s="548"/>
      <c r="DA4" s="549"/>
      <c r="DB4" s="547">
        <v>5</v>
      </c>
      <c r="DC4" s="548"/>
      <c r="DD4" s="548"/>
      <c r="DE4" s="548"/>
      <c r="DF4" s="548"/>
      <c r="DG4" s="548"/>
      <c r="DH4" s="548"/>
      <c r="DI4" s="549"/>
    </row>
    <row r="5" spans="1:119" ht="18.75" customHeight="1" x14ac:dyDescent="0.2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154</v>
      </c>
      <c r="AN5" s="369"/>
      <c r="AO5" s="369"/>
      <c r="AP5" s="369"/>
      <c r="AQ5" s="369"/>
      <c r="AR5" s="369"/>
      <c r="AS5" s="369"/>
      <c r="AT5" s="370"/>
      <c r="AU5" s="485" t="s">
        <v>67</v>
      </c>
      <c r="AV5" s="486"/>
      <c r="AW5" s="486"/>
      <c r="AX5" s="486"/>
      <c r="AY5" s="458" t="s">
        <v>144</v>
      </c>
      <c r="AZ5" s="459"/>
      <c r="BA5" s="459"/>
      <c r="BB5" s="459"/>
      <c r="BC5" s="459"/>
      <c r="BD5" s="459"/>
      <c r="BE5" s="459"/>
      <c r="BF5" s="459"/>
      <c r="BG5" s="459"/>
      <c r="BH5" s="459"/>
      <c r="BI5" s="459"/>
      <c r="BJ5" s="459"/>
      <c r="BK5" s="459"/>
      <c r="BL5" s="459"/>
      <c r="BM5" s="460"/>
      <c r="BN5" s="330">
        <v>10953248</v>
      </c>
      <c r="BO5" s="331"/>
      <c r="BP5" s="331"/>
      <c r="BQ5" s="331"/>
      <c r="BR5" s="331"/>
      <c r="BS5" s="331"/>
      <c r="BT5" s="331"/>
      <c r="BU5" s="332"/>
      <c r="BV5" s="330">
        <v>9396627</v>
      </c>
      <c r="BW5" s="331"/>
      <c r="BX5" s="331"/>
      <c r="BY5" s="331"/>
      <c r="BZ5" s="331"/>
      <c r="CA5" s="331"/>
      <c r="CB5" s="331"/>
      <c r="CC5" s="332"/>
      <c r="CD5" s="466" t="s">
        <v>156</v>
      </c>
      <c r="CE5" s="436"/>
      <c r="CF5" s="436"/>
      <c r="CG5" s="436"/>
      <c r="CH5" s="436"/>
      <c r="CI5" s="436"/>
      <c r="CJ5" s="436"/>
      <c r="CK5" s="436"/>
      <c r="CL5" s="436"/>
      <c r="CM5" s="436"/>
      <c r="CN5" s="436"/>
      <c r="CO5" s="436"/>
      <c r="CP5" s="436"/>
      <c r="CQ5" s="436"/>
      <c r="CR5" s="436"/>
      <c r="CS5" s="467"/>
      <c r="CT5" s="318">
        <v>88.2</v>
      </c>
      <c r="CU5" s="319"/>
      <c r="CV5" s="319"/>
      <c r="CW5" s="319"/>
      <c r="CX5" s="319"/>
      <c r="CY5" s="319"/>
      <c r="CZ5" s="319"/>
      <c r="DA5" s="320"/>
      <c r="DB5" s="318">
        <v>88.5</v>
      </c>
      <c r="DC5" s="319"/>
      <c r="DD5" s="319"/>
      <c r="DE5" s="319"/>
      <c r="DF5" s="319"/>
      <c r="DG5" s="319"/>
      <c r="DH5" s="319"/>
      <c r="DI5" s="320"/>
    </row>
    <row r="6" spans="1:119" ht="18.75" customHeight="1" x14ac:dyDescent="0.25">
      <c r="A6" s="2"/>
      <c r="B6" s="400" t="s">
        <v>158</v>
      </c>
      <c r="C6" s="341"/>
      <c r="D6" s="341"/>
      <c r="E6" s="401"/>
      <c r="F6" s="401"/>
      <c r="G6" s="401"/>
      <c r="H6" s="401"/>
      <c r="I6" s="401"/>
      <c r="J6" s="401"/>
      <c r="K6" s="401"/>
      <c r="L6" s="401" t="s">
        <v>160</v>
      </c>
      <c r="M6" s="401"/>
      <c r="N6" s="401"/>
      <c r="O6" s="401"/>
      <c r="P6" s="401"/>
      <c r="Q6" s="401"/>
      <c r="R6" s="339"/>
      <c r="S6" s="339"/>
      <c r="T6" s="339"/>
      <c r="U6" s="339"/>
      <c r="V6" s="405"/>
      <c r="W6" s="408" t="s">
        <v>162</v>
      </c>
      <c r="X6" s="340"/>
      <c r="Y6" s="340"/>
      <c r="Z6" s="340"/>
      <c r="AA6" s="340"/>
      <c r="AB6" s="341"/>
      <c r="AC6" s="411" t="s">
        <v>163</v>
      </c>
      <c r="AD6" s="412"/>
      <c r="AE6" s="412"/>
      <c r="AF6" s="412"/>
      <c r="AG6" s="412"/>
      <c r="AH6" s="412"/>
      <c r="AI6" s="412"/>
      <c r="AJ6" s="412"/>
      <c r="AK6" s="412"/>
      <c r="AL6" s="413"/>
      <c r="AM6" s="484" t="s">
        <v>71</v>
      </c>
      <c r="AN6" s="369"/>
      <c r="AO6" s="369"/>
      <c r="AP6" s="369"/>
      <c r="AQ6" s="369"/>
      <c r="AR6" s="369"/>
      <c r="AS6" s="369"/>
      <c r="AT6" s="370"/>
      <c r="AU6" s="485" t="s">
        <v>67</v>
      </c>
      <c r="AV6" s="486"/>
      <c r="AW6" s="486"/>
      <c r="AX6" s="486"/>
      <c r="AY6" s="458" t="s">
        <v>164</v>
      </c>
      <c r="AZ6" s="459"/>
      <c r="BA6" s="459"/>
      <c r="BB6" s="459"/>
      <c r="BC6" s="459"/>
      <c r="BD6" s="459"/>
      <c r="BE6" s="459"/>
      <c r="BF6" s="459"/>
      <c r="BG6" s="459"/>
      <c r="BH6" s="459"/>
      <c r="BI6" s="459"/>
      <c r="BJ6" s="459"/>
      <c r="BK6" s="459"/>
      <c r="BL6" s="459"/>
      <c r="BM6" s="460"/>
      <c r="BN6" s="330">
        <v>241892</v>
      </c>
      <c r="BO6" s="331"/>
      <c r="BP6" s="331"/>
      <c r="BQ6" s="331"/>
      <c r="BR6" s="331"/>
      <c r="BS6" s="331"/>
      <c r="BT6" s="331"/>
      <c r="BU6" s="332"/>
      <c r="BV6" s="330">
        <v>372333</v>
      </c>
      <c r="BW6" s="331"/>
      <c r="BX6" s="331"/>
      <c r="BY6" s="331"/>
      <c r="BZ6" s="331"/>
      <c r="CA6" s="331"/>
      <c r="CB6" s="331"/>
      <c r="CC6" s="332"/>
      <c r="CD6" s="466" t="s">
        <v>167</v>
      </c>
      <c r="CE6" s="436"/>
      <c r="CF6" s="436"/>
      <c r="CG6" s="436"/>
      <c r="CH6" s="436"/>
      <c r="CI6" s="436"/>
      <c r="CJ6" s="436"/>
      <c r="CK6" s="436"/>
      <c r="CL6" s="436"/>
      <c r="CM6" s="436"/>
      <c r="CN6" s="436"/>
      <c r="CO6" s="436"/>
      <c r="CP6" s="436"/>
      <c r="CQ6" s="436"/>
      <c r="CR6" s="436"/>
      <c r="CS6" s="467"/>
      <c r="CT6" s="542">
        <v>88.3</v>
      </c>
      <c r="CU6" s="543"/>
      <c r="CV6" s="543"/>
      <c r="CW6" s="543"/>
      <c r="CX6" s="543"/>
      <c r="CY6" s="543"/>
      <c r="CZ6" s="543"/>
      <c r="DA6" s="544"/>
      <c r="DB6" s="542">
        <v>88.9</v>
      </c>
      <c r="DC6" s="543"/>
      <c r="DD6" s="543"/>
      <c r="DE6" s="543"/>
      <c r="DF6" s="543"/>
      <c r="DG6" s="543"/>
      <c r="DH6" s="543"/>
      <c r="DI6" s="544"/>
    </row>
    <row r="7" spans="1:119" ht="18.75" customHeight="1" x14ac:dyDescent="0.2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130</v>
      </c>
      <c r="AN7" s="369"/>
      <c r="AO7" s="369"/>
      <c r="AP7" s="369"/>
      <c r="AQ7" s="369"/>
      <c r="AR7" s="369"/>
      <c r="AS7" s="369"/>
      <c r="AT7" s="370"/>
      <c r="AU7" s="485" t="s">
        <v>67</v>
      </c>
      <c r="AV7" s="486"/>
      <c r="AW7" s="486"/>
      <c r="AX7" s="486"/>
      <c r="AY7" s="458" t="s">
        <v>169</v>
      </c>
      <c r="AZ7" s="459"/>
      <c r="BA7" s="459"/>
      <c r="BB7" s="459"/>
      <c r="BC7" s="459"/>
      <c r="BD7" s="459"/>
      <c r="BE7" s="459"/>
      <c r="BF7" s="459"/>
      <c r="BG7" s="459"/>
      <c r="BH7" s="459"/>
      <c r="BI7" s="459"/>
      <c r="BJ7" s="459"/>
      <c r="BK7" s="459"/>
      <c r="BL7" s="459"/>
      <c r="BM7" s="460"/>
      <c r="BN7" s="330">
        <v>17555</v>
      </c>
      <c r="BO7" s="331"/>
      <c r="BP7" s="331"/>
      <c r="BQ7" s="331"/>
      <c r="BR7" s="331"/>
      <c r="BS7" s="331"/>
      <c r="BT7" s="331"/>
      <c r="BU7" s="332"/>
      <c r="BV7" s="330">
        <v>100170</v>
      </c>
      <c r="BW7" s="331"/>
      <c r="BX7" s="331"/>
      <c r="BY7" s="331"/>
      <c r="BZ7" s="331"/>
      <c r="CA7" s="331"/>
      <c r="CB7" s="331"/>
      <c r="CC7" s="332"/>
      <c r="CD7" s="466" t="s">
        <v>170</v>
      </c>
      <c r="CE7" s="436"/>
      <c r="CF7" s="436"/>
      <c r="CG7" s="436"/>
      <c r="CH7" s="436"/>
      <c r="CI7" s="436"/>
      <c r="CJ7" s="436"/>
      <c r="CK7" s="436"/>
      <c r="CL7" s="436"/>
      <c r="CM7" s="436"/>
      <c r="CN7" s="436"/>
      <c r="CO7" s="436"/>
      <c r="CP7" s="436"/>
      <c r="CQ7" s="436"/>
      <c r="CR7" s="436"/>
      <c r="CS7" s="467"/>
      <c r="CT7" s="330">
        <v>5593182</v>
      </c>
      <c r="CU7" s="331"/>
      <c r="CV7" s="331"/>
      <c r="CW7" s="331"/>
      <c r="CX7" s="331"/>
      <c r="CY7" s="331"/>
      <c r="CZ7" s="331"/>
      <c r="DA7" s="332"/>
      <c r="DB7" s="330">
        <v>5420274</v>
      </c>
      <c r="DC7" s="331"/>
      <c r="DD7" s="331"/>
      <c r="DE7" s="331"/>
      <c r="DF7" s="331"/>
      <c r="DG7" s="331"/>
      <c r="DH7" s="331"/>
      <c r="DI7" s="332"/>
    </row>
    <row r="8" spans="1:119" ht="18.75" customHeight="1" x14ac:dyDescent="0.2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172</v>
      </c>
      <c r="AN8" s="369"/>
      <c r="AO8" s="369"/>
      <c r="AP8" s="369"/>
      <c r="AQ8" s="369"/>
      <c r="AR8" s="369"/>
      <c r="AS8" s="369"/>
      <c r="AT8" s="370"/>
      <c r="AU8" s="485" t="s">
        <v>67</v>
      </c>
      <c r="AV8" s="486"/>
      <c r="AW8" s="486"/>
      <c r="AX8" s="486"/>
      <c r="AY8" s="458" t="s">
        <v>174</v>
      </c>
      <c r="AZ8" s="459"/>
      <c r="BA8" s="459"/>
      <c r="BB8" s="459"/>
      <c r="BC8" s="459"/>
      <c r="BD8" s="459"/>
      <c r="BE8" s="459"/>
      <c r="BF8" s="459"/>
      <c r="BG8" s="459"/>
      <c r="BH8" s="459"/>
      <c r="BI8" s="459"/>
      <c r="BJ8" s="459"/>
      <c r="BK8" s="459"/>
      <c r="BL8" s="459"/>
      <c r="BM8" s="460"/>
      <c r="BN8" s="330">
        <v>224337</v>
      </c>
      <c r="BO8" s="331"/>
      <c r="BP8" s="331"/>
      <c r="BQ8" s="331"/>
      <c r="BR8" s="331"/>
      <c r="BS8" s="331"/>
      <c r="BT8" s="331"/>
      <c r="BU8" s="332"/>
      <c r="BV8" s="330">
        <v>272163</v>
      </c>
      <c r="BW8" s="331"/>
      <c r="BX8" s="331"/>
      <c r="BY8" s="331"/>
      <c r="BZ8" s="331"/>
      <c r="CA8" s="331"/>
      <c r="CB8" s="331"/>
      <c r="CC8" s="332"/>
      <c r="CD8" s="466" t="s">
        <v>175</v>
      </c>
      <c r="CE8" s="436"/>
      <c r="CF8" s="436"/>
      <c r="CG8" s="436"/>
      <c r="CH8" s="436"/>
      <c r="CI8" s="436"/>
      <c r="CJ8" s="436"/>
      <c r="CK8" s="436"/>
      <c r="CL8" s="436"/>
      <c r="CM8" s="436"/>
      <c r="CN8" s="436"/>
      <c r="CO8" s="436"/>
      <c r="CP8" s="436"/>
      <c r="CQ8" s="436"/>
      <c r="CR8" s="436"/>
      <c r="CS8" s="467"/>
      <c r="CT8" s="518">
        <v>0.23</v>
      </c>
      <c r="CU8" s="519"/>
      <c r="CV8" s="519"/>
      <c r="CW8" s="519"/>
      <c r="CX8" s="519"/>
      <c r="CY8" s="519"/>
      <c r="CZ8" s="519"/>
      <c r="DA8" s="520"/>
      <c r="DB8" s="518">
        <v>0.23</v>
      </c>
      <c r="DC8" s="519"/>
      <c r="DD8" s="519"/>
      <c r="DE8" s="519"/>
      <c r="DF8" s="519"/>
      <c r="DG8" s="519"/>
      <c r="DH8" s="519"/>
      <c r="DI8" s="520"/>
    </row>
    <row r="9" spans="1:119" ht="18.75" customHeight="1" x14ac:dyDescent="0.25">
      <c r="A9" s="2"/>
      <c r="B9" s="420" t="s">
        <v>18</v>
      </c>
      <c r="C9" s="421"/>
      <c r="D9" s="421"/>
      <c r="E9" s="421"/>
      <c r="F9" s="421"/>
      <c r="G9" s="421"/>
      <c r="H9" s="421"/>
      <c r="I9" s="421"/>
      <c r="J9" s="421"/>
      <c r="K9" s="422"/>
      <c r="L9" s="536" t="s">
        <v>10</v>
      </c>
      <c r="M9" s="537"/>
      <c r="N9" s="537"/>
      <c r="O9" s="537"/>
      <c r="P9" s="537"/>
      <c r="Q9" s="538"/>
      <c r="R9" s="539">
        <v>7651</v>
      </c>
      <c r="S9" s="540"/>
      <c r="T9" s="540"/>
      <c r="U9" s="540"/>
      <c r="V9" s="541"/>
      <c r="W9" s="392" t="s">
        <v>177</v>
      </c>
      <c r="X9" s="393"/>
      <c r="Y9" s="393"/>
      <c r="Z9" s="393"/>
      <c r="AA9" s="393"/>
      <c r="AB9" s="393"/>
      <c r="AC9" s="393"/>
      <c r="AD9" s="393"/>
      <c r="AE9" s="393"/>
      <c r="AF9" s="393"/>
      <c r="AG9" s="393"/>
      <c r="AH9" s="393"/>
      <c r="AI9" s="393"/>
      <c r="AJ9" s="393"/>
      <c r="AK9" s="393"/>
      <c r="AL9" s="397"/>
      <c r="AM9" s="484" t="s">
        <v>179</v>
      </c>
      <c r="AN9" s="369"/>
      <c r="AO9" s="369"/>
      <c r="AP9" s="369"/>
      <c r="AQ9" s="369"/>
      <c r="AR9" s="369"/>
      <c r="AS9" s="369"/>
      <c r="AT9" s="370"/>
      <c r="AU9" s="485" t="s">
        <v>67</v>
      </c>
      <c r="AV9" s="486"/>
      <c r="AW9" s="486"/>
      <c r="AX9" s="486"/>
      <c r="AY9" s="458" t="s">
        <v>69</v>
      </c>
      <c r="AZ9" s="459"/>
      <c r="BA9" s="459"/>
      <c r="BB9" s="459"/>
      <c r="BC9" s="459"/>
      <c r="BD9" s="459"/>
      <c r="BE9" s="459"/>
      <c r="BF9" s="459"/>
      <c r="BG9" s="459"/>
      <c r="BH9" s="459"/>
      <c r="BI9" s="459"/>
      <c r="BJ9" s="459"/>
      <c r="BK9" s="459"/>
      <c r="BL9" s="459"/>
      <c r="BM9" s="460"/>
      <c r="BN9" s="330">
        <v>-47826</v>
      </c>
      <c r="BO9" s="331"/>
      <c r="BP9" s="331"/>
      <c r="BQ9" s="331"/>
      <c r="BR9" s="331"/>
      <c r="BS9" s="331"/>
      <c r="BT9" s="331"/>
      <c r="BU9" s="332"/>
      <c r="BV9" s="330">
        <v>23326</v>
      </c>
      <c r="BW9" s="331"/>
      <c r="BX9" s="331"/>
      <c r="BY9" s="331"/>
      <c r="BZ9" s="331"/>
      <c r="CA9" s="331"/>
      <c r="CB9" s="331"/>
      <c r="CC9" s="332"/>
      <c r="CD9" s="466" t="s">
        <v>65</v>
      </c>
      <c r="CE9" s="436"/>
      <c r="CF9" s="436"/>
      <c r="CG9" s="436"/>
      <c r="CH9" s="436"/>
      <c r="CI9" s="436"/>
      <c r="CJ9" s="436"/>
      <c r="CK9" s="436"/>
      <c r="CL9" s="436"/>
      <c r="CM9" s="436"/>
      <c r="CN9" s="436"/>
      <c r="CO9" s="436"/>
      <c r="CP9" s="436"/>
      <c r="CQ9" s="436"/>
      <c r="CR9" s="436"/>
      <c r="CS9" s="467"/>
      <c r="CT9" s="318">
        <v>14.2</v>
      </c>
      <c r="CU9" s="319"/>
      <c r="CV9" s="319"/>
      <c r="CW9" s="319"/>
      <c r="CX9" s="319"/>
      <c r="CY9" s="319"/>
      <c r="CZ9" s="319"/>
      <c r="DA9" s="320"/>
      <c r="DB9" s="318">
        <v>14.5</v>
      </c>
      <c r="DC9" s="319"/>
      <c r="DD9" s="319"/>
      <c r="DE9" s="319"/>
      <c r="DF9" s="319"/>
      <c r="DG9" s="319"/>
      <c r="DH9" s="319"/>
      <c r="DI9" s="320"/>
    </row>
    <row r="10" spans="1:119" ht="18.75" customHeight="1" x14ac:dyDescent="0.25">
      <c r="A10" s="2"/>
      <c r="B10" s="420"/>
      <c r="C10" s="421"/>
      <c r="D10" s="421"/>
      <c r="E10" s="421"/>
      <c r="F10" s="421"/>
      <c r="G10" s="421"/>
      <c r="H10" s="421"/>
      <c r="I10" s="421"/>
      <c r="J10" s="421"/>
      <c r="K10" s="422"/>
      <c r="L10" s="368" t="s">
        <v>181</v>
      </c>
      <c r="M10" s="369"/>
      <c r="N10" s="369"/>
      <c r="O10" s="369"/>
      <c r="P10" s="369"/>
      <c r="Q10" s="370"/>
      <c r="R10" s="371">
        <v>8596</v>
      </c>
      <c r="S10" s="372"/>
      <c r="T10" s="372"/>
      <c r="U10" s="372"/>
      <c r="V10" s="374"/>
      <c r="W10" s="394"/>
      <c r="X10" s="395"/>
      <c r="Y10" s="395"/>
      <c r="Z10" s="395"/>
      <c r="AA10" s="395"/>
      <c r="AB10" s="395"/>
      <c r="AC10" s="395"/>
      <c r="AD10" s="395"/>
      <c r="AE10" s="395"/>
      <c r="AF10" s="395"/>
      <c r="AG10" s="395"/>
      <c r="AH10" s="395"/>
      <c r="AI10" s="395"/>
      <c r="AJ10" s="395"/>
      <c r="AK10" s="395"/>
      <c r="AL10" s="398"/>
      <c r="AM10" s="484" t="s">
        <v>183</v>
      </c>
      <c r="AN10" s="369"/>
      <c r="AO10" s="369"/>
      <c r="AP10" s="369"/>
      <c r="AQ10" s="369"/>
      <c r="AR10" s="369"/>
      <c r="AS10" s="369"/>
      <c r="AT10" s="370"/>
      <c r="AU10" s="485" t="s">
        <v>185</v>
      </c>
      <c r="AV10" s="486"/>
      <c r="AW10" s="486"/>
      <c r="AX10" s="486"/>
      <c r="AY10" s="458" t="s">
        <v>187</v>
      </c>
      <c r="AZ10" s="459"/>
      <c r="BA10" s="459"/>
      <c r="BB10" s="459"/>
      <c r="BC10" s="459"/>
      <c r="BD10" s="459"/>
      <c r="BE10" s="459"/>
      <c r="BF10" s="459"/>
      <c r="BG10" s="459"/>
      <c r="BH10" s="459"/>
      <c r="BI10" s="459"/>
      <c r="BJ10" s="459"/>
      <c r="BK10" s="459"/>
      <c r="BL10" s="459"/>
      <c r="BM10" s="460"/>
      <c r="BN10" s="330">
        <v>1916</v>
      </c>
      <c r="BO10" s="331"/>
      <c r="BP10" s="331"/>
      <c r="BQ10" s="331"/>
      <c r="BR10" s="331"/>
      <c r="BS10" s="331"/>
      <c r="BT10" s="331"/>
      <c r="BU10" s="332"/>
      <c r="BV10" s="330">
        <v>1692</v>
      </c>
      <c r="BW10" s="331"/>
      <c r="BX10" s="331"/>
      <c r="BY10" s="331"/>
      <c r="BZ10" s="331"/>
      <c r="CA10" s="331"/>
      <c r="CB10" s="331"/>
      <c r="CC10" s="332"/>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420"/>
      <c r="C11" s="421"/>
      <c r="D11" s="421"/>
      <c r="E11" s="421"/>
      <c r="F11" s="421"/>
      <c r="G11" s="421"/>
      <c r="H11" s="421"/>
      <c r="I11" s="421"/>
      <c r="J11" s="421"/>
      <c r="K11" s="422"/>
      <c r="L11" s="437" t="s">
        <v>191</v>
      </c>
      <c r="M11" s="438"/>
      <c r="N11" s="438"/>
      <c r="O11" s="438"/>
      <c r="P11" s="438"/>
      <c r="Q11" s="439"/>
      <c r="R11" s="533" t="s">
        <v>193</v>
      </c>
      <c r="S11" s="534"/>
      <c r="T11" s="534"/>
      <c r="U11" s="534"/>
      <c r="V11" s="535"/>
      <c r="W11" s="394"/>
      <c r="X11" s="395"/>
      <c r="Y11" s="395"/>
      <c r="Z11" s="395"/>
      <c r="AA11" s="395"/>
      <c r="AB11" s="395"/>
      <c r="AC11" s="395"/>
      <c r="AD11" s="395"/>
      <c r="AE11" s="395"/>
      <c r="AF11" s="395"/>
      <c r="AG11" s="395"/>
      <c r="AH11" s="395"/>
      <c r="AI11" s="395"/>
      <c r="AJ11" s="395"/>
      <c r="AK11" s="395"/>
      <c r="AL11" s="398"/>
      <c r="AM11" s="484" t="s">
        <v>195</v>
      </c>
      <c r="AN11" s="369"/>
      <c r="AO11" s="369"/>
      <c r="AP11" s="369"/>
      <c r="AQ11" s="369"/>
      <c r="AR11" s="369"/>
      <c r="AS11" s="369"/>
      <c r="AT11" s="370"/>
      <c r="AU11" s="485" t="s">
        <v>185</v>
      </c>
      <c r="AV11" s="486"/>
      <c r="AW11" s="486"/>
      <c r="AX11" s="486"/>
      <c r="AY11" s="458" t="s">
        <v>196</v>
      </c>
      <c r="AZ11" s="459"/>
      <c r="BA11" s="459"/>
      <c r="BB11" s="459"/>
      <c r="BC11" s="459"/>
      <c r="BD11" s="459"/>
      <c r="BE11" s="459"/>
      <c r="BF11" s="459"/>
      <c r="BG11" s="459"/>
      <c r="BH11" s="459"/>
      <c r="BI11" s="459"/>
      <c r="BJ11" s="459"/>
      <c r="BK11" s="459"/>
      <c r="BL11" s="459"/>
      <c r="BM11" s="460"/>
      <c r="BN11" s="330">
        <v>0</v>
      </c>
      <c r="BO11" s="331"/>
      <c r="BP11" s="331"/>
      <c r="BQ11" s="331"/>
      <c r="BR11" s="331"/>
      <c r="BS11" s="331"/>
      <c r="BT11" s="331"/>
      <c r="BU11" s="332"/>
      <c r="BV11" s="330">
        <v>0</v>
      </c>
      <c r="BW11" s="331"/>
      <c r="BX11" s="331"/>
      <c r="BY11" s="331"/>
      <c r="BZ11" s="331"/>
      <c r="CA11" s="331"/>
      <c r="CB11" s="331"/>
      <c r="CC11" s="332"/>
      <c r="CD11" s="466" t="s">
        <v>199</v>
      </c>
      <c r="CE11" s="436"/>
      <c r="CF11" s="436"/>
      <c r="CG11" s="436"/>
      <c r="CH11" s="436"/>
      <c r="CI11" s="436"/>
      <c r="CJ11" s="436"/>
      <c r="CK11" s="436"/>
      <c r="CL11" s="436"/>
      <c r="CM11" s="436"/>
      <c r="CN11" s="436"/>
      <c r="CO11" s="436"/>
      <c r="CP11" s="436"/>
      <c r="CQ11" s="436"/>
      <c r="CR11" s="436"/>
      <c r="CS11" s="467"/>
      <c r="CT11" s="518" t="s">
        <v>200</v>
      </c>
      <c r="CU11" s="519"/>
      <c r="CV11" s="519"/>
      <c r="CW11" s="519"/>
      <c r="CX11" s="519"/>
      <c r="CY11" s="519"/>
      <c r="CZ11" s="519"/>
      <c r="DA11" s="520"/>
      <c r="DB11" s="518" t="s">
        <v>200</v>
      </c>
      <c r="DC11" s="519"/>
      <c r="DD11" s="519"/>
      <c r="DE11" s="519"/>
      <c r="DF11" s="519"/>
      <c r="DG11" s="519"/>
      <c r="DH11" s="519"/>
      <c r="DI11" s="520"/>
    </row>
    <row r="12" spans="1:119" ht="18.75" customHeight="1" x14ac:dyDescent="0.25">
      <c r="A12" s="2"/>
      <c r="B12" s="423" t="s">
        <v>201</v>
      </c>
      <c r="C12" s="424"/>
      <c r="D12" s="424"/>
      <c r="E12" s="424"/>
      <c r="F12" s="424"/>
      <c r="G12" s="424"/>
      <c r="H12" s="424"/>
      <c r="I12" s="424"/>
      <c r="J12" s="424"/>
      <c r="K12" s="425"/>
      <c r="L12" s="521" t="s">
        <v>203</v>
      </c>
      <c r="M12" s="522"/>
      <c r="N12" s="522"/>
      <c r="O12" s="522"/>
      <c r="P12" s="522"/>
      <c r="Q12" s="523"/>
      <c r="R12" s="524">
        <v>7221</v>
      </c>
      <c r="S12" s="525"/>
      <c r="T12" s="525"/>
      <c r="U12" s="525"/>
      <c r="V12" s="526"/>
      <c r="W12" s="527" t="s">
        <v>4</v>
      </c>
      <c r="X12" s="486"/>
      <c r="Y12" s="486"/>
      <c r="Z12" s="486"/>
      <c r="AA12" s="486"/>
      <c r="AB12" s="528"/>
      <c r="AC12" s="529" t="s">
        <v>109</v>
      </c>
      <c r="AD12" s="530"/>
      <c r="AE12" s="530"/>
      <c r="AF12" s="530"/>
      <c r="AG12" s="531"/>
      <c r="AH12" s="529" t="s">
        <v>204</v>
      </c>
      <c r="AI12" s="530"/>
      <c r="AJ12" s="530"/>
      <c r="AK12" s="530"/>
      <c r="AL12" s="532"/>
      <c r="AM12" s="484" t="s">
        <v>206</v>
      </c>
      <c r="AN12" s="369"/>
      <c r="AO12" s="369"/>
      <c r="AP12" s="369"/>
      <c r="AQ12" s="369"/>
      <c r="AR12" s="369"/>
      <c r="AS12" s="369"/>
      <c r="AT12" s="370"/>
      <c r="AU12" s="485" t="s">
        <v>67</v>
      </c>
      <c r="AV12" s="486"/>
      <c r="AW12" s="486"/>
      <c r="AX12" s="486"/>
      <c r="AY12" s="458" t="s">
        <v>208</v>
      </c>
      <c r="AZ12" s="459"/>
      <c r="BA12" s="459"/>
      <c r="BB12" s="459"/>
      <c r="BC12" s="459"/>
      <c r="BD12" s="459"/>
      <c r="BE12" s="459"/>
      <c r="BF12" s="459"/>
      <c r="BG12" s="459"/>
      <c r="BH12" s="459"/>
      <c r="BI12" s="459"/>
      <c r="BJ12" s="459"/>
      <c r="BK12" s="459"/>
      <c r="BL12" s="459"/>
      <c r="BM12" s="460"/>
      <c r="BN12" s="330">
        <v>0</v>
      </c>
      <c r="BO12" s="331"/>
      <c r="BP12" s="331"/>
      <c r="BQ12" s="331"/>
      <c r="BR12" s="331"/>
      <c r="BS12" s="331"/>
      <c r="BT12" s="331"/>
      <c r="BU12" s="332"/>
      <c r="BV12" s="330">
        <v>156884</v>
      </c>
      <c r="BW12" s="331"/>
      <c r="BX12" s="331"/>
      <c r="BY12" s="331"/>
      <c r="BZ12" s="331"/>
      <c r="CA12" s="331"/>
      <c r="CB12" s="331"/>
      <c r="CC12" s="332"/>
      <c r="CD12" s="466" t="s">
        <v>210</v>
      </c>
      <c r="CE12" s="436"/>
      <c r="CF12" s="436"/>
      <c r="CG12" s="436"/>
      <c r="CH12" s="436"/>
      <c r="CI12" s="436"/>
      <c r="CJ12" s="436"/>
      <c r="CK12" s="436"/>
      <c r="CL12" s="436"/>
      <c r="CM12" s="436"/>
      <c r="CN12" s="436"/>
      <c r="CO12" s="436"/>
      <c r="CP12" s="436"/>
      <c r="CQ12" s="436"/>
      <c r="CR12" s="436"/>
      <c r="CS12" s="467"/>
      <c r="CT12" s="518" t="s">
        <v>200</v>
      </c>
      <c r="CU12" s="519"/>
      <c r="CV12" s="519"/>
      <c r="CW12" s="519"/>
      <c r="CX12" s="519"/>
      <c r="CY12" s="519"/>
      <c r="CZ12" s="519"/>
      <c r="DA12" s="520"/>
      <c r="DB12" s="518" t="s">
        <v>200</v>
      </c>
      <c r="DC12" s="519"/>
      <c r="DD12" s="519"/>
      <c r="DE12" s="519"/>
      <c r="DF12" s="519"/>
      <c r="DG12" s="519"/>
      <c r="DH12" s="519"/>
      <c r="DI12" s="520"/>
    </row>
    <row r="13" spans="1:119" ht="18.75" customHeight="1" x14ac:dyDescent="0.25">
      <c r="A13" s="2"/>
      <c r="B13" s="426"/>
      <c r="C13" s="427"/>
      <c r="D13" s="427"/>
      <c r="E13" s="427"/>
      <c r="F13" s="427"/>
      <c r="G13" s="427"/>
      <c r="H13" s="427"/>
      <c r="I13" s="427"/>
      <c r="J13" s="427"/>
      <c r="K13" s="428"/>
      <c r="L13" s="14"/>
      <c r="M13" s="507" t="s">
        <v>212</v>
      </c>
      <c r="N13" s="508"/>
      <c r="O13" s="508"/>
      <c r="P13" s="508"/>
      <c r="Q13" s="509"/>
      <c r="R13" s="510">
        <v>7013</v>
      </c>
      <c r="S13" s="511"/>
      <c r="T13" s="511"/>
      <c r="U13" s="511"/>
      <c r="V13" s="512"/>
      <c r="W13" s="408" t="s">
        <v>214</v>
      </c>
      <c r="X13" s="340"/>
      <c r="Y13" s="340"/>
      <c r="Z13" s="340"/>
      <c r="AA13" s="340"/>
      <c r="AB13" s="341"/>
      <c r="AC13" s="371">
        <v>1322</v>
      </c>
      <c r="AD13" s="372"/>
      <c r="AE13" s="372"/>
      <c r="AF13" s="372"/>
      <c r="AG13" s="373"/>
      <c r="AH13" s="371">
        <v>1477</v>
      </c>
      <c r="AI13" s="372"/>
      <c r="AJ13" s="372"/>
      <c r="AK13" s="372"/>
      <c r="AL13" s="374"/>
      <c r="AM13" s="484" t="s">
        <v>215</v>
      </c>
      <c r="AN13" s="369"/>
      <c r="AO13" s="369"/>
      <c r="AP13" s="369"/>
      <c r="AQ13" s="369"/>
      <c r="AR13" s="369"/>
      <c r="AS13" s="369"/>
      <c r="AT13" s="370"/>
      <c r="AU13" s="485" t="s">
        <v>185</v>
      </c>
      <c r="AV13" s="486"/>
      <c r="AW13" s="486"/>
      <c r="AX13" s="486"/>
      <c r="AY13" s="458" t="s">
        <v>218</v>
      </c>
      <c r="AZ13" s="459"/>
      <c r="BA13" s="459"/>
      <c r="BB13" s="459"/>
      <c r="BC13" s="459"/>
      <c r="BD13" s="459"/>
      <c r="BE13" s="459"/>
      <c r="BF13" s="459"/>
      <c r="BG13" s="459"/>
      <c r="BH13" s="459"/>
      <c r="BI13" s="459"/>
      <c r="BJ13" s="459"/>
      <c r="BK13" s="459"/>
      <c r="BL13" s="459"/>
      <c r="BM13" s="460"/>
      <c r="BN13" s="330">
        <v>-45910</v>
      </c>
      <c r="BO13" s="331"/>
      <c r="BP13" s="331"/>
      <c r="BQ13" s="331"/>
      <c r="BR13" s="331"/>
      <c r="BS13" s="331"/>
      <c r="BT13" s="331"/>
      <c r="BU13" s="332"/>
      <c r="BV13" s="330">
        <v>-131866</v>
      </c>
      <c r="BW13" s="331"/>
      <c r="BX13" s="331"/>
      <c r="BY13" s="331"/>
      <c r="BZ13" s="331"/>
      <c r="CA13" s="331"/>
      <c r="CB13" s="331"/>
      <c r="CC13" s="332"/>
      <c r="CD13" s="466" t="s">
        <v>220</v>
      </c>
      <c r="CE13" s="436"/>
      <c r="CF13" s="436"/>
      <c r="CG13" s="436"/>
      <c r="CH13" s="436"/>
      <c r="CI13" s="436"/>
      <c r="CJ13" s="436"/>
      <c r="CK13" s="436"/>
      <c r="CL13" s="436"/>
      <c r="CM13" s="436"/>
      <c r="CN13" s="436"/>
      <c r="CO13" s="436"/>
      <c r="CP13" s="436"/>
      <c r="CQ13" s="436"/>
      <c r="CR13" s="436"/>
      <c r="CS13" s="467"/>
      <c r="CT13" s="318">
        <v>8.3000000000000007</v>
      </c>
      <c r="CU13" s="319"/>
      <c r="CV13" s="319"/>
      <c r="CW13" s="319"/>
      <c r="CX13" s="319"/>
      <c r="CY13" s="319"/>
      <c r="CZ13" s="319"/>
      <c r="DA13" s="320"/>
      <c r="DB13" s="318">
        <v>8.5</v>
      </c>
      <c r="DC13" s="319"/>
      <c r="DD13" s="319"/>
      <c r="DE13" s="319"/>
      <c r="DF13" s="319"/>
      <c r="DG13" s="319"/>
      <c r="DH13" s="319"/>
      <c r="DI13" s="320"/>
    </row>
    <row r="14" spans="1:119" ht="18.75" customHeight="1" x14ac:dyDescent="0.25">
      <c r="A14" s="2"/>
      <c r="B14" s="426"/>
      <c r="C14" s="427"/>
      <c r="D14" s="427"/>
      <c r="E14" s="427"/>
      <c r="F14" s="427"/>
      <c r="G14" s="427"/>
      <c r="H14" s="427"/>
      <c r="I14" s="427"/>
      <c r="J14" s="427"/>
      <c r="K14" s="428"/>
      <c r="L14" s="497" t="s">
        <v>221</v>
      </c>
      <c r="M14" s="516"/>
      <c r="N14" s="516"/>
      <c r="O14" s="516"/>
      <c r="P14" s="516"/>
      <c r="Q14" s="517"/>
      <c r="R14" s="510">
        <v>7323</v>
      </c>
      <c r="S14" s="511"/>
      <c r="T14" s="511"/>
      <c r="U14" s="511"/>
      <c r="V14" s="512"/>
      <c r="W14" s="396"/>
      <c r="X14" s="343"/>
      <c r="Y14" s="343"/>
      <c r="Z14" s="343"/>
      <c r="AA14" s="343"/>
      <c r="AB14" s="344"/>
      <c r="AC14" s="500">
        <v>32.200000000000003</v>
      </c>
      <c r="AD14" s="501"/>
      <c r="AE14" s="501"/>
      <c r="AF14" s="501"/>
      <c r="AG14" s="502"/>
      <c r="AH14" s="500">
        <v>33.1</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223</v>
      </c>
      <c r="CE14" s="462"/>
      <c r="CF14" s="462"/>
      <c r="CG14" s="462"/>
      <c r="CH14" s="462"/>
      <c r="CI14" s="462"/>
      <c r="CJ14" s="462"/>
      <c r="CK14" s="462"/>
      <c r="CL14" s="462"/>
      <c r="CM14" s="462"/>
      <c r="CN14" s="462"/>
      <c r="CO14" s="462"/>
      <c r="CP14" s="462"/>
      <c r="CQ14" s="462"/>
      <c r="CR14" s="462"/>
      <c r="CS14" s="463"/>
      <c r="CT14" s="504">
        <v>20.2</v>
      </c>
      <c r="CU14" s="505"/>
      <c r="CV14" s="505"/>
      <c r="CW14" s="505"/>
      <c r="CX14" s="505"/>
      <c r="CY14" s="505"/>
      <c r="CZ14" s="505"/>
      <c r="DA14" s="506"/>
      <c r="DB14" s="504">
        <v>14.2</v>
      </c>
      <c r="DC14" s="505"/>
      <c r="DD14" s="505"/>
      <c r="DE14" s="505"/>
      <c r="DF14" s="505"/>
      <c r="DG14" s="505"/>
      <c r="DH14" s="505"/>
      <c r="DI14" s="506"/>
    </row>
    <row r="15" spans="1:119" ht="18.75" customHeight="1" x14ac:dyDescent="0.25">
      <c r="A15" s="2"/>
      <c r="B15" s="426"/>
      <c r="C15" s="427"/>
      <c r="D15" s="427"/>
      <c r="E15" s="427"/>
      <c r="F15" s="427"/>
      <c r="G15" s="427"/>
      <c r="H15" s="427"/>
      <c r="I15" s="427"/>
      <c r="J15" s="427"/>
      <c r="K15" s="428"/>
      <c r="L15" s="14"/>
      <c r="M15" s="507" t="s">
        <v>212</v>
      </c>
      <c r="N15" s="508"/>
      <c r="O15" s="508"/>
      <c r="P15" s="508"/>
      <c r="Q15" s="509"/>
      <c r="R15" s="510">
        <v>7182</v>
      </c>
      <c r="S15" s="511"/>
      <c r="T15" s="511"/>
      <c r="U15" s="511"/>
      <c r="V15" s="512"/>
      <c r="W15" s="408" t="s">
        <v>7</v>
      </c>
      <c r="X15" s="340"/>
      <c r="Y15" s="340"/>
      <c r="Z15" s="340"/>
      <c r="AA15" s="340"/>
      <c r="AB15" s="341"/>
      <c r="AC15" s="371">
        <v>698</v>
      </c>
      <c r="AD15" s="372"/>
      <c r="AE15" s="372"/>
      <c r="AF15" s="372"/>
      <c r="AG15" s="373"/>
      <c r="AH15" s="371">
        <v>781</v>
      </c>
      <c r="AI15" s="372"/>
      <c r="AJ15" s="372"/>
      <c r="AK15" s="372"/>
      <c r="AL15" s="374"/>
      <c r="AM15" s="484"/>
      <c r="AN15" s="369"/>
      <c r="AO15" s="369"/>
      <c r="AP15" s="369"/>
      <c r="AQ15" s="369"/>
      <c r="AR15" s="369"/>
      <c r="AS15" s="369"/>
      <c r="AT15" s="370"/>
      <c r="AU15" s="485"/>
      <c r="AV15" s="486"/>
      <c r="AW15" s="486"/>
      <c r="AX15" s="486"/>
      <c r="AY15" s="375" t="s">
        <v>226</v>
      </c>
      <c r="AZ15" s="376"/>
      <c r="BA15" s="376"/>
      <c r="BB15" s="376"/>
      <c r="BC15" s="376"/>
      <c r="BD15" s="376"/>
      <c r="BE15" s="376"/>
      <c r="BF15" s="376"/>
      <c r="BG15" s="376"/>
      <c r="BH15" s="376"/>
      <c r="BI15" s="376"/>
      <c r="BJ15" s="376"/>
      <c r="BK15" s="376"/>
      <c r="BL15" s="376"/>
      <c r="BM15" s="377"/>
      <c r="BN15" s="336">
        <v>1183422</v>
      </c>
      <c r="BO15" s="337"/>
      <c r="BP15" s="337"/>
      <c r="BQ15" s="337"/>
      <c r="BR15" s="337"/>
      <c r="BS15" s="337"/>
      <c r="BT15" s="337"/>
      <c r="BU15" s="338"/>
      <c r="BV15" s="336">
        <v>1205856</v>
      </c>
      <c r="BW15" s="337"/>
      <c r="BX15" s="337"/>
      <c r="BY15" s="337"/>
      <c r="BZ15" s="337"/>
      <c r="CA15" s="337"/>
      <c r="CB15" s="337"/>
      <c r="CC15" s="338"/>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5">
      <c r="A16" s="2"/>
      <c r="B16" s="426"/>
      <c r="C16" s="427"/>
      <c r="D16" s="427"/>
      <c r="E16" s="427"/>
      <c r="F16" s="427"/>
      <c r="G16" s="427"/>
      <c r="H16" s="427"/>
      <c r="I16" s="427"/>
      <c r="J16" s="427"/>
      <c r="K16" s="428"/>
      <c r="L16" s="497" t="s">
        <v>228</v>
      </c>
      <c r="M16" s="498"/>
      <c r="N16" s="498"/>
      <c r="O16" s="498"/>
      <c r="P16" s="498"/>
      <c r="Q16" s="499"/>
      <c r="R16" s="494" t="s">
        <v>230</v>
      </c>
      <c r="S16" s="495"/>
      <c r="T16" s="495"/>
      <c r="U16" s="495"/>
      <c r="V16" s="496"/>
      <c r="W16" s="396"/>
      <c r="X16" s="343"/>
      <c r="Y16" s="343"/>
      <c r="Z16" s="343"/>
      <c r="AA16" s="343"/>
      <c r="AB16" s="344"/>
      <c r="AC16" s="500">
        <v>17</v>
      </c>
      <c r="AD16" s="501"/>
      <c r="AE16" s="501"/>
      <c r="AF16" s="501"/>
      <c r="AG16" s="502"/>
      <c r="AH16" s="500">
        <v>17.5</v>
      </c>
      <c r="AI16" s="501"/>
      <c r="AJ16" s="501"/>
      <c r="AK16" s="501"/>
      <c r="AL16" s="503"/>
      <c r="AM16" s="484"/>
      <c r="AN16" s="369"/>
      <c r="AO16" s="369"/>
      <c r="AP16" s="369"/>
      <c r="AQ16" s="369"/>
      <c r="AR16" s="369"/>
      <c r="AS16" s="369"/>
      <c r="AT16" s="370"/>
      <c r="AU16" s="485"/>
      <c r="AV16" s="486"/>
      <c r="AW16" s="486"/>
      <c r="AX16" s="486"/>
      <c r="AY16" s="458" t="s">
        <v>106</v>
      </c>
      <c r="AZ16" s="459"/>
      <c r="BA16" s="459"/>
      <c r="BB16" s="459"/>
      <c r="BC16" s="459"/>
      <c r="BD16" s="459"/>
      <c r="BE16" s="459"/>
      <c r="BF16" s="459"/>
      <c r="BG16" s="459"/>
      <c r="BH16" s="459"/>
      <c r="BI16" s="459"/>
      <c r="BJ16" s="459"/>
      <c r="BK16" s="459"/>
      <c r="BL16" s="459"/>
      <c r="BM16" s="460"/>
      <c r="BN16" s="330">
        <v>5250742</v>
      </c>
      <c r="BO16" s="331"/>
      <c r="BP16" s="331"/>
      <c r="BQ16" s="331"/>
      <c r="BR16" s="331"/>
      <c r="BS16" s="331"/>
      <c r="BT16" s="331"/>
      <c r="BU16" s="332"/>
      <c r="BV16" s="330">
        <v>5117454</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5">
      <c r="A17" s="2"/>
      <c r="B17" s="429"/>
      <c r="C17" s="430"/>
      <c r="D17" s="430"/>
      <c r="E17" s="430"/>
      <c r="F17" s="430"/>
      <c r="G17" s="430"/>
      <c r="H17" s="430"/>
      <c r="I17" s="430"/>
      <c r="J17" s="430"/>
      <c r="K17" s="431"/>
      <c r="L17" s="15"/>
      <c r="M17" s="491" t="s">
        <v>101</v>
      </c>
      <c r="N17" s="492"/>
      <c r="O17" s="492"/>
      <c r="P17" s="492"/>
      <c r="Q17" s="493"/>
      <c r="R17" s="494" t="s">
        <v>211</v>
      </c>
      <c r="S17" s="495"/>
      <c r="T17" s="495"/>
      <c r="U17" s="495"/>
      <c r="V17" s="496"/>
      <c r="W17" s="408" t="s">
        <v>93</v>
      </c>
      <c r="X17" s="340"/>
      <c r="Y17" s="340"/>
      <c r="Z17" s="340"/>
      <c r="AA17" s="340"/>
      <c r="AB17" s="341"/>
      <c r="AC17" s="371">
        <v>2084</v>
      </c>
      <c r="AD17" s="372"/>
      <c r="AE17" s="372"/>
      <c r="AF17" s="372"/>
      <c r="AG17" s="373"/>
      <c r="AH17" s="371">
        <v>2202</v>
      </c>
      <c r="AI17" s="372"/>
      <c r="AJ17" s="372"/>
      <c r="AK17" s="372"/>
      <c r="AL17" s="374"/>
      <c r="AM17" s="484"/>
      <c r="AN17" s="369"/>
      <c r="AO17" s="369"/>
      <c r="AP17" s="369"/>
      <c r="AQ17" s="369"/>
      <c r="AR17" s="369"/>
      <c r="AS17" s="369"/>
      <c r="AT17" s="370"/>
      <c r="AU17" s="485"/>
      <c r="AV17" s="486"/>
      <c r="AW17" s="486"/>
      <c r="AX17" s="486"/>
      <c r="AY17" s="458" t="s">
        <v>232</v>
      </c>
      <c r="AZ17" s="459"/>
      <c r="BA17" s="459"/>
      <c r="BB17" s="459"/>
      <c r="BC17" s="459"/>
      <c r="BD17" s="459"/>
      <c r="BE17" s="459"/>
      <c r="BF17" s="459"/>
      <c r="BG17" s="459"/>
      <c r="BH17" s="459"/>
      <c r="BI17" s="459"/>
      <c r="BJ17" s="459"/>
      <c r="BK17" s="459"/>
      <c r="BL17" s="459"/>
      <c r="BM17" s="460"/>
      <c r="BN17" s="330">
        <v>1450174</v>
      </c>
      <c r="BO17" s="331"/>
      <c r="BP17" s="331"/>
      <c r="BQ17" s="331"/>
      <c r="BR17" s="331"/>
      <c r="BS17" s="331"/>
      <c r="BT17" s="331"/>
      <c r="BU17" s="332"/>
      <c r="BV17" s="330">
        <v>1486461</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5">
      <c r="A18" s="2"/>
      <c r="B18" s="471" t="s">
        <v>234</v>
      </c>
      <c r="C18" s="422"/>
      <c r="D18" s="422"/>
      <c r="E18" s="472"/>
      <c r="F18" s="472"/>
      <c r="G18" s="472"/>
      <c r="H18" s="472"/>
      <c r="I18" s="472"/>
      <c r="J18" s="472"/>
      <c r="K18" s="472"/>
      <c r="L18" s="487">
        <v>711.36</v>
      </c>
      <c r="M18" s="487"/>
      <c r="N18" s="487"/>
      <c r="O18" s="487"/>
      <c r="P18" s="487"/>
      <c r="Q18" s="487"/>
      <c r="R18" s="488"/>
      <c r="S18" s="488"/>
      <c r="T18" s="488"/>
      <c r="U18" s="488"/>
      <c r="V18" s="489"/>
      <c r="W18" s="409"/>
      <c r="X18" s="410"/>
      <c r="Y18" s="410"/>
      <c r="Z18" s="410"/>
      <c r="AA18" s="410"/>
      <c r="AB18" s="403"/>
      <c r="AC18" s="446">
        <v>50.8</v>
      </c>
      <c r="AD18" s="447"/>
      <c r="AE18" s="447"/>
      <c r="AF18" s="447"/>
      <c r="AG18" s="490"/>
      <c r="AH18" s="446">
        <v>49.4</v>
      </c>
      <c r="AI18" s="447"/>
      <c r="AJ18" s="447"/>
      <c r="AK18" s="447"/>
      <c r="AL18" s="448"/>
      <c r="AM18" s="484"/>
      <c r="AN18" s="369"/>
      <c r="AO18" s="369"/>
      <c r="AP18" s="369"/>
      <c r="AQ18" s="369"/>
      <c r="AR18" s="369"/>
      <c r="AS18" s="369"/>
      <c r="AT18" s="370"/>
      <c r="AU18" s="485"/>
      <c r="AV18" s="486"/>
      <c r="AW18" s="486"/>
      <c r="AX18" s="486"/>
      <c r="AY18" s="458" t="s">
        <v>235</v>
      </c>
      <c r="AZ18" s="459"/>
      <c r="BA18" s="459"/>
      <c r="BB18" s="459"/>
      <c r="BC18" s="459"/>
      <c r="BD18" s="459"/>
      <c r="BE18" s="459"/>
      <c r="BF18" s="459"/>
      <c r="BG18" s="459"/>
      <c r="BH18" s="459"/>
      <c r="BI18" s="459"/>
      <c r="BJ18" s="459"/>
      <c r="BK18" s="459"/>
      <c r="BL18" s="459"/>
      <c r="BM18" s="460"/>
      <c r="BN18" s="330">
        <v>4973185</v>
      </c>
      <c r="BO18" s="331"/>
      <c r="BP18" s="331"/>
      <c r="BQ18" s="331"/>
      <c r="BR18" s="331"/>
      <c r="BS18" s="331"/>
      <c r="BT18" s="331"/>
      <c r="BU18" s="332"/>
      <c r="BV18" s="330">
        <v>4821463</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5">
      <c r="A19" s="2"/>
      <c r="B19" s="471" t="s">
        <v>56</v>
      </c>
      <c r="C19" s="422"/>
      <c r="D19" s="422"/>
      <c r="E19" s="472"/>
      <c r="F19" s="472"/>
      <c r="G19" s="472"/>
      <c r="H19" s="472"/>
      <c r="I19" s="472"/>
      <c r="J19" s="472"/>
      <c r="K19" s="472"/>
      <c r="L19" s="473">
        <v>11</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236</v>
      </c>
      <c r="AZ19" s="459"/>
      <c r="BA19" s="459"/>
      <c r="BB19" s="459"/>
      <c r="BC19" s="459"/>
      <c r="BD19" s="459"/>
      <c r="BE19" s="459"/>
      <c r="BF19" s="459"/>
      <c r="BG19" s="459"/>
      <c r="BH19" s="459"/>
      <c r="BI19" s="459"/>
      <c r="BJ19" s="459"/>
      <c r="BK19" s="459"/>
      <c r="BL19" s="459"/>
      <c r="BM19" s="460"/>
      <c r="BN19" s="330">
        <v>6782159</v>
      </c>
      <c r="BO19" s="331"/>
      <c r="BP19" s="331"/>
      <c r="BQ19" s="331"/>
      <c r="BR19" s="331"/>
      <c r="BS19" s="331"/>
      <c r="BT19" s="331"/>
      <c r="BU19" s="332"/>
      <c r="BV19" s="330">
        <v>6766584</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5">
      <c r="A20" s="2"/>
      <c r="B20" s="471" t="s">
        <v>239</v>
      </c>
      <c r="C20" s="422"/>
      <c r="D20" s="422"/>
      <c r="E20" s="472"/>
      <c r="F20" s="472"/>
      <c r="G20" s="472"/>
      <c r="H20" s="472"/>
      <c r="I20" s="472"/>
      <c r="J20" s="472"/>
      <c r="K20" s="472"/>
      <c r="L20" s="473">
        <v>3647</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5">
      <c r="A21" s="2"/>
      <c r="B21" s="468" t="s">
        <v>142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5">
      <c r="A22" s="2"/>
      <c r="B22" s="453" t="s">
        <v>242</v>
      </c>
      <c r="C22" s="360"/>
      <c r="D22" s="361"/>
      <c r="E22" s="339" t="s">
        <v>4</v>
      </c>
      <c r="F22" s="340"/>
      <c r="G22" s="340"/>
      <c r="H22" s="340"/>
      <c r="I22" s="340"/>
      <c r="J22" s="340"/>
      <c r="K22" s="341"/>
      <c r="L22" s="339" t="s">
        <v>244</v>
      </c>
      <c r="M22" s="340"/>
      <c r="N22" s="340"/>
      <c r="O22" s="340"/>
      <c r="P22" s="341"/>
      <c r="Q22" s="345" t="s">
        <v>245</v>
      </c>
      <c r="R22" s="346"/>
      <c r="S22" s="346"/>
      <c r="T22" s="346"/>
      <c r="U22" s="346"/>
      <c r="V22" s="347"/>
      <c r="W22" s="359" t="s">
        <v>54</v>
      </c>
      <c r="X22" s="360"/>
      <c r="Y22" s="361"/>
      <c r="Z22" s="339" t="s">
        <v>4</v>
      </c>
      <c r="AA22" s="340"/>
      <c r="AB22" s="340"/>
      <c r="AC22" s="340"/>
      <c r="AD22" s="340"/>
      <c r="AE22" s="340"/>
      <c r="AF22" s="340"/>
      <c r="AG22" s="341"/>
      <c r="AH22" s="351" t="s">
        <v>180</v>
      </c>
      <c r="AI22" s="340"/>
      <c r="AJ22" s="340"/>
      <c r="AK22" s="340"/>
      <c r="AL22" s="341"/>
      <c r="AM22" s="351" t="s">
        <v>247</v>
      </c>
      <c r="AN22" s="352"/>
      <c r="AO22" s="352"/>
      <c r="AP22" s="352"/>
      <c r="AQ22" s="352"/>
      <c r="AR22" s="353"/>
      <c r="AS22" s="345" t="s">
        <v>245</v>
      </c>
      <c r="AT22" s="346"/>
      <c r="AU22" s="346"/>
      <c r="AV22" s="346"/>
      <c r="AW22" s="346"/>
      <c r="AX22" s="357"/>
      <c r="AY22" s="375" t="s">
        <v>248</v>
      </c>
      <c r="AZ22" s="376"/>
      <c r="BA22" s="376"/>
      <c r="BB22" s="376"/>
      <c r="BC22" s="376"/>
      <c r="BD22" s="376"/>
      <c r="BE22" s="376"/>
      <c r="BF22" s="376"/>
      <c r="BG22" s="376"/>
      <c r="BH22" s="376"/>
      <c r="BI22" s="376"/>
      <c r="BJ22" s="376"/>
      <c r="BK22" s="376"/>
      <c r="BL22" s="376"/>
      <c r="BM22" s="377"/>
      <c r="BN22" s="336">
        <v>10392942</v>
      </c>
      <c r="BO22" s="337"/>
      <c r="BP22" s="337"/>
      <c r="BQ22" s="337"/>
      <c r="BR22" s="337"/>
      <c r="BS22" s="337"/>
      <c r="BT22" s="337"/>
      <c r="BU22" s="338"/>
      <c r="BV22" s="336">
        <v>9567498</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251</v>
      </c>
      <c r="AZ23" s="459"/>
      <c r="BA23" s="459"/>
      <c r="BB23" s="459"/>
      <c r="BC23" s="459"/>
      <c r="BD23" s="459"/>
      <c r="BE23" s="459"/>
      <c r="BF23" s="459"/>
      <c r="BG23" s="459"/>
      <c r="BH23" s="459"/>
      <c r="BI23" s="459"/>
      <c r="BJ23" s="459"/>
      <c r="BK23" s="459"/>
      <c r="BL23" s="459"/>
      <c r="BM23" s="460"/>
      <c r="BN23" s="330">
        <v>6861220</v>
      </c>
      <c r="BO23" s="331"/>
      <c r="BP23" s="331"/>
      <c r="BQ23" s="331"/>
      <c r="BR23" s="331"/>
      <c r="BS23" s="331"/>
      <c r="BT23" s="331"/>
      <c r="BU23" s="332"/>
      <c r="BV23" s="330">
        <v>6894263</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5">
      <c r="A24" s="2"/>
      <c r="B24" s="454"/>
      <c r="C24" s="363"/>
      <c r="D24" s="364"/>
      <c r="E24" s="368" t="s">
        <v>252</v>
      </c>
      <c r="F24" s="369"/>
      <c r="G24" s="369"/>
      <c r="H24" s="369"/>
      <c r="I24" s="369"/>
      <c r="J24" s="369"/>
      <c r="K24" s="370"/>
      <c r="L24" s="371">
        <v>1</v>
      </c>
      <c r="M24" s="372"/>
      <c r="N24" s="372"/>
      <c r="O24" s="372"/>
      <c r="P24" s="373"/>
      <c r="Q24" s="371">
        <v>7000</v>
      </c>
      <c r="R24" s="372"/>
      <c r="S24" s="372"/>
      <c r="T24" s="372"/>
      <c r="U24" s="372"/>
      <c r="V24" s="373"/>
      <c r="W24" s="362"/>
      <c r="X24" s="363"/>
      <c r="Y24" s="364"/>
      <c r="Z24" s="368" t="s">
        <v>231</v>
      </c>
      <c r="AA24" s="369"/>
      <c r="AB24" s="369"/>
      <c r="AC24" s="369"/>
      <c r="AD24" s="369"/>
      <c r="AE24" s="369"/>
      <c r="AF24" s="369"/>
      <c r="AG24" s="370"/>
      <c r="AH24" s="371">
        <v>138</v>
      </c>
      <c r="AI24" s="372"/>
      <c r="AJ24" s="372"/>
      <c r="AK24" s="372"/>
      <c r="AL24" s="373"/>
      <c r="AM24" s="371">
        <v>431388</v>
      </c>
      <c r="AN24" s="372"/>
      <c r="AO24" s="372"/>
      <c r="AP24" s="372"/>
      <c r="AQ24" s="372"/>
      <c r="AR24" s="373"/>
      <c r="AS24" s="371">
        <v>3126</v>
      </c>
      <c r="AT24" s="372"/>
      <c r="AU24" s="372"/>
      <c r="AV24" s="372"/>
      <c r="AW24" s="372"/>
      <c r="AX24" s="374"/>
      <c r="AY24" s="449" t="s">
        <v>254</v>
      </c>
      <c r="AZ24" s="450"/>
      <c r="BA24" s="450"/>
      <c r="BB24" s="450"/>
      <c r="BC24" s="450"/>
      <c r="BD24" s="450"/>
      <c r="BE24" s="450"/>
      <c r="BF24" s="450"/>
      <c r="BG24" s="450"/>
      <c r="BH24" s="450"/>
      <c r="BI24" s="450"/>
      <c r="BJ24" s="450"/>
      <c r="BK24" s="450"/>
      <c r="BL24" s="450"/>
      <c r="BM24" s="451"/>
      <c r="BN24" s="330">
        <v>8035464</v>
      </c>
      <c r="BO24" s="331"/>
      <c r="BP24" s="331"/>
      <c r="BQ24" s="331"/>
      <c r="BR24" s="331"/>
      <c r="BS24" s="331"/>
      <c r="BT24" s="331"/>
      <c r="BU24" s="332"/>
      <c r="BV24" s="330">
        <v>6930569</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5">
      <c r="A25" s="2"/>
      <c r="B25" s="454"/>
      <c r="C25" s="363"/>
      <c r="D25" s="364"/>
      <c r="E25" s="368" t="s">
        <v>256</v>
      </c>
      <c r="F25" s="369"/>
      <c r="G25" s="369"/>
      <c r="H25" s="369"/>
      <c r="I25" s="369"/>
      <c r="J25" s="369"/>
      <c r="K25" s="370"/>
      <c r="L25" s="371">
        <v>1</v>
      </c>
      <c r="M25" s="372"/>
      <c r="N25" s="372"/>
      <c r="O25" s="372"/>
      <c r="P25" s="373"/>
      <c r="Q25" s="371">
        <v>5940</v>
      </c>
      <c r="R25" s="372"/>
      <c r="S25" s="372"/>
      <c r="T25" s="372"/>
      <c r="U25" s="372"/>
      <c r="V25" s="373"/>
      <c r="W25" s="362"/>
      <c r="X25" s="363"/>
      <c r="Y25" s="364"/>
      <c r="Z25" s="368" t="s">
        <v>259</v>
      </c>
      <c r="AA25" s="369"/>
      <c r="AB25" s="369"/>
      <c r="AC25" s="369"/>
      <c r="AD25" s="369"/>
      <c r="AE25" s="369"/>
      <c r="AF25" s="369"/>
      <c r="AG25" s="370"/>
      <c r="AH25" s="371" t="s">
        <v>200</v>
      </c>
      <c r="AI25" s="372"/>
      <c r="AJ25" s="372"/>
      <c r="AK25" s="372"/>
      <c r="AL25" s="373"/>
      <c r="AM25" s="371" t="s">
        <v>200</v>
      </c>
      <c r="AN25" s="372"/>
      <c r="AO25" s="372"/>
      <c r="AP25" s="372"/>
      <c r="AQ25" s="372"/>
      <c r="AR25" s="373"/>
      <c r="AS25" s="371" t="s">
        <v>200</v>
      </c>
      <c r="AT25" s="372"/>
      <c r="AU25" s="372"/>
      <c r="AV25" s="372"/>
      <c r="AW25" s="372"/>
      <c r="AX25" s="374"/>
      <c r="AY25" s="375" t="s">
        <v>36</v>
      </c>
      <c r="AZ25" s="376"/>
      <c r="BA25" s="376"/>
      <c r="BB25" s="376"/>
      <c r="BC25" s="376"/>
      <c r="BD25" s="376"/>
      <c r="BE25" s="376"/>
      <c r="BF25" s="376"/>
      <c r="BG25" s="376"/>
      <c r="BH25" s="376"/>
      <c r="BI25" s="376"/>
      <c r="BJ25" s="376"/>
      <c r="BK25" s="376"/>
      <c r="BL25" s="376"/>
      <c r="BM25" s="377"/>
      <c r="BN25" s="336">
        <v>91560</v>
      </c>
      <c r="BO25" s="337"/>
      <c r="BP25" s="337"/>
      <c r="BQ25" s="337"/>
      <c r="BR25" s="337"/>
      <c r="BS25" s="337"/>
      <c r="BT25" s="337"/>
      <c r="BU25" s="338"/>
      <c r="BV25" s="336">
        <v>71893</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5">
      <c r="A26" s="2"/>
      <c r="B26" s="454"/>
      <c r="C26" s="363"/>
      <c r="D26" s="364"/>
      <c r="E26" s="368" t="s">
        <v>260</v>
      </c>
      <c r="F26" s="369"/>
      <c r="G26" s="369"/>
      <c r="H26" s="369"/>
      <c r="I26" s="369"/>
      <c r="J26" s="369"/>
      <c r="K26" s="370"/>
      <c r="L26" s="371">
        <v>1</v>
      </c>
      <c r="M26" s="372"/>
      <c r="N26" s="372"/>
      <c r="O26" s="372"/>
      <c r="P26" s="373"/>
      <c r="Q26" s="371">
        <v>5440</v>
      </c>
      <c r="R26" s="372"/>
      <c r="S26" s="372"/>
      <c r="T26" s="372"/>
      <c r="U26" s="372"/>
      <c r="V26" s="373"/>
      <c r="W26" s="362"/>
      <c r="X26" s="363"/>
      <c r="Y26" s="364"/>
      <c r="Z26" s="368" t="s">
        <v>261</v>
      </c>
      <c r="AA26" s="464"/>
      <c r="AB26" s="464"/>
      <c r="AC26" s="464"/>
      <c r="AD26" s="464"/>
      <c r="AE26" s="464"/>
      <c r="AF26" s="464"/>
      <c r="AG26" s="465"/>
      <c r="AH26" s="371">
        <v>2</v>
      </c>
      <c r="AI26" s="372"/>
      <c r="AJ26" s="372"/>
      <c r="AK26" s="372"/>
      <c r="AL26" s="373"/>
      <c r="AM26" s="371" t="s">
        <v>262</v>
      </c>
      <c r="AN26" s="372"/>
      <c r="AO26" s="372"/>
      <c r="AP26" s="372"/>
      <c r="AQ26" s="372"/>
      <c r="AR26" s="373"/>
      <c r="AS26" s="371" t="s">
        <v>262</v>
      </c>
      <c r="AT26" s="372"/>
      <c r="AU26" s="372"/>
      <c r="AV26" s="372"/>
      <c r="AW26" s="372"/>
      <c r="AX26" s="374"/>
      <c r="AY26" s="466" t="s">
        <v>265</v>
      </c>
      <c r="AZ26" s="436"/>
      <c r="BA26" s="436"/>
      <c r="BB26" s="436"/>
      <c r="BC26" s="436"/>
      <c r="BD26" s="436"/>
      <c r="BE26" s="436"/>
      <c r="BF26" s="436"/>
      <c r="BG26" s="436"/>
      <c r="BH26" s="436"/>
      <c r="BI26" s="436"/>
      <c r="BJ26" s="436"/>
      <c r="BK26" s="436"/>
      <c r="BL26" s="436"/>
      <c r="BM26" s="467"/>
      <c r="BN26" s="330" t="s">
        <v>200</v>
      </c>
      <c r="BO26" s="331"/>
      <c r="BP26" s="331"/>
      <c r="BQ26" s="331"/>
      <c r="BR26" s="331"/>
      <c r="BS26" s="331"/>
      <c r="BT26" s="331"/>
      <c r="BU26" s="332"/>
      <c r="BV26" s="330" t="s">
        <v>200</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5">
      <c r="A27" s="2"/>
      <c r="B27" s="454"/>
      <c r="C27" s="363"/>
      <c r="D27" s="364"/>
      <c r="E27" s="368" t="s">
        <v>266</v>
      </c>
      <c r="F27" s="369"/>
      <c r="G27" s="369"/>
      <c r="H27" s="369"/>
      <c r="I27" s="369"/>
      <c r="J27" s="369"/>
      <c r="K27" s="370"/>
      <c r="L27" s="371">
        <v>1</v>
      </c>
      <c r="M27" s="372"/>
      <c r="N27" s="372"/>
      <c r="O27" s="372"/>
      <c r="P27" s="373"/>
      <c r="Q27" s="371">
        <v>2830</v>
      </c>
      <c r="R27" s="372"/>
      <c r="S27" s="372"/>
      <c r="T27" s="372"/>
      <c r="U27" s="372"/>
      <c r="V27" s="373"/>
      <c r="W27" s="362"/>
      <c r="X27" s="363"/>
      <c r="Y27" s="364"/>
      <c r="Z27" s="368" t="s">
        <v>267</v>
      </c>
      <c r="AA27" s="369"/>
      <c r="AB27" s="369"/>
      <c r="AC27" s="369"/>
      <c r="AD27" s="369"/>
      <c r="AE27" s="369"/>
      <c r="AF27" s="369"/>
      <c r="AG27" s="370"/>
      <c r="AH27" s="371" t="s">
        <v>200</v>
      </c>
      <c r="AI27" s="372"/>
      <c r="AJ27" s="372"/>
      <c r="AK27" s="372"/>
      <c r="AL27" s="373"/>
      <c r="AM27" s="371" t="s">
        <v>200</v>
      </c>
      <c r="AN27" s="372"/>
      <c r="AO27" s="372"/>
      <c r="AP27" s="372"/>
      <c r="AQ27" s="372"/>
      <c r="AR27" s="373"/>
      <c r="AS27" s="371" t="s">
        <v>200</v>
      </c>
      <c r="AT27" s="372"/>
      <c r="AU27" s="372"/>
      <c r="AV27" s="372"/>
      <c r="AW27" s="372"/>
      <c r="AX27" s="374"/>
      <c r="AY27" s="461" t="s">
        <v>270</v>
      </c>
      <c r="AZ27" s="462"/>
      <c r="BA27" s="462"/>
      <c r="BB27" s="462"/>
      <c r="BC27" s="462"/>
      <c r="BD27" s="462"/>
      <c r="BE27" s="462"/>
      <c r="BF27" s="462"/>
      <c r="BG27" s="462"/>
      <c r="BH27" s="462"/>
      <c r="BI27" s="462"/>
      <c r="BJ27" s="462"/>
      <c r="BK27" s="462"/>
      <c r="BL27" s="462"/>
      <c r="BM27" s="463"/>
      <c r="BN27" s="333" t="s">
        <v>200</v>
      </c>
      <c r="BO27" s="334"/>
      <c r="BP27" s="334"/>
      <c r="BQ27" s="334"/>
      <c r="BR27" s="334"/>
      <c r="BS27" s="334"/>
      <c r="BT27" s="334"/>
      <c r="BU27" s="335"/>
      <c r="BV27" s="333" t="s">
        <v>200</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5">
      <c r="A28" s="2"/>
      <c r="B28" s="454"/>
      <c r="C28" s="363"/>
      <c r="D28" s="364"/>
      <c r="E28" s="368" t="s">
        <v>271</v>
      </c>
      <c r="F28" s="369"/>
      <c r="G28" s="369"/>
      <c r="H28" s="369"/>
      <c r="I28" s="369"/>
      <c r="J28" s="369"/>
      <c r="K28" s="370"/>
      <c r="L28" s="371">
        <v>1</v>
      </c>
      <c r="M28" s="372"/>
      <c r="N28" s="372"/>
      <c r="O28" s="372"/>
      <c r="P28" s="373"/>
      <c r="Q28" s="371">
        <v>2240</v>
      </c>
      <c r="R28" s="372"/>
      <c r="S28" s="372"/>
      <c r="T28" s="372"/>
      <c r="U28" s="372"/>
      <c r="V28" s="373"/>
      <c r="W28" s="362"/>
      <c r="X28" s="363"/>
      <c r="Y28" s="364"/>
      <c r="Z28" s="368" t="s">
        <v>34</v>
      </c>
      <c r="AA28" s="369"/>
      <c r="AB28" s="369"/>
      <c r="AC28" s="369"/>
      <c r="AD28" s="369"/>
      <c r="AE28" s="369"/>
      <c r="AF28" s="369"/>
      <c r="AG28" s="370"/>
      <c r="AH28" s="371" t="s">
        <v>200</v>
      </c>
      <c r="AI28" s="372"/>
      <c r="AJ28" s="372"/>
      <c r="AK28" s="372"/>
      <c r="AL28" s="373"/>
      <c r="AM28" s="371" t="s">
        <v>200</v>
      </c>
      <c r="AN28" s="372"/>
      <c r="AO28" s="372"/>
      <c r="AP28" s="372"/>
      <c r="AQ28" s="372"/>
      <c r="AR28" s="373"/>
      <c r="AS28" s="371" t="s">
        <v>200</v>
      </c>
      <c r="AT28" s="372"/>
      <c r="AU28" s="372"/>
      <c r="AV28" s="372"/>
      <c r="AW28" s="372"/>
      <c r="AX28" s="374"/>
      <c r="AY28" s="321" t="s">
        <v>272</v>
      </c>
      <c r="AZ28" s="322"/>
      <c r="BA28" s="322"/>
      <c r="BB28" s="323"/>
      <c r="BC28" s="375" t="s">
        <v>100</v>
      </c>
      <c r="BD28" s="376"/>
      <c r="BE28" s="376"/>
      <c r="BF28" s="376"/>
      <c r="BG28" s="376"/>
      <c r="BH28" s="376"/>
      <c r="BI28" s="376"/>
      <c r="BJ28" s="376"/>
      <c r="BK28" s="376"/>
      <c r="BL28" s="376"/>
      <c r="BM28" s="377"/>
      <c r="BN28" s="336">
        <v>1308466</v>
      </c>
      <c r="BO28" s="337"/>
      <c r="BP28" s="337"/>
      <c r="BQ28" s="337"/>
      <c r="BR28" s="337"/>
      <c r="BS28" s="337"/>
      <c r="BT28" s="337"/>
      <c r="BU28" s="338"/>
      <c r="BV28" s="336">
        <v>1166550</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5">
      <c r="A29" s="2"/>
      <c r="B29" s="454"/>
      <c r="C29" s="363"/>
      <c r="D29" s="364"/>
      <c r="E29" s="368" t="s">
        <v>275</v>
      </c>
      <c r="F29" s="369"/>
      <c r="G29" s="369"/>
      <c r="H29" s="369"/>
      <c r="I29" s="369"/>
      <c r="J29" s="369"/>
      <c r="K29" s="370"/>
      <c r="L29" s="371">
        <v>11</v>
      </c>
      <c r="M29" s="372"/>
      <c r="N29" s="372"/>
      <c r="O29" s="372"/>
      <c r="P29" s="373"/>
      <c r="Q29" s="371">
        <v>1900</v>
      </c>
      <c r="R29" s="372"/>
      <c r="S29" s="372"/>
      <c r="T29" s="372"/>
      <c r="U29" s="372"/>
      <c r="V29" s="373"/>
      <c r="W29" s="365"/>
      <c r="X29" s="366"/>
      <c r="Y29" s="367"/>
      <c r="Z29" s="368" t="s">
        <v>277</v>
      </c>
      <c r="AA29" s="369"/>
      <c r="AB29" s="369"/>
      <c r="AC29" s="369"/>
      <c r="AD29" s="369"/>
      <c r="AE29" s="369"/>
      <c r="AF29" s="369"/>
      <c r="AG29" s="370"/>
      <c r="AH29" s="371">
        <v>138</v>
      </c>
      <c r="AI29" s="372"/>
      <c r="AJ29" s="372"/>
      <c r="AK29" s="372"/>
      <c r="AL29" s="373"/>
      <c r="AM29" s="371">
        <v>431388</v>
      </c>
      <c r="AN29" s="372"/>
      <c r="AO29" s="372"/>
      <c r="AP29" s="372"/>
      <c r="AQ29" s="372"/>
      <c r="AR29" s="373"/>
      <c r="AS29" s="371">
        <v>3126</v>
      </c>
      <c r="AT29" s="372"/>
      <c r="AU29" s="372"/>
      <c r="AV29" s="372"/>
      <c r="AW29" s="372"/>
      <c r="AX29" s="374"/>
      <c r="AY29" s="324"/>
      <c r="AZ29" s="325"/>
      <c r="BA29" s="325"/>
      <c r="BB29" s="326"/>
      <c r="BC29" s="458" t="s">
        <v>278</v>
      </c>
      <c r="BD29" s="459"/>
      <c r="BE29" s="459"/>
      <c r="BF29" s="459"/>
      <c r="BG29" s="459"/>
      <c r="BH29" s="459"/>
      <c r="BI29" s="459"/>
      <c r="BJ29" s="459"/>
      <c r="BK29" s="459"/>
      <c r="BL29" s="459"/>
      <c r="BM29" s="460"/>
      <c r="BN29" s="330">
        <v>811369</v>
      </c>
      <c r="BO29" s="331"/>
      <c r="BP29" s="331"/>
      <c r="BQ29" s="331"/>
      <c r="BR29" s="331"/>
      <c r="BS29" s="331"/>
      <c r="BT29" s="331"/>
      <c r="BU29" s="332"/>
      <c r="BV29" s="330">
        <v>781442</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280</v>
      </c>
      <c r="X30" s="444"/>
      <c r="Y30" s="444"/>
      <c r="Z30" s="444"/>
      <c r="AA30" s="444"/>
      <c r="AB30" s="444"/>
      <c r="AC30" s="444"/>
      <c r="AD30" s="444"/>
      <c r="AE30" s="444"/>
      <c r="AF30" s="444"/>
      <c r="AG30" s="445"/>
      <c r="AH30" s="446">
        <v>98.9</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66</v>
      </c>
      <c r="BD30" s="450"/>
      <c r="BE30" s="450"/>
      <c r="BF30" s="450"/>
      <c r="BG30" s="450"/>
      <c r="BH30" s="450"/>
      <c r="BI30" s="450"/>
      <c r="BJ30" s="450"/>
      <c r="BK30" s="450"/>
      <c r="BL30" s="450"/>
      <c r="BM30" s="451"/>
      <c r="BN30" s="333">
        <v>3727166</v>
      </c>
      <c r="BO30" s="334"/>
      <c r="BP30" s="334"/>
      <c r="BQ30" s="334"/>
      <c r="BR30" s="334"/>
      <c r="BS30" s="334"/>
      <c r="BT30" s="334"/>
      <c r="BU30" s="335"/>
      <c r="BV30" s="333">
        <v>3769801</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52" t="s">
        <v>184</v>
      </c>
      <c r="D32" s="452"/>
      <c r="E32" s="452"/>
      <c r="F32" s="452"/>
      <c r="G32" s="452"/>
      <c r="H32" s="452"/>
      <c r="I32" s="452"/>
      <c r="J32" s="452"/>
      <c r="K32" s="452"/>
      <c r="L32" s="452"/>
      <c r="M32" s="452"/>
      <c r="N32" s="452"/>
      <c r="O32" s="452"/>
      <c r="P32" s="452"/>
      <c r="Q32" s="452"/>
      <c r="R32" s="452"/>
      <c r="S32" s="452"/>
      <c r="U32" s="436" t="s">
        <v>91</v>
      </c>
      <c r="V32" s="436"/>
      <c r="W32" s="436"/>
      <c r="X32" s="436"/>
      <c r="Y32" s="436"/>
      <c r="Z32" s="436"/>
      <c r="AA32" s="436"/>
      <c r="AB32" s="436"/>
      <c r="AC32" s="436"/>
      <c r="AD32" s="436"/>
      <c r="AE32" s="436"/>
      <c r="AF32" s="436"/>
      <c r="AG32" s="436"/>
      <c r="AH32" s="436"/>
      <c r="AI32" s="436"/>
      <c r="AJ32" s="436"/>
      <c r="AK32" s="436"/>
      <c r="AM32" s="436" t="s">
        <v>282</v>
      </c>
      <c r="AN32" s="436"/>
      <c r="AO32" s="436"/>
      <c r="AP32" s="436"/>
      <c r="AQ32" s="436"/>
      <c r="AR32" s="436"/>
      <c r="AS32" s="436"/>
      <c r="AT32" s="436"/>
      <c r="AU32" s="436"/>
      <c r="AV32" s="436"/>
      <c r="AW32" s="436"/>
      <c r="AX32" s="436"/>
      <c r="AY32" s="436"/>
      <c r="AZ32" s="436"/>
      <c r="BA32" s="436"/>
      <c r="BB32" s="436"/>
      <c r="BC32" s="436"/>
      <c r="BE32" s="436" t="s">
        <v>283</v>
      </c>
      <c r="BF32" s="436"/>
      <c r="BG32" s="436"/>
      <c r="BH32" s="436"/>
      <c r="BI32" s="436"/>
      <c r="BJ32" s="436"/>
      <c r="BK32" s="436"/>
      <c r="BL32" s="436"/>
      <c r="BM32" s="436"/>
      <c r="BN32" s="436"/>
      <c r="BO32" s="436"/>
      <c r="BP32" s="436"/>
      <c r="BQ32" s="436"/>
      <c r="BR32" s="436"/>
      <c r="BS32" s="436"/>
      <c r="BT32" s="436"/>
      <c r="BU32" s="436"/>
      <c r="BW32" s="436" t="s">
        <v>284</v>
      </c>
      <c r="BX32" s="436"/>
      <c r="BY32" s="436"/>
      <c r="BZ32" s="436"/>
      <c r="CA32" s="436"/>
      <c r="CB32" s="436"/>
      <c r="CC32" s="436"/>
      <c r="CD32" s="436"/>
      <c r="CE32" s="436"/>
      <c r="CF32" s="436"/>
      <c r="CG32" s="436"/>
      <c r="CH32" s="436"/>
      <c r="CI32" s="436"/>
      <c r="CJ32" s="436"/>
      <c r="CK32" s="436"/>
      <c r="CL32" s="436"/>
      <c r="CM32" s="436"/>
      <c r="CO32" s="436" t="s">
        <v>286</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25">
      <c r="A33" s="2"/>
      <c r="B33" s="5"/>
      <c r="C33" s="415" t="s">
        <v>118</v>
      </c>
      <c r="D33" s="415"/>
      <c r="E33" s="395" t="s">
        <v>287</v>
      </c>
      <c r="F33" s="395"/>
      <c r="G33" s="395"/>
      <c r="H33" s="395"/>
      <c r="I33" s="395"/>
      <c r="J33" s="395"/>
      <c r="K33" s="395"/>
      <c r="L33" s="395"/>
      <c r="M33" s="395"/>
      <c r="N33" s="395"/>
      <c r="O33" s="395"/>
      <c r="P33" s="395"/>
      <c r="Q33" s="395"/>
      <c r="R33" s="395"/>
      <c r="S33" s="395"/>
      <c r="T33" s="12"/>
      <c r="U33" s="415" t="s">
        <v>118</v>
      </c>
      <c r="V33" s="415"/>
      <c r="W33" s="395" t="s">
        <v>287</v>
      </c>
      <c r="X33" s="395"/>
      <c r="Y33" s="395"/>
      <c r="Z33" s="395"/>
      <c r="AA33" s="395"/>
      <c r="AB33" s="395"/>
      <c r="AC33" s="395"/>
      <c r="AD33" s="395"/>
      <c r="AE33" s="395"/>
      <c r="AF33" s="395"/>
      <c r="AG33" s="395"/>
      <c r="AH33" s="395"/>
      <c r="AI33" s="395"/>
      <c r="AJ33" s="395"/>
      <c r="AK33" s="395"/>
      <c r="AL33" s="12"/>
      <c r="AM33" s="415" t="s">
        <v>118</v>
      </c>
      <c r="AN33" s="415"/>
      <c r="AO33" s="395" t="s">
        <v>287</v>
      </c>
      <c r="AP33" s="395"/>
      <c r="AQ33" s="395"/>
      <c r="AR33" s="395"/>
      <c r="AS33" s="395"/>
      <c r="AT33" s="395"/>
      <c r="AU33" s="395"/>
      <c r="AV33" s="395"/>
      <c r="AW33" s="395"/>
      <c r="AX33" s="395"/>
      <c r="AY33" s="395"/>
      <c r="AZ33" s="395"/>
      <c r="BA33" s="395"/>
      <c r="BB33" s="395"/>
      <c r="BC33" s="395"/>
      <c r="BD33" s="8"/>
      <c r="BE33" s="395" t="s">
        <v>288</v>
      </c>
      <c r="BF33" s="395"/>
      <c r="BG33" s="395" t="s">
        <v>165</v>
      </c>
      <c r="BH33" s="395"/>
      <c r="BI33" s="395"/>
      <c r="BJ33" s="395"/>
      <c r="BK33" s="395"/>
      <c r="BL33" s="395"/>
      <c r="BM33" s="395"/>
      <c r="BN33" s="395"/>
      <c r="BO33" s="395"/>
      <c r="BP33" s="395"/>
      <c r="BQ33" s="395"/>
      <c r="BR33" s="395"/>
      <c r="BS33" s="395"/>
      <c r="BT33" s="395"/>
      <c r="BU33" s="395"/>
      <c r="BV33" s="8"/>
      <c r="BW33" s="415" t="s">
        <v>288</v>
      </c>
      <c r="BX33" s="415"/>
      <c r="BY33" s="395" t="s">
        <v>107</v>
      </c>
      <c r="BZ33" s="395"/>
      <c r="CA33" s="395"/>
      <c r="CB33" s="395"/>
      <c r="CC33" s="395"/>
      <c r="CD33" s="395"/>
      <c r="CE33" s="395"/>
      <c r="CF33" s="395"/>
      <c r="CG33" s="395"/>
      <c r="CH33" s="395"/>
      <c r="CI33" s="395"/>
      <c r="CJ33" s="395"/>
      <c r="CK33" s="395"/>
      <c r="CL33" s="395"/>
      <c r="CM33" s="395"/>
      <c r="CN33" s="12"/>
      <c r="CO33" s="415" t="s">
        <v>118</v>
      </c>
      <c r="CP33" s="415"/>
      <c r="CQ33" s="395" t="s">
        <v>290</v>
      </c>
      <c r="CR33" s="395"/>
      <c r="CS33" s="395"/>
      <c r="CT33" s="395"/>
      <c r="CU33" s="395"/>
      <c r="CV33" s="395"/>
      <c r="CW33" s="395"/>
      <c r="CX33" s="395"/>
      <c r="CY33" s="395"/>
      <c r="CZ33" s="395"/>
      <c r="DA33" s="395"/>
      <c r="DB33" s="395"/>
      <c r="DC33" s="395"/>
      <c r="DD33" s="395"/>
      <c r="DE33" s="395"/>
      <c r="DF33" s="12"/>
      <c r="DG33" s="435" t="s">
        <v>77</v>
      </c>
      <c r="DH33" s="435"/>
      <c r="DI33" s="19"/>
    </row>
    <row r="34" spans="1:113" ht="32.25" customHeight="1" x14ac:dyDescent="0.2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国民健康保険特別会計（保険事業勘定）</v>
      </c>
      <c r="X34" s="432"/>
      <c r="Y34" s="432"/>
      <c r="Z34" s="432"/>
      <c r="AA34" s="432"/>
      <c r="AB34" s="432"/>
      <c r="AC34" s="432"/>
      <c r="AD34" s="432"/>
      <c r="AE34" s="432"/>
      <c r="AF34" s="432"/>
      <c r="AG34" s="432"/>
      <c r="AH34" s="432"/>
      <c r="AI34" s="432"/>
      <c r="AJ34" s="432"/>
      <c r="AK34" s="432"/>
      <c r="AL34" s="2"/>
      <c r="AM34" s="433">
        <f>IF(AO34="","",MAX(C34:D43,U34:V43)+1)</f>
        <v>6</v>
      </c>
      <c r="AN34" s="433"/>
      <c r="AO34" s="432" t="str">
        <f>IF('各会計、関係団体の財政状況及び健全化判断比率'!B32="","",'各会計、関係団体の財政状況及び健全化判断比率'!B32)</f>
        <v>上水道事業会計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9</v>
      </c>
      <c r="BX34" s="433"/>
      <c r="BY34" s="432" t="str">
        <f>IF('各会計、関係団体の財政状況及び健全化判断比率'!B68="","",'各会計、関係団体の財政状況及び健全化判断比率'!B68)</f>
        <v>平取町外２町衛生施設組合</v>
      </c>
      <c r="BZ34" s="432"/>
      <c r="CA34" s="432"/>
      <c r="CB34" s="432"/>
      <c r="CC34" s="432"/>
      <c r="CD34" s="432"/>
      <c r="CE34" s="432"/>
      <c r="CF34" s="432"/>
      <c r="CG34" s="432"/>
      <c r="CH34" s="432"/>
      <c r="CI34" s="432"/>
      <c r="CJ34" s="432"/>
      <c r="CK34" s="432"/>
      <c r="CL34" s="432"/>
      <c r="CM34" s="432"/>
      <c r="CN34" s="2"/>
      <c r="CO34" s="433">
        <f>IF(CQ34="","",MAX(C34:D43,U34:V43,AM34:AN43,BE34:BF43,BW34:BX43)+1)</f>
        <v>12</v>
      </c>
      <c r="CP34" s="433"/>
      <c r="CQ34" s="432" t="str">
        <f>IF('各会計、関係団体の財政状況及び健全化判断比率'!BS7="","",'各会計、関係団体の財政状況及び健全化判断比率'!BS7)</f>
        <v>果夢工房</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2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国民健康保険特別会計（直診勘定）</v>
      </c>
      <c r="X35" s="432"/>
      <c r="Y35" s="432"/>
      <c r="Z35" s="432"/>
      <c r="AA35" s="432"/>
      <c r="AB35" s="432"/>
      <c r="AC35" s="432"/>
      <c r="AD35" s="432"/>
      <c r="AE35" s="432"/>
      <c r="AF35" s="432"/>
      <c r="AG35" s="432"/>
      <c r="AH35" s="432"/>
      <c r="AI35" s="432"/>
      <c r="AJ35" s="432"/>
      <c r="AK35" s="432"/>
      <c r="AL35" s="2"/>
      <c r="AM35" s="433">
        <f t="shared" ref="AM35:AM43" si="2">IF(AO35="","",AM34+1)</f>
        <v>7</v>
      </c>
      <c r="AN35" s="433"/>
      <c r="AO35" s="432" t="str">
        <f>IF('各会計、関係団体の財政状況及び健全化判断比率'!B33="","",'各会計、関係団体の財政状況及び健全化判断比率'!B33)</f>
        <v>下水道事業会計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10</v>
      </c>
      <c r="BX35" s="433"/>
      <c r="BY35" s="432" t="str">
        <f>IF('各会計、関係団体の財政状況及び健全化判断比率'!B69="","",'各会計、関係団体の財政状況及び健全化判断比率'!B69)</f>
        <v>胆振東部消防組合</v>
      </c>
      <c r="BZ35" s="432"/>
      <c r="CA35" s="432"/>
      <c r="CB35" s="432"/>
      <c r="CC35" s="432"/>
      <c r="CD35" s="432"/>
      <c r="CE35" s="432"/>
      <c r="CF35" s="432"/>
      <c r="CG35" s="432"/>
      <c r="CH35" s="432"/>
      <c r="CI35" s="432"/>
      <c r="CJ35" s="432"/>
      <c r="CK35" s="432"/>
      <c r="CL35" s="432"/>
      <c r="CM35" s="432"/>
      <c r="CN35" s="2"/>
      <c r="CO35" s="433" t="str">
        <f t="shared" ref="CO35:CO43" si="5">IF(CQ35="","",CO34+1)</f>
        <v/>
      </c>
      <c r="CP35" s="433"/>
      <c r="CQ35" s="432" t="str">
        <f>IF('各会計、関係団体の財政状況及び健全化判断比率'!BS8="","",'各会計、関係団体の財政状況及び健全化判断比率'!BS8)</f>
        <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2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介護保険特別会計</v>
      </c>
      <c r="X36" s="432"/>
      <c r="Y36" s="432"/>
      <c r="Z36" s="432"/>
      <c r="AA36" s="432"/>
      <c r="AB36" s="432"/>
      <c r="AC36" s="432"/>
      <c r="AD36" s="432"/>
      <c r="AE36" s="432"/>
      <c r="AF36" s="432"/>
      <c r="AG36" s="432"/>
      <c r="AH36" s="432"/>
      <c r="AI36" s="432"/>
      <c r="AJ36" s="432"/>
      <c r="AK36" s="432"/>
      <c r="AL36" s="2"/>
      <c r="AM36" s="433">
        <f t="shared" si="2"/>
        <v>8</v>
      </c>
      <c r="AN36" s="433"/>
      <c r="AO36" s="432" t="str">
        <f>IF('各会計、関係団体の財政状況及び健全化判断比率'!B34="","",'各会計、関係団体の財政状況及び健全化判断比率'!B34)</f>
        <v>病院事業会計</v>
      </c>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11</v>
      </c>
      <c r="BX36" s="433"/>
      <c r="BY36" s="432" t="str">
        <f>IF('各会計、関係団体の財政状況及び健全化判断比率'!B70="","",'各会計、関係団体の財政状況及び健全化判断比率'!B70)</f>
        <v>胆振東部日高西部衛生組合</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2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f t="shared" si="1"/>
        <v>5</v>
      </c>
      <c r="V37" s="433"/>
      <c r="W37" s="432" t="str">
        <f>IF('各会計、関係団体の財政状況及び健全化判断比率'!B31="","",'各会計、関係団体の財政状況及び健全化判断比率'!B31)</f>
        <v>後期高齢者医療特別会計</v>
      </c>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t="str">
        <f t="shared" si="4"/>
        <v/>
      </c>
      <c r="BX37" s="433"/>
      <c r="BY37" s="432" t="str">
        <f>IF('各会計、関係団体の財政状況及び健全化判断比率'!B71="","",'各会計、関係団体の財政状況及び健全化判断比率'!B71)</f>
        <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2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t="str">
        <f t="shared" si="4"/>
        <v/>
      </c>
      <c r="BX38" s="433"/>
      <c r="BY38" s="432" t="str">
        <f>IF('各会計、関係団体の財政状況及び健全化判断比率'!B72="","",'各会計、関係団体の財政状況及び健全化判断比率'!B72)</f>
        <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2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t="str">
        <f t="shared" si="4"/>
        <v/>
      </c>
      <c r="BX39" s="433"/>
      <c r="BY39" s="432" t="str">
        <f>IF('各会計、関係団体の財政状況及び健全化判断比率'!B73="","",'各会計、関係団体の財政状況及び健全化判断比率'!B73)</f>
        <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2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t="str">
        <f t="shared" si="4"/>
        <v/>
      </c>
      <c r="BX40" s="433"/>
      <c r="BY40" s="432" t="str">
        <f>IF('各会計、関係団体の財政状況及び健全化判断比率'!B74="","",'各会計、関係団体の財政状況及び健全化判断比率'!B74)</f>
        <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2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t="str">
        <f t="shared" si="4"/>
        <v/>
      </c>
      <c r="BX41" s="433"/>
      <c r="BY41" s="432" t="str">
        <f>IF('各会計、関係団体の財政状況及び健全化判断比率'!B75="","",'各会計、関係団体の財政状況及び健全化判断比率'!B75)</f>
        <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2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t="str">
        <f t="shared" si="4"/>
        <v/>
      </c>
      <c r="BX42" s="433"/>
      <c r="BY42" s="432" t="str">
        <f>IF('各会計、関係団体の財政状況及び健全化判断比率'!B76="","",'各会計、関係団体の財政状況及び健全化判断比率'!B76)</f>
        <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2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t="str">
        <f t="shared" si="4"/>
        <v/>
      </c>
      <c r="BX43" s="433"/>
      <c r="BY43" s="432" t="str">
        <f>IF('各会計、関係団体の財政状況及び健全化判断比率'!B77="","",'各会計、関係団体の財政状況及び健全化判断比率'!B77)</f>
        <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291</v>
      </c>
      <c r="E46" s="378" t="s">
        <v>292</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25">
      <c r="E47" s="378" t="s">
        <v>293</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25">
      <c r="E48" s="378" t="s">
        <v>295</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25">
      <c r="E49" s="378" t="s">
        <v>297</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25">
      <c r="E50" s="378" t="s">
        <v>197</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25">
      <c r="E51" s="378" t="s">
        <v>299</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25">
      <c r="E52" s="378" t="s">
        <v>301</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25">
      <c r="E53" s="378" t="s">
        <v>303</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25"/>
    <row r="55" spans="5:113" x14ac:dyDescent="0.25"/>
    <row r="56" spans="5:113" x14ac:dyDescent="0.25"/>
  </sheetData>
  <sheetProtection algorithmName="SHA-512" hashValue="OWliQ4aDXaNOpjWfrT4N+kOL9ctsp1N4bkZmoDdOyDFw+6B80HQWL5lVt7DaE0uZh4Fdu1Y+t6bu6qmLaQ5b5w==" saltValue="LnwZbgh3KFnuD4M731V9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6"/>
      <c r="B1" s="186"/>
      <c r="C1" s="186"/>
      <c r="D1" s="186"/>
      <c r="E1" s="186"/>
      <c r="F1" s="186"/>
      <c r="G1" s="186"/>
      <c r="H1" s="186"/>
      <c r="I1" s="186"/>
      <c r="J1" s="186"/>
      <c r="K1" s="186"/>
      <c r="L1" s="186"/>
      <c r="M1" s="186"/>
      <c r="N1" s="186"/>
      <c r="O1" s="186"/>
      <c r="P1" s="186"/>
    </row>
    <row r="2" spans="1:16" ht="16.5" customHeight="1" x14ac:dyDescent="0.25">
      <c r="A2" s="186"/>
      <c r="B2" s="186"/>
      <c r="C2" s="186"/>
      <c r="D2" s="186"/>
      <c r="E2" s="186"/>
      <c r="F2" s="186"/>
      <c r="G2" s="186"/>
      <c r="H2" s="186"/>
      <c r="I2" s="186"/>
      <c r="J2" s="186"/>
      <c r="K2" s="186"/>
      <c r="L2" s="186"/>
      <c r="M2" s="186"/>
      <c r="N2" s="186"/>
      <c r="O2" s="186"/>
      <c r="P2" s="186"/>
    </row>
    <row r="3" spans="1:16" ht="16.5" customHeight="1" x14ac:dyDescent="0.25">
      <c r="A3" s="186"/>
      <c r="B3" s="186"/>
      <c r="C3" s="186"/>
      <c r="D3" s="186"/>
      <c r="E3" s="186"/>
      <c r="F3" s="186"/>
      <c r="G3" s="186"/>
      <c r="H3" s="186"/>
      <c r="I3" s="186"/>
      <c r="J3" s="186"/>
      <c r="K3" s="186"/>
      <c r="L3" s="186"/>
      <c r="M3" s="186"/>
      <c r="N3" s="186"/>
      <c r="O3" s="186"/>
      <c r="P3" s="186"/>
    </row>
    <row r="4" spans="1:16" ht="16.5" customHeight="1" x14ac:dyDescent="0.25">
      <c r="A4" s="186"/>
      <c r="B4" s="186"/>
      <c r="C4" s="186"/>
      <c r="D4" s="186"/>
      <c r="E4" s="186"/>
      <c r="F4" s="186"/>
      <c r="G4" s="186"/>
      <c r="H4" s="186"/>
      <c r="I4" s="186"/>
      <c r="J4" s="186"/>
      <c r="K4" s="186"/>
      <c r="L4" s="186"/>
      <c r="M4" s="186"/>
      <c r="N4" s="186"/>
      <c r="O4" s="186"/>
      <c r="P4" s="186"/>
    </row>
    <row r="5" spans="1:16" ht="16.5" customHeight="1" x14ac:dyDescent="0.25">
      <c r="A5" s="186"/>
      <c r="B5" s="186"/>
      <c r="C5" s="186"/>
      <c r="D5" s="186"/>
      <c r="E5" s="186"/>
      <c r="F5" s="186"/>
      <c r="G5" s="186"/>
      <c r="H5" s="186"/>
      <c r="I5" s="186"/>
      <c r="J5" s="186"/>
      <c r="K5" s="186"/>
      <c r="L5" s="186"/>
      <c r="M5" s="186"/>
      <c r="N5" s="186"/>
      <c r="O5" s="186"/>
      <c r="P5" s="186"/>
    </row>
    <row r="6" spans="1:16" ht="16.5" customHeight="1" x14ac:dyDescent="0.25">
      <c r="A6" s="186"/>
      <c r="B6" s="186"/>
      <c r="C6" s="186"/>
      <c r="D6" s="186"/>
      <c r="E6" s="186"/>
      <c r="F6" s="186"/>
      <c r="G6" s="186"/>
      <c r="H6" s="186"/>
      <c r="I6" s="186"/>
      <c r="J6" s="186"/>
      <c r="K6" s="186"/>
      <c r="L6" s="186"/>
      <c r="M6" s="186"/>
      <c r="N6" s="186"/>
      <c r="O6" s="186"/>
      <c r="P6" s="186"/>
    </row>
    <row r="7" spans="1:16" ht="16.5" customHeight="1" x14ac:dyDescent="0.25">
      <c r="A7" s="186"/>
      <c r="B7" s="186"/>
      <c r="C7" s="186"/>
      <c r="D7" s="186"/>
      <c r="E7" s="186"/>
      <c r="F7" s="186"/>
      <c r="G7" s="186"/>
      <c r="H7" s="186"/>
      <c r="I7" s="186"/>
      <c r="J7" s="186"/>
      <c r="K7" s="186"/>
      <c r="L7" s="186"/>
      <c r="M7" s="186"/>
      <c r="N7" s="186"/>
      <c r="O7" s="186"/>
      <c r="P7" s="186"/>
    </row>
    <row r="8" spans="1:16" ht="16.5" customHeight="1" x14ac:dyDescent="0.25">
      <c r="A8" s="186"/>
      <c r="B8" s="186"/>
      <c r="C8" s="186"/>
      <c r="D8" s="186"/>
      <c r="E8" s="186"/>
      <c r="F8" s="186"/>
      <c r="G8" s="186"/>
      <c r="H8" s="186"/>
      <c r="I8" s="186"/>
      <c r="J8" s="186"/>
      <c r="K8" s="186"/>
      <c r="L8" s="186"/>
      <c r="M8" s="186"/>
      <c r="N8" s="186"/>
      <c r="O8" s="186"/>
      <c r="P8" s="186"/>
    </row>
    <row r="9" spans="1:16" ht="16.5" customHeight="1" x14ac:dyDescent="0.25">
      <c r="A9" s="186"/>
      <c r="B9" s="186"/>
      <c r="C9" s="186"/>
      <c r="D9" s="186"/>
      <c r="E9" s="186"/>
      <c r="F9" s="186"/>
      <c r="G9" s="186"/>
      <c r="H9" s="186"/>
      <c r="I9" s="186"/>
      <c r="J9" s="186"/>
      <c r="K9" s="186"/>
      <c r="L9" s="186"/>
      <c r="M9" s="186"/>
      <c r="N9" s="186"/>
      <c r="O9" s="186"/>
      <c r="P9" s="186"/>
    </row>
    <row r="10" spans="1:16" ht="16.5" customHeight="1" x14ac:dyDescent="0.25">
      <c r="A10" s="186"/>
      <c r="B10" s="186"/>
      <c r="C10" s="186"/>
      <c r="D10" s="186"/>
      <c r="E10" s="186"/>
      <c r="F10" s="186"/>
      <c r="G10" s="186"/>
      <c r="H10" s="186"/>
      <c r="I10" s="186"/>
      <c r="J10" s="186"/>
      <c r="K10" s="186"/>
      <c r="L10" s="186"/>
      <c r="M10" s="186"/>
      <c r="N10" s="186"/>
      <c r="O10" s="186"/>
      <c r="P10" s="186"/>
    </row>
    <row r="11" spans="1:16" ht="16.5" customHeight="1" x14ac:dyDescent="0.25">
      <c r="A11" s="186"/>
      <c r="B11" s="186"/>
      <c r="C11" s="186"/>
      <c r="D11" s="186"/>
      <c r="E11" s="186"/>
      <c r="F11" s="186"/>
      <c r="G11" s="186"/>
      <c r="H11" s="186"/>
      <c r="I11" s="186"/>
      <c r="J11" s="186"/>
      <c r="K11" s="186"/>
      <c r="L11" s="186"/>
      <c r="M11" s="186"/>
      <c r="N11" s="186"/>
      <c r="O11" s="186"/>
      <c r="P11" s="186"/>
    </row>
    <row r="12" spans="1:16" ht="16.5" customHeight="1" x14ac:dyDescent="0.25">
      <c r="A12" s="186"/>
      <c r="B12" s="186"/>
      <c r="C12" s="186"/>
      <c r="D12" s="186"/>
      <c r="E12" s="186"/>
      <c r="F12" s="186"/>
      <c r="G12" s="186"/>
      <c r="H12" s="186"/>
      <c r="I12" s="186"/>
      <c r="J12" s="186"/>
      <c r="K12" s="186"/>
      <c r="L12" s="186"/>
      <c r="M12" s="186"/>
      <c r="N12" s="186"/>
      <c r="O12" s="186"/>
      <c r="P12" s="186"/>
    </row>
    <row r="13" spans="1:16" ht="16.5" customHeight="1" x14ac:dyDescent="0.25">
      <c r="A13" s="186"/>
      <c r="B13" s="186"/>
      <c r="C13" s="186"/>
      <c r="D13" s="186"/>
      <c r="E13" s="186"/>
      <c r="F13" s="186"/>
      <c r="G13" s="186"/>
      <c r="H13" s="186"/>
      <c r="I13" s="186"/>
      <c r="J13" s="186"/>
      <c r="K13" s="186"/>
      <c r="L13" s="186"/>
      <c r="M13" s="186"/>
      <c r="N13" s="186"/>
      <c r="O13" s="186"/>
      <c r="P13" s="186"/>
    </row>
    <row r="14" spans="1:16" ht="16.5" customHeight="1" x14ac:dyDescent="0.25">
      <c r="A14" s="186"/>
      <c r="B14" s="186"/>
      <c r="C14" s="186"/>
      <c r="D14" s="186"/>
      <c r="E14" s="186"/>
      <c r="F14" s="186"/>
      <c r="G14" s="186"/>
      <c r="H14" s="186"/>
      <c r="I14" s="186"/>
      <c r="J14" s="186"/>
      <c r="K14" s="186"/>
      <c r="L14" s="186"/>
      <c r="M14" s="186"/>
      <c r="N14" s="186"/>
      <c r="O14" s="186"/>
      <c r="P14" s="186"/>
    </row>
    <row r="15" spans="1:16" ht="16.5" customHeight="1" x14ac:dyDescent="0.25">
      <c r="A15" s="186"/>
      <c r="B15" s="186"/>
      <c r="C15" s="186"/>
      <c r="D15" s="186"/>
      <c r="E15" s="186"/>
      <c r="F15" s="186"/>
      <c r="G15" s="186"/>
      <c r="H15" s="186"/>
      <c r="I15" s="186"/>
      <c r="J15" s="186"/>
      <c r="K15" s="186"/>
      <c r="L15" s="186"/>
      <c r="M15" s="186"/>
      <c r="N15" s="186"/>
      <c r="O15" s="186"/>
      <c r="P15" s="186"/>
    </row>
    <row r="16" spans="1:16" ht="16.5" customHeight="1" x14ac:dyDescent="0.25">
      <c r="A16" s="186"/>
      <c r="B16" s="186"/>
      <c r="C16" s="186"/>
      <c r="D16" s="186"/>
      <c r="E16" s="186"/>
      <c r="F16" s="186"/>
      <c r="G16" s="186"/>
      <c r="H16" s="186"/>
      <c r="I16" s="186"/>
      <c r="J16" s="186"/>
      <c r="K16" s="186"/>
      <c r="L16" s="186"/>
      <c r="M16" s="186"/>
      <c r="N16" s="186"/>
      <c r="O16" s="186"/>
      <c r="P16" s="186"/>
    </row>
    <row r="17" spans="1:16" ht="16.5" customHeight="1" x14ac:dyDescent="0.25">
      <c r="A17" s="186"/>
      <c r="B17" s="186"/>
      <c r="C17" s="186"/>
      <c r="D17" s="186"/>
      <c r="E17" s="186"/>
      <c r="F17" s="186"/>
      <c r="G17" s="186"/>
      <c r="H17" s="186"/>
      <c r="I17" s="186"/>
      <c r="J17" s="186"/>
      <c r="K17" s="186"/>
      <c r="L17" s="186"/>
      <c r="M17" s="186"/>
      <c r="N17" s="186"/>
      <c r="O17" s="186"/>
      <c r="P17" s="186"/>
    </row>
    <row r="18" spans="1:16" ht="16.5" customHeight="1" x14ac:dyDescent="0.25">
      <c r="A18" s="186"/>
      <c r="B18" s="186"/>
      <c r="C18" s="186"/>
      <c r="D18" s="186"/>
      <c r="E18" s="186"/>
      <c r="F18" s="186"/>
      <c r="G18" s="186"/>
      <c r="H18" s="186"/>
      <c r="I18" s="186"/>
      <c r="J18" s="186"/>
      <c r="K18" s="186"/>
      <c r="L18" s="186"/>
      <c r="M18" s="186"/>
      <c r="N18" s="186"/>
      <c r="O18" s="186"/>
      <c r="P18" s="186"/>
    </row>
    <row r="19" spans="1:16" ht="16.5" customHeight="1" x14ac:dyDescent="0.25">
      <c r="A19" s="186"/>
      <c r="B19" s="186"/>
      <c r="C19" s="186"/>
      <c r="D19" s="186"/>
      <c r="E19" s="186"/>
      <c r="F19" s="186"/>
      <c r="G19" s="186"/>
      <c r="H19" s="186"/>
      <c r="I19" s="186"/>
      <c r="J19" s="186"/>
      <c r="K19" s="186"/>
      <c r="L19" s="186"/>
      <c r="M19" s="186"/>
      <c r="N19" s="186"/>
      <c r="O19" s="186"/>
      <c r="P19" s="186"/>
    </row>
    <row r="20" spans="1:16" ht="16.5" customHeight="1" x14ac:dyDescent="0.25">
      <c r="A20" s="186"/>
      <c r="B20" s="186"/>
      <c r="C20" s="186"/>
      <c r="D20" s="186"/>
      <c r="E20" s="186"/>
      <c r="F20" s="186"/>
      <c r="G20" s="186"/>
      <c r="H20" s="186"/>
      <c r="I20" s="186"/>
      <c r="J20" s="186"/>
      <c r="K20" s="186"/>
      <c r="L20" s="186"/>
      <c r="M20" s="186"/>
      <c r="N20" s="186"/>
      <c r="O20" s="186"/>
      <c r="P20" s="186"/>
    </row>
    <row r="21" spans="1:16" ht="16.5" customHeight="1" x14ac:dyDescent="0.25">
      <c r="A21" s="186"/>
      <c r="B21" s="186"/>
      <c r="C21" s="186"/>
      <c r="D21" s="186"/>
      <c r="E21" s="186"/>
      <c r="F21" s="186"/>
      <c r="G21" s="186"/>
      <c r="H21" s="186"/>
      <c r="I21" s="186"/>
      <c r="J21" s="186"/>
      <c r="K21" s="186"/>
      <c r="L21" s="186"/>
      <c r="M21" s="186"/>
      <c r="N21" s="186"/>
      <c r="O21" s="186"/>
      <c r="P21" s="186"/>
    </row>
    <row r="22" spans="1:16" ht="16.5" customHeight="1" x14ac:dyDescent="0.25">
      <c r="A22" s="186"/>
      <c r="B22" s="186"/>
      <c r="C22" s="186"/>
      <c r="D22" s="186"/>
      <c r="E22" s="186"/>
      <c r="F22" s="186"/>
      <c r="G22" s="186"/>
      <c r="H22" s="186"/>
      <c r="I22" s="186"/>
      <c r="J22" s="186"/>
      <c r="K22" s="186"/>
      <c r="L22" s="186"/>
      <c r="M22" s="186"/>
      <c r="N22" s="186"/>
      <c r="O22" s="186"/>
      <c r="P22" s="186"/>
    </row>
    <row r="23" spans="1:16" ht="16.5" customHeight="1" x14ac:dyDescent="0.25">
      <c r="A23" s="186"/>
      <c r="B23" s="186"/>
      <c r="C23" s="186"/>
      <c r="D23" s="186"/>
      <c r="E23" s="186"/>
      <c r="F23" s="186"/>
      <c r="G23" s="186"/>
      <c r="H23" s="186"/>
      <c r="I23" s="186"/>
      <c r="J23" s="186"/>
      <c r="K23" s="186"/>
      <c r="L23" s="186"/>
      <c r="M23" s="186"/>
      <c r="N23" s="186"/>
      <c r="O23" s="186"/>
      <c r="P23" s="186"/>
    </row>
    <row r="24" spans="1:16" ht="16.5" customHeight="1" x14ac:dyDescent="0.25">
      <c r="A24" s="186"/>
      <c r="B24" s="186"/>
      <c r="C24" s="186"/>
      <c r="D24" s="186"/>
      <c r="E24" s="186"/>
      <c r="F24" s="186"/>
      <c r="G24" s="186"/>
      <c r="H24" s="186"/>
      <c r="I24" s="186"/>
      <c r="J24" s="186"/>
      <c r="K24" s="186"/>
      <c r="L24" s="186"/>
      <c r="M24" s="186"/>
      <c r="N24" s="186"/>
      <c r="O24" s="186"/>
      <c r="P24" s="186"/>
    </row>
    <row r="25" spans="1:16" ht="16.5" customHeight="1" x14ac:dyDescent="0.25">
      <c r="A25" s="186"/>
      <c r="B25" s="186"/>
      <c r="C25" s="186"/>
      <c r="D25" s="186"/>
      <c r="E25" s="186"/>
      <c r="F25" s="186"/>
      <c r="G25" s="186"/>
      <c r="H25" s="186"/>
      <c r="I25" s="186"/>
      <c r="J25" s="186"/>
      <c r="K25" s="186"/>
      <c r="L25" s="186"/>
      <c r="M25" s="186"/>
      <c r="N25" s="186"/>
      <c r="O25" s="186"/>
      <c r="P25" s="186"/>
    </row>
    <row r="26" spans="1:16" ht="16.5" customHeight="1" x14ac:dyDescent="0.25">
      <c r="A26" s="186"/>
      <c r="B26" s="186"/>
      <c r="C26" s="186"/>
      <c r="D26" s="186"/>
      <c r="E26" s="186"/>
      <c r="F26" s="186"/>
      <c r="G26" s="186"/>
      <c r="H26" s="186"/>
      <c r="I26" s="186"/>
      <c r="J26" s="186"/>
      <c r="K26" s="186"/>
      <c r="L26" s="186"/>
      <c r="M26" s="186"/>
      <c r="N26" s="186"/>
      <c r="O26" s="186"/>
      <c r="P26" s="186"/>
    </row>
    <row r="27" spans="1:16" ht="16.5" customHeight="1" x14ac:dyDescent="0.25">
      <c r="A27" s="186"/>
      <c r="B27" s="186"/>
      <c r="C27" s="186"/>
      <c r="D27" s="186"/>
      <c r="E27" s="186"/>
      <c r="F27" s="186"/>
      <c r="G27" s="186"/>
      <c r="H27" s="186"/>
      <c r="I27" s="186"/>
      <c r="J27" s="186"/>
      <c r="K27" s="186"/>
      <c r="L27" s="186"/>
      <c r="M27" s="186"/>
      <c r="N27" s="186"/>
      <c r="O27" s="186"/>
      <c r="P27" s="186"/>
    </row>
    <row r="28" spans="1:16" ht="16.5" customHeight="1" x14ac:dyDescent="0.25">
      <c r="A28" s="186"/>
      <c r="B28" s="186"/>
      <c r="C28" s="186"/>
      <c r="D28" s="186"/>
      <c r="E28" s="186"/>
      <c r="F28" s="186"/>
      <c r="G28" s="186"/>
      <c r="H28" s="186"/>
      <c r="I28" s="186"/>
      <c r="J28" s="186"/>
      <c r="K28" s="186"/>
      <c r="L28" s="186"/>
      <c r="M28" s="186"/>
      <c r="N28" s="186"/>
      <c r="O28" s="186"/>
      <c r="P28" s="186"/>
    </row>
    <row r="29" spans="1:16" ht="16.5" customHeight="1" x14ac:dyDescent="0.25">
      <c r="A29" s="186"/>
      <c r="B29" s="186"/>
      <c r="C29" s="186"/>
      <c r="D29" s="186"/>
      <c r="E29" s="186"/>
      <c r="F29" s="186"/>
      <c r="G29" s="186"/>
      <c r="H29" s="186"/>
      <c r="I29" s="186"/>
      <c r="J29" s="186"/>
      <c r="K29" s="186"/>
      <c r="L29" s="186"/>
      <c r="M29" s="186"/>
      <c r="N29" s="186"/>
      <c r="O29" s="186"/>
      <c r="P29" s="186"/>
    </row>
    <row r="30" spans="1:16" ht="16.5" customHeight="1" x14ac:dyDescent="0.25">
      <c r="A30" s="186"/>
      <c r="B30" s="186"/>
      <c r="C30" s="186"/>
      <c r="D30" s="186"/>
      <c r="E30" s="186"/>
      <c r="F30" s="186"/>
      <c r="G30" s="186"/>
      <c r="H30" s="186"/>
      <c r="I30" s="186"/>
      <c r="J30" s="186"/>
      <c r="K30" s="186"/>
      <c r="L30" s="186"/>
      <c r="M30" s="186"/>
      <c r="N30" s="186"/>
      <c r="O30" s="186"/>
      <c r="P30" s="186"/>
    </row>
    <row r="31" spans="1:16" ht="16.5" customHeight="1" x14ac:dyDescent="0.25">
      <c r="A31" s="186"/>
      <c r="B31" s="186"/>
      <c r="C31" s="186"/>
      <c r="D31" s="186"/>
      <c r="E31" s="186"/>
      <c r="F31" s="186"/>
      <c r="G31" s="186"/>
      <c r="H31" s="186"/>
      <c r="I31" s="186"/>
      <c r="J31" s="186"/>
      <c r="K31" s="186"/>
      <c r="L31" s="186"/>
      <c r="M31" s="186"/>
      <c r="N31" s="186"/>
      <c r="O31" s="186"/>
      <c r="P31" s="186"/>
    </row>
    <row r="32" spans="1:16" ht="31.5" customHeight="1" x14ac:dyDescent="0.25">
      <c r="A32" s="186"/>
      <c r="B32" s="186"/>
      <c r="C32" s="186"/>
      <c r="D32" s="186"/>
      <c r="E32" s="186"/>
      <c r="F32" s="186"/>
      <c r="G32" s="186"/>
      <c r="H32" s="186"/>
      <c r="I32" s="186"/>
      <c r="J32" s="181" t="s">
        <v>2</v>
      </c>
      <c r="K32" s="186"/>
      <c r="L32" s="186"/>
      <c r="M32" s="186"/>
      <c r="N32" s="186"/>
      <c r="O32" s="186"/>
      <c r="P32" s="186"/>
    </row>
    <row r="33" spans="1:16" ht="39" customHeight="1" x14ac:dyDescent="0.3">
      <c r="A33" s="186"/>
      <c r="B33" s="187" t="s">
        <v>11</v>
      </c>
      <c r="C33" s="193"/>
      <c r="D33" s="193"/>
      <c r="E33" s="195" t="s">
        <v>16</v>
      </c>
      <c r="F33" s="196" t="s">
        <v>520</v>
      </c>
      <c r="G33" s="201" t="s">
        <v>521</v>
      </c>
      <c r="H33" s="201" t="s">
        <v>522</v>
      </c>
      <c r="I33" s="201" t="s">
        <v>257</v>
      </c>
      <c r="J33" s="205" t="s">
        <v>523</v>
      </c>
      <c r="K33" s="186"/>
      <c r="L33" s="186"/>
      <c r="M33" s="186"/>
      <c r="N33" s="186"/>
      <c r="O33" s="186"/>
      <c r="P33" s="186"/>
    </row>
    <row r="34" spans="1:16" ht="39" customHeight="1" x14ac:dyDescent="0.25">
      <c r="A34" s="186"/>
      <c r="B34" s="188"/>
      <c r="C34" s="1025" t="s">
        <v>233</v>
      </c>
      <c r="D34" s="1025"/>
      <c r="E34" s="1026"/>
      <c r="F34" s="197">
        <v>4.7</v>
      </c>
      <c r="G34" s="202">
        <v>4.29</v>
      </c>
      <c r="H34" s="202">
        <v>4.4000000000000004</v>
      </c>
      <c r="I34" s="202">
        <v>4.66</v>
      </c>
      <c r="J34" s="206">
        <v>4.79</v>
      </c>
      <c r="K34" s="186"/>
      <c r="L34" s="186"/>
      <c r="M34" s="186"/>
      <c r="N34" s="186"/>
      <c r="O34" s="186"/>
      <c r="P34" s="186"/>
    </row>
    <row r="35" spans="1:16" ht="39" customHeight="1" x14ac:dyDescent="0.25">
      <c r="A35" s="186"/>
      <c r="B35" s="189"/>
      <c r="C35" s="1021" t="s">
        <v>263</v>
      </c>
      <c r="D35" s="1021"/>
      <c r="E35" s="1022"/>
      <c r="F35" s="198">
        <v>3.66</v>
      </c>
      <c r="G35" s="203">
        <v>4.54</v>
      </c>
      <c r="H35" s="203">
        <v>4.55</v>
      </c>
      <c r="I35" s="203">
        <v>5.0199999999999996</v>
      </c>
      <c r="J35" s="207">
        <v>4.01</v>
      </c>
      <c r="K35" s="186"/>
      <c r="L35" s="186"/>
      <c r="M35" s="186"/>
      <c r="N35" s="186"/>
      <c r="O35" s="186"/>
      <c r="P35" s="186"/>
    </row>
    <row r="36" spans="1:16" ht="39" customHeight="1" x14ac:dyDescent="0.25">
      <c r="A36" s="186"/>
      <c r="B36" s="189"/>
      <c r="C36" s="1021" t="s">
        <v>357</v>
      </c>
      <c r="D36" s="1021"/>
      <c r="E36" s="1022"/>
      <c r="F36" s="198">
        <v>0</v>
      </c>
      <c r="G36" s="203">
        <v>0.79</v>
      </c>
      <c r="H36" s="203">
        <v>0</v>
      </c>
      <c r="I36" s="203">
        <v>0</v>
      </c>
      <c r="J36" s="207">
        <v>1.95</v>
      </c>
      <c r="K36" s="186"/>
      <c r="L36" s="186"/>
      <c r="M36" s="186"/>
      <c r="N36" s="186"/>
      <c r="O36" s="186"/>
      <c r="P36" s="186"/>
    </row>
    <row r="37" spans="1:16" ht="39" customHeight="1" x14ac:dyDescent="0.25">
      <c r="A37" s="186"/>
      <c r="B37" s="189"/>
      <c r="C37" s="1021" t="s">
        <v>461</v>
      </c>
      <c r="D37" s="1021"/>
      <c r="E37" s="1022"/>
      <c r="F37" s="198">
        <v>1.1399999999999999</v>
      </c>
      <c r="G37" s="203">
        <v>0.99</v>
      </c>
      <c r="H37" s="203">
        <v>1.08</v>
      </c>
      <c r="I37" s="203">
        <v>0.84</v>
      </c>
      <c r="J37" s="207">
        <v>0.9</v>
      </c>
      <c r="K37" s="186"/>
      <c r="L37" s="186"/>
      <c r="M37" s="186"/>
      <c r="N37" s="186"/>
      <c r="O37" s="186"/>
      <c r="P37" s="186"/>
    </row>
    <row r="38" spans="1:16" ht="39" customHeight="1" x14ac:dyDescent="0.25">
      <c r="A38" s="186"/>
      <c r="B38" s="189"/>
      <c r="C38" s="1021" t="s">
        <v>216</v>
      </c>
      <c r="D38" s="1021"/>
      <c r="E38" s="1022"/>
      <c r="F38" s="198">
        <v>0.06</v>
      </c>
      <c r="G38" s="203">
        <v>0.09</v>
      </c>
      <c r="H38" s="203">
        <v>0.13</v>
      </c>
      <c r="I38" s="203">
        <v>0.25</v>
      </c>
      <c r="J38" s="207">
        <v>0.16</v>
      </c>
      <c r="K38" s="186"/>
      <c r="L38" s="186"/>
      <c r="M38" s="186"/>
      <c r="N38" s="186"/>
      <c r="O38" s="186"/>
      <c r="P38" s="186"/>
    </row>
    <row r="39" spans="1:16" ht="39" customHeight="1" x14ac:dyDescent="0.25">
      <c r="A39" s="186"/>
      <c r="B39" s="189"/>
      <c r="C39" s="1021" t="s">
        <v>227</v>
      </c>
      <c r="D39" s="1021"/>
      <c r="E39" s="1022"/>
      <c r="F39" s="198">
        <v>0</v>
      </c>
      <c r="G39" s="203">
        <v>0</v>
      </c>
      <c r="H39" s="203">
        <v>0.01</v>
      </c>
      <c r="I39" s="203">
        <v>0.11</v>
      </c>
      <c r="J39" s="207">
        <v>0.12</v>
      </c>
      <c r="K39" s="186"/>
      <c r="L39" s="186"/>
      <c r="M39" s="186"/>
      <c r="N39" s="186"/>
      <c r="O39" s="186"/>
      <c r="P39" s="186"/>
    </row>
    <row r="40" spans="1:16" ht="39" customHeight="1" x14ac:dyDescent="0.25">
      <c r="A40" s="186"/>
      <c r="B40" s="189"/>
      <c r="C40" s="1021" t="s">
        <v>29</v>
      </c>
      <c r="D40" s="1021"/>
      <c r="E40" s="1022"/>
      <c r="F40" s="198">
        <v>0</v>
      </c>
      <c r="G40" s="203">
        <v>0.02</v>
      </c>
      <c r="H40" s="203">
        <v>0.04</v>
      </c>
      <c r="I40" s="203">
        <v>0.04</v>
      </c>
      <c r="J40" s="207">
        <v>0.03</v>
      </c>
      <c r="K40" s="186"/>
      <c r="L40" s="186"/>
      <c r="M40" s="186"/>
      <c r="N40" s="186"/>
      <c r="O40" s="186"/>
      <c r="P40" s="186"/>
    </row>
    <row r="41" spans="1:16" ht="39" customHeight="1" x14ac:dyDescent="0.25">
      <c r="A41" s="186"/>
      <c r="B41" s="189"/>
      <c r="C41" s="1021" t="s">
        <v>23</v>
      </c>
      <c r="D41" s="1021"/>
      <c r="E41" s="1022"/>
      <c r="F41" s="198">
        <v>0.56999999999999995</v>
      </c>
      <c r="G41" s="203">
        <v>0.63</v>
      </c>
      <c r="H41" s="203">
        <v>0.28000000000000003</v>
      </c>
      <c r="I41" s="203">
        <v>0.01</v>
      </c>
      <c r="J41" s="207">
        <v>0</v>
      </c>
      <c r="K41" s="186"/>
      <c r="L41" s="186"/>
      <c r="M41" s="186"/>
      <c r="N41" s="186"/>
      <c r="O41" s="186"/>
      <c r="P41" s="186"/>
    </row>
    <row r="42" spans="1:16" ht="39" customHeight="1" x14ac:dyDescent="0.25">
      <c r="A42" s="186"/>
      <c r="B42" s="190"/>
      <c r="C42" s="1021" t="s">
        <v>527</v>
      </c>
      <c r="D42" s="1021"/>
      <c r="E42" s="1022"/>
      <c r="F42" s="198" t="s">
        <v>200</v>
      </c>
      <c r="G42" s="203" t="s">
        <v>200</v>
      </c>
      <c r="H42" s="203" t="s">
        <v>200</v>
      </c>
      <c r="I42" s="203" t="s">
        <v>200</v>
      </c>
      <c r="J42" s="207" t="s">
        <v>200</v>
      </c>
      <c r="K42" s="186"/>
      <c r="L42" s="186"/>
      <c r="M42" s="186"/>
      <c r="N42" s="186"/>
      <c r="O42" s="186"/>
      <c r="P42" s="186"/>
    </row>
    <row r="43" spans="1:16" ht="39" customHeight="1" x14ac:dyDescent="0.25">
      <c r="A43" s="186"/>
      <c r="B43" s="191"/>
      <c r="C43" s="1023" t="s">
        <v>305</v>
      </c>
      <c r="D43" s="1023"/>
      <c r="E43" s="1024"/>
      <c r="F43" s="199" t="s">
        <v>200</v>
      </c>
      <c r="G43" s="204" t="s">
        <v>200</v>
      </c>
      <c r="H43" s="204" t="s">
        <v>200</v>
      </c>
      <c r="I43" s="204" t="s">
        <v>200</v>
      </c>
      <c r="J43" s="208" t="s">
        <v>200</v>
      </c>
      <c r="K43" s="186"/>
      <c r="L43" s="186"/>
      <c r="M43" s="186"/>
      <c r="N43" s="186"/>
      <c r="O43" s="186"/>
      <c r="P43" s="186"/>
    </row>
    <row r="44" spans="1:16" ht="39" customHeight="1" x14ac:dyDescent="0.25">
      <c r="A44" s="186"/>
      <c r="B44" s="192"/>
      <c r="C44" s="194"/>
      <c r="D44" s="194"/>
      <c r="E44" s="194"/>
      <c r="F44" s="200"/>
      <c r="G44" s="200"/>
      <c r="H44" s="200"/>
      <c r="I44" s="200"/>
      <c r="J44" s="200"/>
      <c r="K44" s="186"/>
      <c r="L44" s="186"/>
      <c r="M44" s="186"/>
      <c r="N44" s="186"/>
      <c r="O44" s="186"/>
      <c r="P44" s="186"/>
    </row>
    <row r="45" spans="1:16" ht="16.149999999999999" x14ac:dyDescent="0.25">
      <c r="A45" s="186"/>
      <c r="B45" s="186"/>
      <c r="C45" s="186"/>
      <c r="D45" s="186"/>
      <c r="E45" s="186"/>
      <c r="F45" s="186"/>
      <c r="G45" s="186"/>
      <c r="H45" s="186"/>
      <c r="I45" s="186"/>
      <c r="J45" s="186"/>
      <c r="K45" s="186"/>
      <c r="L45" s="186"/>
      <c r="M45" s="186"/>
      <c r="N45" s="186"/>
      <c r="O45" s="186"/>
      <c r="P45" s="186"/>
    </row>
  </sheetData>
  <sheetProtection algorithmName="SHA-512" hashValue="H3gIaSBYE98fjfLbLCVvvtkWiR+G9dU/93zXDuSwrTlRVo0aj3RHnJdj3+8JZWKEDfRlmle9dgjfToyhytNt9w==" saltValue="usBeGTbRRFF3rF98OUzD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43" sqref="A43"/>
    </sheetView>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3">
      <c r="A44" s="85"/>
      <c r="B44" s="209" t="s">
        <v>20</v>
      </c>
      <c r="C44" s="215"/>
      <c r="D44" s="215"/>
      <c r="E44" s="223"/>
      <c r="F44" s="223"/>
      <c r="G44" s="223"/>
      <c r="H44" s="223"/>
      <c r="I44" s="223"/>
      <c r="J44" s="226" t="s">
        <v>16</v>
      </c>
      <c r="K44" s="228" t="s">
        <v>520</v>
      </c>
      <c r="L44" s="237" t="s">
        <v>521</v>
      </c>
      <c r="M44" s="237" t="s">
        <v>522</v>
      </c>
      <c r="N44" s="237" t="s">
        <v>257</v>
      </c>
      <c r="O44" s="246" t="s">
        <v>523</v>
      </c>
      <c r="P44" s="85"/>
      <c r="Q44" s="85"/>
      <c r="R44" s="85"/>
      <c r="S44" s="85"/>
      <c r="T44" s="85"/>
      <c r="U44" s="85"/>
    </row>
    <row r="45" spans="1:21" ht="30.75" customHeight="1" x14ac:dyDescent="0.25">
      <c r="A45" s="85"/>
      <c r="B45" s="1042" t="s">
        <v>24</v>
      </c>
      <c r="C45" s="1043"/>
      <c r="D45" s="218"/>
      <c r="E45" s="1056" t="s">
        <v>21</v>
      </c>
      <c r="F45" s="1056"/>
      <c r="G45" s="1056"/>
      <c r="H45" s="1056"/>
      <c r="I45" s="1056"/>
      <c r="J45" s="1057"/>
      <c r="K45" s="229">
        <v>1227</v>
      </c>
      <c r="L45" s="238">
        <v>1124</v>
      </c>
      <c r="M45" s="238">
        <v>1094</v>
      </c>
      <c r="N45" s="238">
        <v>1013</v>
      </c>
      <c r="O45" s="247">
        <v>1005</v>
      </c>
      <c r="P45" s="85"/>
      <c r="Q45" s="85"/>
      <c r="R45" s="85"/>
      <c r="S45" s="85"/>
      <c r="T45" s="85"/>
      <c r="U45" s="85"/>
    </row>
    <row r="46" spans="1:21" ht="30.75" customHeight="1" x14ac:dyDescent="0.25">
      <c r="A46" s="85"/>
      <c r="B46" s="1044"/>
      <c r="C46" s="1045"/>
      <c r="D46" s="219"/>
      <c r="E46" s="1048" t="s">
        <v>27</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25">
      <c r="A47" s="85"/>
      <c r="B47" s="1044"/>
      <c r="C47" s="1045"/>
      <c r="D47" s="219"/>
      <c r="E47" s="1048" t="s">
        <v>32</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25">
      <c r="A48" s="85"/>
      <c r="B48" s="1044"/>
      <c r="C48" s="1045"/>
      <c r="D48" s="219"/>
      <c r="E48" s="1048" t="s">
        <v>35</v>
      </c>
      <c r="F48" s="1048"/>
      <c r="G48" s="1048"/>
      <c r="H48" s="1048"/>
      <c r="I48" s="1048"/>
      <c r="J48" s="1049"/>
      <c r="K48" s="230">
        <v>179</v>
      </c>
      <c r="L48" s="239">
        <v>169</v>
      </c>
      <c r="M48" s="239">
        <v>193</v>
      </c>
      <c r="N48" s="239">
        <v>184</v>
      </c>
      <c r="O48" s="248">
        <v>172</v>
      </c>
      <c r="P48" s="85"/>
      <c r="Q48" s="85"/>
      <c r="R48" s="85"/>
      <c r="S48" s="85"/>
      <c r="T48" s="85"/>
      <c r="U48" s="85"/>
    </row>
    <row r="49" spans="1:21" ht="30.75" customHeight="1" x14ac:dyDescent="0.25">
      <c r="A49" s="85"/>
      <c r="B49" s="1044"/>
      <c r="C49" s="1045"/>
      <c r="D49" s="219"/>
      <c r="E49" s="1048" t="s">
        <v>0</v>
      </c>
      <c r="F49" s="1048"/>
      <c r="G49" s="1048"/>
      <c r="H49" s="1048"/>
      <c r="I49" s="1048"/>
      <c r="J49" s="1049"/>
      <c r="K49" s="230">
        <v>48</v>
      </c>
      <c r="L49" s="239">
        <v>53</v>
      </c>
      <c r="M49" s="239">
        <v>44</v>
      </c>
      <c r="N49" s="239">
        <v>34</v>
      </c>
      <c r="O49" s="248">
        <v>36</v>
      </c>
      <c r="P49" s="85"/>
      <c r="Q49" s="85"/>
      <c r="R49" s="85"/>
      <c r="S49" s="85"/>
      <c r="T49" s="85"/>
      <c r="U49" s="85"/>
    </row>
    <row r="50" spans="1:21" ht="30.75" customHeight="1" x14ac:dyDescent="0.25">
      <c r="A50" s="85"/>
      <c r="B50" s="1044"/>
      <c r="C50" s="1045"/>
      <c r="D50" s="219"/>
      <c r="E50" s="1048" t="s">
        <v>40</v>
      </c>
      <c r="F50" s="1048"/>
      <c r="G50" s="1048"/>
      <c r="H50" s="1048"/>
      <c r="I50" s="1048"/>
      <c r="J50" s="1049"/>
      <c r="K50" s="230">
        <v>17</v>
      </c>
      <c r="L50" s="239">
        <v>19</v>
      </c>
      <c r="M50" s="239">
        <v>20</v>
      </c>
      <c r="N50" s="239">
        <v>14</v>
      </c>
      <c r="O50" s="248">
        <v>11</v>
      </c>
      <c r="P50" s="85"/>
      <c r="Q50" s="85"/>
      <c r="R50" s="85"/>
      <c r="S50" s="85"/>
      <c r="T50" s="85"/>
      <c r="U50" s="85"/>
    </row>
    <row r="51" spans="1:21" ht="30.75" customHeight="1" x14ac:dyDescent="0.25">
      <c r="A51" s="85"/>
      <c r="B51" s="1046"/>
      <c r="C51" s="1047"/>
      <c r="D51" s="220"/>
      <c r="E51" s="1048" t="s">
        <v>42</v>
      </c>
      <c r="F51" s="1048"/>
      <c r="G51" s="1048"/>
      <c r="H51" s="1048"/>
      <c r="I51" s="1048"/>
      <c r="J51" s="1049"/>
      <c r="K51" s="230">
        <v>1</v>
      </c>
      <c r="L51" s="239">
        <v>0</v>
      </c>
      <c r="M51" s="239">
        <v>0</v>
      </c>
      <c r="N51" s="239">
        <v>0</v>
      </c>
      <c r="O51" s="248">
        <v>0</v>
      </c>
      <c r="P51" s="85"/>
      <c r="Q51" s="85"/>
      <c r="R51" s="85"/>
      <c r="S51" s="85"/>
      <c r="T51" s="85"/>
      <c r="U51" s="85"/>
    </row>
    <row r="52" spans="1:21" ht="30.75" customHeight="1" x14ac:dyDescent="0.25">
      <c r="A52" s="85"/>
      <c r="B52" s="1050" t="s">
        <v>46</v>
      </c>
      <c r="C52" s="1051"/>
      <c r="D52" s="220"/>
      <c r="E52" s="1048" t="s">
        <v>48</v>
      </c>
      <c r="F52" s="1048"/>
      <c r="G52" s="1048"/>
      <c r="H52" s="1048"/>
      <c r="I52" s="1048"/>
      <c r="J52" s="1049"/>
      <c r="K52" s="230">
        <v>1056</v>
      </c>
      <c r="L52" s="239">
        <v>985</v>
      </c>
      <c r="M52" s="239">
        <v>947</v>
      </c>
      <c r="N52" s="239">
        <v>849</v>
      </c>
      <c r="O52" s="248">
        <v>855</v>
      </c>
      <c r="P52" s="85"/>
      <c r="Q52" s="85"/>
      <c r="R52" s="85"/>
      <c r="S52" s="85"/>
      <c r="T52" s="85"/>
      <c r="U52" s="85"/>
    </row>
    <row r="53" spans="1:21" ht="30.75" customHeight="1" x14ac:dyDescent="0.25">
      <c r="A53" s="85"/>
      <c r="B53" s="1052" t="s">
        <v>50</v>
      </c>
      <c r="C53" s="1053"/>
      <c r="D53" s="221"/>
      <c r="E53" s="1054" t="s">
        <v>53</v>
      </c>
      <c r="F53" s="1054"/>
      <c r="G53" s="1054"/>
      <c r="H53" s="1054"/>
      <c r="I53" s="1054"/>
      <c r="J53" s="1055"/>
      <c r="K53" s="231">
        <v>416</v>
      </c>
      <c r="L53" s="240">
        <v>380</v>
      </c>
      <c r="M53" s="240">
        <v>404</v>
      </c>
      <c r="N53" s="240">
        <v>396</v>
      </c>
      <c r="O53" s="249">
        <v>369</v>
      </c>
      <c r="P53" s="85"/>
      <c r="Q53" s="85"/>
      <c r="R53" s="85"/>
      <c r="S53" s="85"/>
      <c r="T53" s="85"/>
      <c r="U53" s="85"/>
    </row>
    <row r="54" spans="1:21" ht="24" customHeight="1" x14ac:dyDescent="0.3">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3">
      <c r="A57" s="85"/>
      <c r="B57" s="212"/>
      <c r="C57" s="217"/>
      <c r="D57" s="217"/>
      <c r="E57" s="224"/>
      <c r="F57" s="224"/>
      <c r="G57" s="224"/>
      <c r="H57" s="224"/>
      <c r="I57" s="224"/>
      <c r="J57" s="227" t="s">
        <v>16</v>
      </c>
      <c r="K57" s="233" t="s">
        <v>520</v>
      </c>
      <c r="L57" s="241" t="s">
        <v>521</v>
      </c>
      <c r="M57" s="241" t="s">
        <v>522</v>
      </c>
      <c r="N57" s="241" t="s">
        <v>257</v>
      </c>
      <c r="O57" s="251" t="s">
        <v>523</v>
      </c>
      <c r="P57" s="85"/>
      <c r="Q57" s="85"/>
      <c r="R57" s="85"/>
      <c r="S57" s="85"/>
      <c r="T57" s="85"/>
      <c r="U57" s="85"/>
    </row>
    <row r="58" spans="1:21" ht="31.5" customHeight="1" x14ac:dyDescent="0.25">
      <c r="B58" s="1036" t="s">
        <v>59</v>
      </c>
      <c r="C58" s="1037"/>
      <c r="D58" s="1027" t="s">
        <v>61</v>
      </c>
      <c r="E58" s="1028"/>
      <c r="F58" s="1028"/>
      <c r="G58" s="1028"/>
      <c r="H58" s="1028"/>
      <c r="I58" s="1028"/>
      <c r="J58" s="1029"/>
      <c r="K58" s="234"/>
      <c r="L58" s="242"/>
      <c r="M58" s="242"/>
      <c r="N58" s="242"/>
      <c r="O58" s="252"/>
    </row>
    <row r="59" spans="1:21" ht="31.5" customHeight="1" x14ac:dyDescent="0.25">
      <c r="B59" s="1038"/>
      <c r="C59" s="1039"/>
      <c r="D59" s="1030" t="s">
        <v>13</v>
      </c>
      <c r="E59" s="1031"/>
      <c r="F59" s="1031"/>
      <c r="G59" s="1031"/>
      <c r="H59" s="1031"/>
      <c r="I59" s="1031"/>
      <c r="J59" s="1032"/>
      <c r="K59" s="235"/>
      <c r="L59" s="243"/>
      <c r="M59" s="243"/>
      <c r="N59" s="243"/>
      <c r="O59" s="253"/>
    </row>
    <row r="60" spans="1:21" ht="31.5" customHeight="1" x14ac:dyDescent="0.25">
      <c r="B60" s="1040"/>
      <c r="C60" s="1041"/>
      <c r="D60" s="1033" t="s">
        <v>62</v>
      </c>
      <c r="E60" s="1034"/>
      <c r="F60" s="1034"/>
      <c r="G60" s="1034"/>
      <c r="H60" s="1034"/>
      <c r="I60" s="1034"/>
      <c r="J60" s="1035"/>
      <c r="K60" s="236"/>
      <c r="L60" s="244"/>
      <c r="M60" s="244"/>
      <c r="N60" s="244"/>
      <c r="O60" s="254"/>
    </row>
    <row r="61" spans="1:21" ht="24" customHeight="1" x14ac:dyDescent="0.25">
      <c r="B61" s="213"/>
      <c r="C61" s="213"/>
      <c r="D61" s="222" t="s">
        <v>47</v>
      </c>
      <c r="E61" s="225"/>
      <c r="F61" s="225"/>
      <c r="G61" s="225"/>
      <c r="H61" s="225"/>
      <c r="I61" s="225"/>
      <c r="J61" s="225"/>
      <c r="K61" s="225"/>
      <c r="L61" s="225"/>
      <c r="M61" s="225"/>
      <c r="N61" s="225"/>
      <c r="O61" s="225"/>
    </row>
    <row r="62" spans="1:21" ht="24" customHeight="1" x14ac:dyDescent="0.25">
      <c r="B62" s="214"/>
      <c r="C62" s="214"/>
      <c r="D62" s="222" t="s">
        <v>41</v>
      </c>
      <c r="E62" s="225"/>
      <c r="F62" s="225"/>
      <c r="G62" s="225"/>
      <c r="H62" s="225"/>
      <c r="I62" s="225"/>
      <c r="J62" s="225"/>
      <c r="K62" s="225"/>
      <c r="L62" s="225"/>
      <c r="M62" s="225"/>
      <c r="N62" s="225"/>
      <c r="O62" s="225"/>
    </row>
    <row r="63" spans="1:21" ht="24" customHeight="1" x14ac:dyDescent="0.3">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4WQF4iKXHky+/gFQS6M/u98A0O5+JqjihWDK7rxz7b+WvmTpSsuPvhOwndirPNQ1C6POWO8o0mUnnWbrJazkAQ==" saltValue="wwUHStBn/zdVD8HKdFLE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5" t="s">
        <v>19</v>
      </c>
    </row>
    <row r="40" spans="2:13" ht="27.75" customHeight="1" x14ac:dyDescent="0.3">
      <c r="B40" s="209" t="s">
        <v>20</v>
      </c>
      <c r="C40" s="215"/>
      <c r="D40" s="215"/>
      <c r="E40" s="223"/>
      <c r="F40" s="223"/>
      <c r="G40" s="223"/>
      <c r="H40" s="226" t="s">
        <v>16</v>
      </c>
      <c r="I40" s="228" t="s">
        <v>520</v>
      </c>
      <c r="J40" s="237" t="s">
        <v>521</v>
      </c>
      <c r="K40" s="237" t="s">
        <v>522</v>
      </c>
      <c r="L40" s="237" t="s">
        <v>257</v>
      </c>
      <c r="M40" s="266" t="s">
        <v>523</v>
      </c>
    </row>
    <row r="41" spans="2:13" ht="27.75" customHeight="1" x14ac:dyDescent="0.25">
      <c r="B41" s="1042" t="s">
        <v>37</v>
      </c>
      <c r="C41" s="1043"/>
      <c r="D41" s="218"/>
      <c r="E41" s="1067" t="s">
        <v>57</v>
      </c>
      <c r="F41" s="1067"/>
      <c r="G41" s="1067"/>
      <c r="H41" s="1068"/>
      <c r="I41" s="259">
        <v>9536</v>
      </c>
      <c r="J41" s="263">
        <v>9673</v>
      </c>
      <c r="K41" s="263">
        <v>9769</v>
      </c>
      <c r="L41" s="263">
        <v>9567</v>
      </c>
      <c r="M41" s="267">
        <v>10393</v>
      </c>
    </row>
    <row r="42" spans="2:13" ht="27.75" customHeight="1" x14ac:dyDescent="0.25">
      <c r="B42" s="1044"/>
      <c r="C42" s="1045"/>
      <c r="D42" s="219"/>
      <c r="E42" s="1058" t="s">
        <v>68</v>
      </c>
      <c r="F42" s="1058"/>
      <c r="G42" s="1058"/>
      <c r="H42" s="1059"/>
      <c r="I42" s="260">
        <v>60</v>
      </c>
      <c r="J42" s="264">
        <v>41</v>
      </c>
      <c r="K42" s="264">
        <v>24</v>
      </c>
      <c r="L42" s="264">
        <v>35</v>
      </c>
      <c r="M42" s="268">
        <v>62</v>
      </c>
    </row>
    <row r="43" spans="2:13" ht="27.75" customHeight="1" x14ac:dyDescent="0.25">
      <c r="B43" s="1044"/>
      <c r="C43" s="1045"/>
      <c r="D43" s="219"/>
      <c r="E43" s="1058" t="s">
        <v>70</v>
      </c>
      <c r="F43" s="1058"/>
      <c r="G43" s="1058"/>
      <c r="H43" s="1059"/>
      <c r="I43" s="260">
        <v>1653</v>
      </c>
      <c r="J43" s="264">
        <v>1826</v>
      </c>
      <c r="K43" s="264">
        <v>1821</v>
      </c>
      <c r="L43" s="264">
        <v>1749</v>
      </c>
      <c r="M43" s="268">
        <v>1848</v>
      </c>
    </row>
    <row r="44" spans="2:13" ht="27.75" customHeight="1" x14ac:dyDescent="0.25">
      <c r="B44" s="1044"/>
      <c r="C44" s="1045"/>
      <c r="D44" s="219"/>
      <c r="E44" s="1058" t="s">
        <v>72</v>
      </c>
      <c r="F44" s="1058"/>
      <c r="G44" s="1058"/>
      <c r="H44" s="1059"/>
      <c r="I44" s="260">
        <v>279</v>
      </c>
      <c r="J44" s="264">
        <v>1325</v>
      </c>
      <c r="K44" s="264">
        <v>1282</v>
      </c>
      <c r="L44" s="264">
        <v>1305</v>
      </c>
      <c r="M44" s="268">
        <v>1354</v>
      </c>
    </row>
    <row r="45" spans="2:13" ht="27.75" customHeight="1" x14ac:dyDescent="0.25">
      <c r="B45" s="1044"/>
      <c r="C45" s="1045"/>
      <c r="D45" s="219"/>
      <c r="E45" s="1058" t="s">
        <v>74</v>
      </c>
      <c r="F45" s="1058"/>
      <c r="G45" s="1058"/>
      <c r="H45" s="1059"/>
      <c r="I45" s="260">
        <v>1545</v>
      </c>
      <c r="J45" s="264">
        <v>1525</v>
      </c>
      <c r="K45" s="264">
        <v>1473</v>
      </c>
      <c r="L45" s="264">
        <v>1525</v>
      </c>
      <c r="M45" s="268">
        <v>1582</v>
      </c>
    </row>
    <row r="46" spans="2:13" ht="27.75" customHeight="1" x14ac:dyDescent="0.25">
      <c r="B46" s="1044"/>
      <c r="C46" s="1045"/>
      <c r="D46" s="220"/>
      <c r="E46" s="1058" t="s">
        <v>73</v>
      </c>
      <c r="F46" s="1058"/>
      <c r="G46" s="1058"/>
      <c r="H46" s="1059"/>
      <c r="I46" s="260" t="s">
        <v>200</v>
      </c>
      <c r="J46" s="264" t="s">
        <v>200</v>
      </c>
      <c r="K46" s="264" t="s">
        <v>200</v>
      </c>
      <c r="L46" s="264" t="s">
        <v>200</v>
      </c>
      <c r="M46" s="268" t="s">
        <v>200</v>
      </c>
    </row>
    <row r="47" spans="2:13" ht="27.75" customHeight="1" x14ac:dyDescent="0.25">
      <c r="B47" s="1044"/>
      <c r="C47" s="1045"/>
      <c r="D47" s="256"/>
      <c r="E47" s="1064" t="s">
        <v>76</v>
      </c>
      <c r="F47" s="1065"/>
      <c r="G47" s="1065"/>
      <c r="H47" s="1066"/>
      <c r="I47" s="260" t="s">
        <v>200</v>
      </c>
      <c r="J47" s="264" t="s">
        <v>200</v>
      </c>
      <c r="K47" s="264" t="s">
        <v>200</v>
      </c>
      <c r="L47" s="264" t="s">
        <v>200</v>
      </c>
      <c r="M47" s="268" t="s">
        <v>200</v>
      </c>
    </row>
    <row r="48" spans="2:13" ht="27.75" customHeight="1" x14ac:dyDescent="0.25">
      <c r="B48" s="1044"/>
      <c r="C48" s="1045"/>
      <c r="D48" s="219"/>
      <c r="E48" s="1058" t="s">
        <v>82</v>
      </c>
      <c r="F48" s="1058"/>
      <c r="G48" s="1058"/>
      <c r="H48" s="1059"/>
      <c r="I48" s="260" t="s">
        <v>200</v>
      </c>
      <c r="J48" s="264" t="s">
        <v>200</v>
      </c>
      <c r="K48" s="264" t="s">
        <v>200</v>
      </c>
      <c r="L48" s="264" t="s">
        <v>200</v>
      </c>
      <c r="M48" s="268" t="s">
        <v>200</v>
      </c>
    </row>
    <row r="49" spans="2:13" ht="27.75" customHeight="1" x14ac:dyDescent="0.25">
      <c r="B49" s="1046"/>
      <c r="C49" s="1047"/>
      <c r="D49" s="219"/>
      <c r="E49" s="1058" t="s">
        <v>86</v>
      </c>
      <c r="F49" s="1058"/>
      <c r="G49" s="1058"/>
      <c r="H49" s="1059"/>
      <c r="I49" s="260" t="s">
        <v>200</v>
      </c>
      <c r="J49" s="264" t="s">
        <v>200</v>
      </c>
      <c r="K49" s="264" t="s">
        <v>200</v>
      </c>
      <c r="L49" s="264" t="s">
        <v>200</v>
      </c>
      <c r="M49" s="268" t="s">
        <v>200</v>
      </c>
    </row>
    <row r="50" spans="2:13" ht="27.75" customHeight="1" x14ac:dyDescent="0.25">
      <c r="B50" s="1062" t="s">
        <v>88</v>
      </c>
      <c r="C50" s="1063"/>
      <c r="D50" s="257"/>
      <c r="E50" s="1058" t="s">
        <v>90</v>
      </c>
      <c r="F50" s="1058"/>
      <c r="G50" s="1058"/>
      <c r="H50" s="1059"/>
      <c r="I50" s="260">
        <v>4484</v>
      </c>
      <c r="J50" s="264">
        <v>5214</v>
      </c>
      <c r="K50" s="264">
        <v>5259</v>
      </c>
      <c r="L50" s="264">
        <v>5069</v>
      </c>
      <c r="M50" s="268">
        <v>5181</v>
      </c>
    </row>
    <row r="51" spans="2:13" ht="27.75" customHeight="1" x14ac:dyDescent="0.25">
      <c r="B51" s="1044"/>
      <c r="C51" s="1045"/>
      <c r="D51" s="219"/>
      <c r="E51" s="1058" t="s">
        <v>92</v>
      </c>
      <c r="F51" s="1058"/>
      <c r="G51" s="1058"/>
      <c r="H51" s="1059"/>
      <c r="I51" s="260">
        <v>402</v>
      </c>
      <c r="J51" s="264">
        <v>633</v>
      </c>
      <c r="K51" s="264">
        <v>584</v>
      </c>
      <c r="L51" s="264">
        <v>575</v>
      </c>
      <c r="M51" s="268">
        <v>539</v>
      </c>
    </row>
    <row r="52" spans="2:13" ht="27.75" customHeight="1" x14ac:dyDescent="0.25">
      <c r="B52" s="1046"/>
      <c r="C52" s="1047"/>
      <c r="D52" s="219"/>
      <c r="E52" s="1058" t="s">
        <v>44</v>
      </c>
      <c r="F52" s="1058"/>
      <c r="G52" s="1058"/>
      <c r="H52" s="1059"/>
      <c r="I52" s="260">
        <v>7963</v>
      </c>
      <c r="J52" s="264">
        <v>7763</v>
      </c>
      <c r="K52" s="264">
        <v>7866</v>
      </c>
      <c r="L52" s="264">
        <v>7884</v>
      </c>
      <c r="M52" s="268">
        <v>8550</v>
      </c>
    </row>
    <row r="53" spans="2:13" ht="27.75" customHeight="1" x14ac:dyDescent="0.25">
      <c r="B53" s="1052" t="s">
        <v>50</v>
      </c>
      <c r="C53" s="1053"/>
      <c r="D53" s="221"/>
      <c r="E53" s="1060" t="s">
        <v>96</v>
      </c>
      <c r="F53" s="1060"/>
      <c r="G53" s="1060"/>
      <c r="H53" s="1061"/>
      <c r="I53" s="261">
        <v>223</v>
      </c>
      <c r="J53" s="265">
        <v>780</v>
      </c>
      <c r="K53" s="265">
        <v>660</v>
      </c>
      <c r="L53" s="265">
        <v>654</v>
      </c>
      <c r="M53" s="269">
        <v>970</v>
      </c>
    </row>
    <row r="54" spans="2:13" ht="27.75" customHeight="1" x14ac:dyDescent="0.3">
      <c r="B54" s="255"/>
      <c r="C54" s="192"/>
      <c r="D54" s="192"/>
      <c r="E54" s="258"/>
      <c r="F54" s="258"/>
      <c r="G54" s="258"/>
      <c r="H54" s="258"/>
      <c r="I54" s="262"/>
      <c r="J54" s="262"/>
      <c r="K54" s="262"/>
      <c r="L54" s="262"/>
      <c r="M54" s="262"/>
    </row>
    <row r="55" spans="2:13" ht="12.75" x14ac:dyDescent="0.25"/>
  </sheetData>
  <sheetProtection algorithmName="SHA-512" hashValue="umRS68CCTqPkF+jt7FZeYiGc3Lx9PIjsLqDcEbWtK+6KMkvXkSU1eaalqMl5LGZS1/V77YRgjSB1KlvrblJ7rQ==" saltValue="/tokxb15FiVLD/WXl2Qcb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5" t="s">
        <v>94</v>
      </c>
    </row>
    <row r="54" spans="2:8" ht="29.25" customHeight="1" x14ac:dyDescent="0.35">
      <c r="B54" s="270" t="s">
        <v>4</v>
      </c>
      <c r="C54" s="276"/>
      <c r="D54" s="276"/>
      <c r="E54" s="277" t="s">
        <v>16</v>
      </c>
      <c r="F54" s="278" t="s">
        <v>522</v>
      </c>
      <c r="G54" s="278" t="s">
        <v>257</v>
      </c>
      <c r="H54" s="286" t="s">
        <v>523</v>
      </c>
    </row>
    <row r="55" spans="2:8" ht="52.5" customHeight="1" x14ac:dyDescent="0.25">
      <c r="B55" s="271"/>
      <c r="C55" s="1077" t="s">
        <v>100</v>
      </c>
      <c r="D55" s="1077"/>
      <c r="E55" s="1078"/>
      <c r="F55" s="279">
        <v>1192</v>
      </c>
      <c r="G55" s="279">
        <v>1167</v>
      </c>
      <c r="H55" s="287">
        <v>1308</v>
      </c>
    </row>
    <row r="56" spans="2:8" ht="52.5" customHeight="1" x14ac:dyDescent="0.25">
      <c r="B56" s="272"/>
      <c r="C56" s="1079" t="s">
        <v>103</v>
      </c>
      <c r="D56" s="1079"/>
      <c r="E56" s="1080"/>
      <c r="F56" s="280">
        <v>757</v>
      </c>
      <c r="G56" s="280">
        <v>781</v>
      </c>
      <c r="H56" s="288">
        <v>811</v>
      </c>
    </row>
    <row r="57" spans="2:8" ht="53.25" customHeight="1" x14ac:dyDescent="0.25">
      <c r="B57" s="272"/>
      <c r="C57" s="1081" t="s">
        <v>66</v>
      </c>
      <c r="D57" s="1081"/>
      <c r="E57" s="1082"/>
      <c r="F57" s="281">
        <v>3974</v>
      </c>
      <c r="G57" s="281">
        <v>3770</v>
      </c>
      <c r="H57" s="289">
        <v>3727</v>
      </c>
    </row>
    <row r="58" spans="2:8" ht="45.75" customHeight="1" x14ac:dyDescent="0.25">
      <c r="B58" s="273"/>
      <c r="C58" s="1069" t="s">
        <v>528</v>
      </c>
      <c r="D58" s="1070"/>
      <c r="E58" s="1071"/>
      <c r="F58" s="282">
        <v>778</v>
      </c>
      <c r="G58" s="282">
        <v>736</v>
      </c>
      <c r="H58" s="290">
        <v>688</v>
      </c>
    </row>
    <row r="59" spans="2:8" ht="45.75" customHeight="1" x14ac:dyDescent="0.25">
      <c r="B59" s="273"/>
      <c r="C59" s="1069" t="s">
        <v>529</v>
      </c>
      <c r="D59" s="1070"/>
      <c r="E59" s="1071"/>
      <c r="F59" s="282">
        <v>597</v>
      </c>
      <c r="G59" s="282">
        <v>579</v>
      </c>
      <c r="H59" s="290">
        <v>539</v>
      </c>
    </row>
    <row r="60" spans="2:8" ht="45.75" customHeight="1" x14ac:dyDescent="0.25">
      <c r="B60" s="273"/>
      <c r="C60" s="1069" t="s">
        <v>530</v>
      </c>
      <c r="D60" s="1070"/>
      <c r="E60" s="1071"/>
      <c r="F60" s="282">
        <v>685</v>
      </c>
      <c r="G60" s="282">
        <v>589</v>
      </c>
      <c r="H60" s="290">
        <v>506</v>
      </c>
    </row>
    <row r="61" spans="2:8" ht="45.75" customHeight="1" x14ac:dyDescent="0.25">
      <c r="B61" s="273"/>
      <c r="C61" s="1069" t="s">
        <v>531</v>
      </c>
      <c r="D61" s="1070"/>
      <c r="E61" s="1071"/>
      <c r="F61" s="282">
        <v>408</v>
      </c>
      <c r="G61" s="282">
        <v>378</v>
      </c>
      <c r="H61" s="290">
        <v>376</v>
      </c>
    </row>
    <row r="62" spans="2:8" ht="45.75" customHeight="1" x14ac:dyDescent="0.25">
      <c r="B62" s="274"/>
      <c r="C62" s="1072" t="s">
        <v>168</v>
      </c>
      <c r="D62" s="1073"/>
      <c r="E62" s="1074"/>
      <c r="F62" s="283">
        <v>232</v>
      </c>
      <c r="G62" s="283">
        <v>237</v>
      </c>
      <c r="H62" s="291">
        <v>239</v>
      </c>
    </row>
    <row r="63" spans="2:8" ht="52.5" customHeight="1" x14ac:dyDescent="0.25">
      <c r="B63" s="275"/>
      <c r="C63" s="1075" t="s">
        <v>105</v>
      </c>
      <c r="D63" s="1075"/>
      <c r="E63" s="1076"/>
      <c r="F63" s="284">
        <v>5924</v>
      </c>
      <c r="G63" s="284">
        <v>5718</v>
      </c>
      <c r="H63" s="292">
        <v>5847</v>
      </c>
    </row>
    <row r="64" spans="2:8" ht="12.75" x14ac:dyDescent="0.25"/>
  </sheetData>
  <sheetProtection algorithmName="SHA-512" hashValue="Ohnmd3+1Y4p3IbPkm4xtZ+13y0smJOVxcc2zwo8uPrzRDkvAovuGAhYpVURKGyYoPi5Ug5Am7zRgD0PXFRPyLA==" saltValue="HTZTmCGN9Ut8WwgZXVraS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328125" defaultRowHeight="12.75" x14ac:dyDescent="0.25"/>
  <cols>
    <col min="1" max="1" width="45.86328125" style="293" customWidth="1"/>
    <col min="2" max="8" width="13.3984375" style="293" customWidth="1"/>
    <col min="9" max="16384" width="11.1328125" style="293"/>
  </cols>
  <sheetData>
    <row r="1" spans="1:8" x14ac:dyDescent="0.25">
      <c r="A1" s="97"/>
      <c r="B1" s="103"/>
      <c r="C1" s="107"/>
      <c r="D1" s="113"/>
      <c r="E1" s="123"/>
      <c r="F1" s="123"/>
      <c r="G1" s="123"/>
      <c r="H1" s="157"/>
    </row>
    <row r="2" spans="1:8" x14ac:dyDescent="0.25">
      <c r="A2" s="98"/>
      <c r="B2" s="104"/>
      <c r="C2" s="300"/>
      <c r="D2" s="114" t="s">
        <v>78</v>
      </c>
      <c r="E2" s="124"/>
      <c r="F2" s="308" t="s">
        <v>519</v>
      </c>
      <c r="G2" s="148"/>
      <c r="H2" s="158"/>
    </row>
    <row r="3" spans="1:8" x14ac:dyDescent="0.25">
      <c r="A3" s="114" t="s">
        <v>478</v>
      </c>
      <c r="B3" s="106"/>
      <c r="C3" s="301"/>
      <c r="D3" s="304">
        <v>302933</v>
      </c>
      <c r="E3" s="306"/>
      <c r="F3" s="309">
        <v>200194</v>
      </c>
      <c r="G3" s="311"/>
      <c r="H3" s="314"/>
    </row>
    <row r="4" spans="1:8" x14ac:dyDescent="0.25">
      <c r="A4" s="99"/>
      <c r="B4" s="105"/>
      <c r="C4" s="302"/>
      <c r="D4" s="305">
        <v>101263</v>
      </c>
      <c r="E4" s="307"/>
      <c r="F4" s="310">
        <v>106422</v>
      </c>
      <c r="G4" s="312"/>
      <c r="H4" s="315"/>
    </row>
    <row r="5" spans="1:8" x14ac:dyDescent="0.25">
      <c r="A5" s="114" t="s">
        <v>325</v>
      </c>
      <c r="B5" s="106"/>
      <c r="C5" s="301"/>
      <c r="D5" s="304">
        <v>256420</v>
      </c>
      <c r="E5" s="306"/>
      <c r="F5" s="309">
        <v>196914</v>
      </c>
      <c r="G5" s="311"/>
      <c r="H5" s="314"/>
    </row>
    <row r="6" spans="1:8" x14ac:dyDescent="0.25">
      <c r="A6" s="99"/>
      <c r="B6" s="105"/>
      <c r="C6" s="302"/>
      <c r="D6" s="305">
        <v>124222</v>
      </c>
      <c r="E6" s="307"/>
      <c r="F6" s="310">
        <v>98966</v>
      </c>
      <c r="G6" s="312"/>
      <c r="H6" s="315"/>
    </row>
    <row r="7" spans="1:8" x14ac:dyDescent="0.25">
      <c r="A7" s="114" t="s">
        <v>135</v>
      </c>
      <c r="B7" s="106"/>
      <c r="C7" s="301"/>
      <c r="D7" s="304">
        <v>201484</v>
      </c>
      <c r="E7" s="306"/>
      <c r="F7" s="309">
        <v>204757</v>
      </c>
      <c r="G7" s="311"/>
      <c r="H7" s="314"/>
    </row>
    <row r="8" spans="1:8" x14ac:dyDescent="0.25">
      <c r="A8" s="99"/>
      <c r="B8" s="105"/>
      <c r="C8" s="302"/>
      <c r="D8" s="305">
        <v>156778</v>
      </c>
      <c r="E8" s="307"/>
      <c r="F8" s="310">
        <v>106071</v>
      </c>
      <c r="G8" s="312"/>
      <c r="H8" s="315"/>
    </row>
    <row r="9" spans="1:8" x14ac:dyDescent="0.25">
      <c r="A9" s="114" t="s">
        <v>517</v>
      </c>
      <c r="B9" s="106"/>
      <c r="C9" s="301"/>
      <c r="D9" s="304">
        <v>155893</v>
      </c>
      <c r="E9" s="306"/>
      <c r="F9" s="309">
        <v>194971</v>
      </c>
      <c r="G9" s="311"/>
      <c r="H9" s="314"/>
    </row>
    <row r="10" spans="1:8" x14ac:dyDescent="0.25">
      <c r="A10" s="99"/>
      <c r="B10" s="105"/>
      <c r="C10" s="302"/>
      <c r="D10" s="305">
        <v>114067</v>
      </c>
      <c r="E10" s="307"/>
      <c r="F10" s="310">
        <v>105966</v>
      </c>
      <c r="G10" s="312"/>
      <c r="H10" s="315"/>
    </row>
    <row r="11" spans="1:8" x14ac:dyDescent="0.25">
      <c r="A11" s="114" t="s">
        <v>518</v>
      </c>
      <c r="B11" s="106"/>
      <c r="C11" s="301"/>
      <c r="D11" s="304">
        <v>383990</v>
      </c>
      <c r="E11" s="306"/>
      <c r="F11" s="309">
        <v>224172</v>
      </c>
      <c r="G11" s="311"/>
      <c r="H11" s="314"/>
    </row>
    <row r="12" spans="1:8" x14ac:dyDescent="0.25">
      <c r="A12" s="99"/>
      <c r="B12" s="105"/>
      <c r="C12" s="303"/>
      <c r="D12" s="305">
        <v>174810</v>
      </c>
      <c r="E12" s="307"/>
      <c r="F12" s="310">
        <v>117611</v>
      </c>
      <c r="G12" s="312"/>
      <c r="H12" s="315"/>
    </row>
    <row r="13" spans="1:8" x14ac:dyDescent="0.25">
      <c r="A13" s="114"/>
      <c r="B13" s="106"/>
      <c r="C13" s="301"/>
      <c r="D13" s="304">
        <v>260144</v>
      </c>
      <c r="E13" s="306"/>
      <c r="F13" s="309">
        <v>204202</v>
      </c>
      <c r="G13" s="313"/>
      <c r="H13" s="314"/>
    </row>
    <row r="14" spans="1:8" x14ac:dyDescent="0.25">
      <c r="A14" s="99"/>
      <c r="B14" s="105"/>
      <c r="C14" s="302"/>
      <c r="D14" s="305">
        <v>134228</v>
      </c>
      <c r="E14" s="307"/>
      <c r="F14" s="310">
        <v>107007</v>
      </c>
      <c r="G14" s="312"/>
      <c r="H14" s="315"/>
    </row>
    <row r="17" spans="1:11" x14ac:dyDescent="0.25">
      <c r="A17" s="293" t="s">
        <v>22</v>
      </c>
    </row>
    <row r="18" spans="1:11" x14ac:dyDescent="0.2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5">
      <c r="A19" s="294" t="s">
        <v>84</v>
      </c>
      <c r="B19" s="294">
        <f>ROUND(VALUE(SUBSTITUTE(実質収支比率等に係る経年分析!F$48,"▲","-")),2)</f>
        <v>3.67</v>
      </c>
      <c r="C19" s="294">
        <f>ROUND(VALUE(SUBSTITUTE(実質収支比率等に係る経年分析!G$48,"▲","-")),2)</f>
        <v>4.54</v>
      </c>
      <c r="D19" s="294">
        <f>ROUND(VALUE(SUBSTITUTE(実質収支比率等に係る経年分析!H$48,"▲","-")),2)</f>
        <v>4.5599999999999996</v>
      </c>
      <c r="E19" s="294">
        <f>ROUND(VALUE(SUBSTITUTE(実質収支比率等に係る経年分析!I$48,"▲","-")),2)</f>
        <v>5.0199999999999996</v>
      </c>
      <c r="F19" s="294">
        <f>ROUND(VALUE(SUBSTITUTE(実質収支比率等に係る経年分析!J$48,"▲","-")),2)</f>
        <v>4.01</v>
      </c>
    </row>
    <row r="20" spans="1:11" x14ac:dyDescent="0.25">
      <c r="A20" s="294" t="s">
        <v>38</v>
      </c>
      <c r="B20" s="294">
        <f>ROUND(VALUE(SUBSTITUTE(実質収支比率等に係る経年分析!F$47,"▲","-")),2)</f>
        <v>15.59</v>
      </c>
      <c r="C20" s="294">
        <f>ROUND(VALUE(SUBSTITUTE(実質収支比率等に係る経年分析!G$47,"▲","-")),2)</f>
        <v>23</v>
      </c>
      <c r="D20" s="294">
        <f>ROUND(VALUE(SUBSTITUTE(実質収支比率等に係る経年分析!H$47,"▲","-")),2)</f>
        <v>21.82</v>
      </c>
      <c r="E20" s="294">
        <f>ROUND(VALUE(SUBSTITUTE(実質収支比率等に係る経年分析!I$47,"▲","-")),2)</f>
        <v>21.52</v>
      </c>
      <c r="F20" s="294">
        <f>ROUND(VALUE(SUBSTITUTE(実質収支比率等に係る経年分析!J$47,"▲","-")),2)</f>
        <v>23.39</v>
      </c>
    </row>
    <row r="21" spans="1:11" x14ac:dyDescent="0.25">
      <c r="A21" s="294" t="s">
        <v>108</v>
      </c>
      <c r="B21" s="294">
        <f>IF(ISNUMBER(VALUE(SUBSTITUTE(実質収支比率等に係る経年分析!F$49,"▲","-"))),ROUND(VALUE(SUBSTITUTE(実質収支比率等に係る経年分析!F$49,"▲","-")),2),NA())</f>
        <v>-8.32</v>
      </c>
      <c r="C21" s="294">
        <f>IF(ISNUMBER(VALUE(SUBSTITUTE(実質収支比率等に係る経年分析!G$49,"▲","-"))),ROUND(VALUE(SUBSTITUTE(実質収支比率等に係る経年分析!G$49,"▲","-")),2),NA())</f>
        <v>6.78</v>
      </c>
      <c r="D21" s="294">
        <f>IF(ISNUMBER(VALUE(SUBSTITUTE(実質収支比率等に係る経年分析!H$49,"▲","-"))),ROUND(VALUE(SUBSTITUTE(実質収支比率等に係る経年分析!H$49,"▲","-")),2),NA())</f>
        <v>-4.17</v>
      </c>
      <c r="E21" s="294">
        <f>IF(ISNUMBER(VALUE(SUBSTITUTE(実質収支比率等に係る経年分析!I$49,"▲","-"))),ROUND(VALUE(SUBSTITUTE(実質収支比率等に係る経年分析!I$49,"▲","-")),2),NA())</f>
        <v>-2.4300000000000002</v>
      </c>
      <c r="F21" s="294">
        <f>IF(ISNUMBER(VALUE(SUBSTITUTE(実質収支比率等に係る経年分析!J$49,"▲","-"))),ROUND(VALUE(SUBSTITUTE(実質収支比率等に係る経年分析!J$49,"▲","-")),2),NA())</f>
        <v>-0.82</v>
      </c>
    </row>
    <row r="24" spans="1:11" x14ac:dyDescent="0.25">
      <c r="A24" s="293" t="s">
        <v>97</v>
      </c>
    </row>
    <row r="25" spans="1:11" x14ac:dyDescent="0.2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5">
      <c r="A26" s="295"/>
      <c r="B26" s="295" t="s">
        <v>110</v>
      </c>
      <c r="C26" s="295" t="s">
        <v>64</v>
      </c>
      <c r="D26" s="295" t="s">
        <v>110</v>
      </c>
      <c r="E26" s="295" t="s">
        <v>64</v>
      </c>
      <c r="F26" s="295" t="s">
        <v>110</v>
      </c>
      <c r="G26" s="295" t="s">
        <v>64</v>
      </c>
      <c r="H26" s="295" t="s">
        <v>110</v>
      </c>
      <c r="I26" s="295" t="s">
        <v>64</v>
      </c>
      <c r="J26" s="295" t="s">
        <v>110</v>
      </c>
      <c r="K26" s="295" t="s">
        <v>64</v>
      </c>
    </row>
    <row r="27" spans="1:11" x14ac:dyDescent="0.2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5">
      <c r="A29" s="295" t="str">
        <f>IF(連結実質赤字比率に係る赤字・黒字の構成分析!C$41="",NA(),連結実質赤字比率に係る赤字・黒字の構成分析!C$41)</f>
        <v>介護保険特別会計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0.56999999999999995</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0.63</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0.28000000000000003</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5">
      <c r="A30" s="295" t="str">
        <f>IF(連結実質赤字比率に係る赤字・黒字の構成分析!C$40="",NA(),連結実質赤字比率に係る赤字・黒字の構成分析!C$40)</f>
        <v>国民健康保険特別会計（直診勘定）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0.04</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2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0.12</v>
      </c>
    </row>
    <row r="32" spans="1:11" x14ac:dyDescent="0.25">
      <c r="A32" s="295" t="str">
        <f>IF(連結実質赤字比率に係る赤字・黒字の構成分析!C$38="",NA(),連結実質赤字比率に係る赤字・黒字の構成分析!C$38)</f>
        <v>国民健康保険特別会計（保険事業勘定）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0.16</v>
      </c>
    </row>
    <row r="33" spans="1:16" x14ac:dyDescent="0.25">
      <c r="A33" s="295" t="str">
        <f>IF(連結実質赤字比率に係る赤字・黒字の構成分析!C$37="",NA(),連結実質赤字比率に係る赤字・黒字の構成分析!C$37)</f>
        <v>病院事業会計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1.1399999999999999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0.84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0.9</v>
      </c>
    </row>
    <row r="34" spans="1:16" x14ac:dyDescent="0.2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0.79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1.95</v>
      </c>
    </row>
    <row r="35" spans="1:16" x14ac:dyDescent="0.2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3.66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4.54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4.55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5.0199999999999996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4.01</v>
      </c>
    </row>
    <row r="36" spans="1:16" x14ac:dyDescent="0.25">
      <c r="A36" s="295" t="str">
        <f>IF(連結実質赤字比率に係る赤字・黒字の構成分析!C$34="",NA(),連結実質赤字比率に係る赤字・黒字の構成分析!C$34)</f>
        <v>上水道事業会計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4.29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4.4000000000000004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4.66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4.79</v>
      </c>
    </row>
    <row r="39" spans="1:16" x14ac:dyDescent="0.25">
      <c r="A39" s="293" t="s">
        <v>14</v>
      </c>
    </row>
    <row r="40" spans="1:16" x14ac:dyDescent="0.2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5">
      <c r="A42" s="296" t="s">
        <v>114</v>
      </c>
      <c r="B42" s="296"/>
      <c r="C42" s="296"/>
      <c r="D42" s="296">
        <f>'実質公債費比率（分子）の構造'!K$52</f>
        <v>1056</v>
      </c>
      <c r="E42" s="296"/>
      <c r="F42" s="296"/>
      <c r="G42" s="296">
        <f>'実質公債費比率（分子）の構造'!L$52</f>
        <v>985</v>
      </c>
      <c r="H42" s="296"/>
      <c r="I42" s="296"/>
      <c r="J42" s="296">
        <f>'実質公債費比率（分子）の構造'!M$52</f>
        <v>947</v>
      </c>
      <c r="K42" s="296"/>
      <c r="L42" s="296"/>
      <c r="M42" s="296">
        <f>'実質公債費比率（分子）の構造'!N$52</f>
        <v>849</v>
      </c>
      <c r="N42" s="296"/>
      <c r="O42" s="296"/>
      <c r="P42" s="296">
        <f>'実質公債費比率（分子）の構造'!O$52</f>
        <v>855</v>
      </c>
    </row>
    <row r="43" spans="1:16" x14ac:dyDescent="0.25">
      <c r="A43" s="296" t="s">
        <v>42</v>
      </c>
      <c r="B43" s="296">
        <f>'実質公債費比率（分子）の構造'!K$51</f>
        <v>1</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25">
      <c r="A44" s="296" t="s">
        <v>40</v>
      </c>
      <c r="B44" s="296">
        <f>'実質公債費比率（分子）の構造'!K$50</f>
        <v>17</v>
      </c>
      <c r="C44" s="296"/>
      <c r="D44" s="296"/>
      <c r="E44" s="296">
        <f>'実質公債費比率（分子）の構造'!L$50</f>
        <v>19</v>
      </c>
      <c r="F44" s="296"/>
      <c r="G44" s="296"/>
      <c r="H44" s="296">
        <f>'実質公債費比率（分子）の構造'!M$50</f>
        <v>20</v>
      </c>
      <c r="I44" s="296"/>
      <c r="J44" s="296"/>
      <c r="K44" s="296">
        <f>'実質公債費比率（分子）の構造'!N$50</f>
        <v>14</v>
      </c>
      <c r="L44" s="296"/>
      <c r="M44" s="296"/>
      <c r="N44" s="296">
        <f>'実質公債費比率（分子）の構造'!O$50</f>
        <v>11</v>
      </c>
      <c r="O44" s="296"/>
      <c r="P44" s="296"/>
    </row>
    <row r="45" spans="1:16" x14ac:dyDescent="0.25">
      <c r="A45" s="296" t="s">
        <v>0</v>
      </c>
      <c r="B45" s="296">
        <f>'実質公債費比率（分子）の構造'!K$49</f>
        <v>48</v>
      </c>
      <c r="C45" s="296"/>
      <c r="D45" s="296"/>
      <c r="E45" s="296">
        <f>'実質公債費比率（分子）の構造'!L$49</f>
        <v>53</v>
      </c>
      <c r="F45" s="296"/>
      <c r="G45" s="296"/>
      <c r="H45" s="296">
        <f>'実質公債費比率（分子）の構造'!M$49</f>
        <v>44</v>
      </c>
      <c r="I45" s="296"/>
      <c r="J45" s="296"/>
      <c r="K45" s="296">
        <f>'実質公債費比率（分子）の構造'!N$49</f>
        <v>34</v>
      </c>
      <c r="L45" s="296"/>
      <c r="M45" s="296"/>
      <c r="N45" s="296">
        <f>'実質公債費比率（分子）の構造'!O$49</f>
        <v>36</v>
      </c>
      <c r="O45" s="296"/>
      <c r="P45" s="296"/>
    </row>
    <row r="46" spans="1:16" x14ac:dyDescent="0.25">
      <c r="A46" s="296" t="s">
        <v>35</v>
      </c>
      <c r="B46" s="296">
        <f>'実質公債費比率（分子）の構造'!K$48</f>
        <v>179</v>
      </c>
      <c r="C46" s="296"/>
      <c r="D46" s="296"/>
      <c r="E46" s="296">
        <f>'実質公債費比率（分子）の構造'!L$48</f>
        <v>169</v>
      </c>
      <c r="F46" s="296"/>
      <c r="G46" s="296"/>
      <c r="H46" s="296">
        <f>'実質公債費比率（分子）の構造'!M$48</f>
        <v>193</v>
      </c>
      <c r="I46" s="296"/>
      <c r="J46" s="296"/>
      <c r="K46" s="296">
        <f>'実質公債費比率（分子）の構造'!N$48</f>
        <v>184</v>
      </c>
      <c r="L46" s="296"/>
      <c r="M46" s="296"/>
      <c r="N46" s="296">
        <f>'実質公債費比率（分子）の構造'!O$48</f>
        <v>172</v>
      </c>
      <c r="O46" s="296"/>
      <c r="P46" s="296"/>
    </row>
    <row r="47" spans="1:16" x14ac:dyDescent="0.2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5">
      <c r="A49" s="296" t="s">
        <v>21</v>
      </c>
      <c r="B49" s="296">
        <f>'実質公債費比率（分子）の構造'!K$45</f>
        <v>1227</v>
      </c>
      <c r="C49" s="296"/>
      <c r="D49" s="296"/>
      <c r="E49" s="296">
        <f>'実質公債費比率（分子）の構造'!L$45</f>
        <v>1124</v>
      </c>
      <c r="F49" s="296"/>
      <c r="G49" s="296"/>
      <c r="H49" s="296">
        <f>'実質公債費比率（分子）の構造'!M$45</f>
        <v>1094</v>
      </c>
      <c r="I49" s="296"/>
      <c r="J49" s="296"/>
      <c r="K49" s="296">
        <f>'実質公債費比率（分子）の構造'!N$45</f>
        <v>1013</v>
      </c>
      <c r="L49" s="296"/>
      <c r="M49" s="296"/>
      <c r="N49" s="296">
        <f>'実質公債費比率（分子）の構造'!O$45</f>
        <v>1005</v>
      </c>
      <c r="O49" s="296"/>
      <c r="P49" s="296"/>
    </row>
    <row r="50" spans="1:16" x14ac:dyDescent="0.25">
      <c r="A50" s="296" t="s">
        <v>53</v>
      </c>
      <c r="B50" s="296" t="e">
        <f>NA()</f>
        <v>#N/A</v>
      </c>
      <c r="C50" s="296">
        <f>IF(ISNUMBER('実質公債費比率（分子）の構造'!K$53),'実質公債費比率（分子）の構造'!K$53,NA())</f>
        <v>416</v>
      </c>
      <c r="D50" s="296" t="e">
        <f>NA()</f>
        <v>#N/A</v>
      </c>
      <c r="E50" s="296" t="e">
        <f>NA()</f>
        <v>#N/A</v>
      </c>
      <c r="F50" s="296">
        <f>IF(ISNUMBER('実質公債費比率（分子）の構造'!L$53),'実質公債費比率（分子）の構造'!L$53,NA())</f>
        <v>380</v>
      </c>
      <c r="G50" s="296" t="e">
        <f>NA()</f>
        <v>#N/A</v>
      </c>
      <c r="H50" s="296" t="e">
        <f>NA()</f>
        <v>#N/A</v>
      </c>
      <c r="I50" s="296">
        <f>IF(ISNUMBER('実質公債費比率（分子）の構造'!M$53),'実質公債費比率（分子）の構造'!M$53,NA())</f>
        <v>404</v>
      </c>
      <c r="J50" s="296" t="e">
        <f>NA()</f>
        <v>#N/A</v>
      </c>
      <c r="K50" s="296" t="e">
        <f>NA()</f>
        <v>#N/A</v>
      </c>
      <c r="L50" s="296">
        <f>IF(ISNUMBER('実質公債費比率（分子）の構造'!N$53),'実質公債費比率（分子）の構造'!N$53,NA())</f>
        <v>396</v>
      </c>
      <c r="M50" s="296" t="e">
        <f>NA()</f>
        <v>#N/A</v>
      </c>
      <c r="N50" s="296" t="e">
        <f>NA()</f>
        <v>#N/A</v>
      </c>
      <c r="O50" s="296">
        <f>IF(ISNUMBER('実質公債費比率（分子）の構造'!O$53),'実質公債費比率（分子）の構造'!O$53,NA())</f>
        <v>369</v>
      </c>
      <c r="P50" s="296" t="e">
        <f>NA()</f>
        <v>#N/A</v>
      </c>
    </row>
    <row r="53" spans="1:16" x14ac:dyDescent="0.25">
      <c r="A53" s="293" t="s">
        <v>117</v>
      </c>
    </row>
    <row r="54" spans="1:16" x14ac:dyDescent="0.2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5">
      <c r="A56" s="295" t="s">
        <v>44</v>
      </c>
      <c r="B56" s="295"/>
      <c r="C56" s="295"/>
      <c r="D56" s="295">
        <f>'将来負担比率（分子）の構造'!I$52</f>
        <v>7963</v>
      </c>
      <c r="E56" s="295"/>
      <c r="F56" s="295"/>
      <c r="G56" s="295">
        <f>'将来負担比率（分子）の構造'!J$52</f>
        <v>7763</v>
      </c>
      <c r="H56" s="295"/>
      <c r="I56" s="295"/>
      <c r="J56" s="295">
        <f>'将来負担比率（分子）の構造'!K$52</f>
        <v>7866</v>
      </c>
      <c r="K56" s="295"/>
      <c r="L56" s="295"/>
      <c r="M56" s="295">
        <f>'将来負担比率（分子）の構造'!L$52</f>
        <v>7884</v>
      </c>
      <c r="N56" s="295"/>
      <c r="O56" s="295"/>
      <c r="P56" s="295">
        <f>'将来負担比率（分子）の構造'!M$52</f>
        <v>8550</v>
      </c>
    </row>
    <row r="57" spans="1:16" x14ac:dyDescent="0.25">
      <c r="A57" s="295" t="s">
        <v>92</v>
      </c>
      <c r="B57" s="295"/>
      <c r="C57" s="295"/>
      <c r="D57" s="295">
        <f>'将来負担比率（分子）の構造'!I$51</f>
        <v>402</v>
      </c>
      <c r="E57" s="295"/>
      <c r="F57" s="295"/>
      <c r="G57" s="295">
        <f>'将来負担比率（分子）の構造'!J$51</f>
        <v>633</v>
      </c>
      <c r="H57" s="295"/>
      <c r="I57" s="295"/>
      <c r="J57" s="295">
        <f>'将来負担比率（分子）の構造'!K$51</f>
        <v>584</v>
      </c>
      <c r="K57" s="295"/>
      <c r="L57" s="295"/>
      <c r="M57" s="295">
        <f>'将来負担比率（分子）の構造'!L$51</f>
        <v>575</v>
      </c>
      <c r="N57" s="295"/>
      <c r="O57" s="295"/>
      <c r="P57" s="295">
        <f>'将来負担比率（分子）の構造'!M$51</f>
        <v>539</v>
      </c>
    </row>
    <row r="58" spans="1:16" x14ac:dyDescent="0.25">
      <c r="A58" s="295" t="s">
        <v>90</v>
      </c>
      <c r="B58" s="295"/>
      <c r="C58" s="295"/>
      <c r="D58" s="295">
        <f>'将来負担比率（分子）の構造'!I$50</f>
        <v>4484</v>
      </c>
      <c r="E58" s="295"/>
      <c r="F58" s="295"/>
      <c r="G58" s="295">
        <f>'将来負担比率（分子）の構造'!J$50</f>
        <v>5214</v>
      </c>
      <c r="H58" s="295"/>
      <c r="I58" s="295"/>
      <c r="J58" s="295">
        <f>'将来負担比率（分子）の構造'!K$50</f>
        <v>5259</v>
      </c>
      <c r="K58" s="295"/>
      <c r="L58" s="295"/>
      <c r="M58" s="295">
        <f>'将来負担比率（分子）の構造'!L$50</f>
        <v>5069</v>
      </c>
      <c r="N58" s="295"/>
      <c r="O58" s="295"/>
      <c r="P58" s="295">
        <f>'将来負担比率（分子）の構造'!M$50</f>
        <v>5181</v>
      </c>
    </row>
    <row r="59" spans="1:16" x14ac:dyDescent="0.2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5">
      <c r="A62" s="295" t="s">
        <v>74</v>
      </c>
      <c r="B62" s="295">
        <f>'将来負担比率（分子）の構造'!I$45</f>
        <v>1545</v>
      </c>
      <c r="C62" s="295"/>
      <c r="D62" s="295"/>
      <c r="E62" s="295">
        <f>'将来負担比率（分子）の構造'!J$45</f>
        <v>1525</v>
      </c>
      <c r="F62" s="295"/>
      <c r="G62" s="295"/>
      <c r="H62" s="295">
        <f>'将来負担比率（分子）の構造'!K$45</f>
        <v>1473</v>
      </c>
      <c r="I62" s="295"/>
      <c r="J62" s="295"/>
      <c r="K62" s="295">
        <f>'将来負担比率（分子）の構造'!L$45</f>
        <v>1525</v>
      </c>
      <c r="L62" s="295"/>
      <c r="M62" s="295"/>
      <c r="N62" s="295">
        <f>'将来負担比率（分子）の構造'!M$45</f>
        <v>1582</v>
      </c>
      <c r="O62" s="295"/>
      <c r="P62" s="295"/>
    </row>
    <row r="63" spans="1:16" x14ac:dyDescent="0.25">
      <c r="A63" s="295" t="s">
        <v>72</v>
      </c>
      <c r="B63" s="295">
        <f>'将来負担比率（分子）の構造'!I$44</f>
        <v>279</v>
      </c>
      <c r="C63" s="295"/>
      <c r="D63" s="295"/>
      <c r="E63" s="295">
        <f>'将来負担比率（分子）の構造'!J$44</f>
        <v>1325</v>
      </c>
      <c r="F63" s="295"/>
      <c r="G63" s="295"/>
      <c r="H63" s="295">
        <f>'将来負担比率（分子）の構造'!K$44</f>
        <v>1282</v>
      </c>
      <c r="I63" s="295"/>
      <c r="J63" s="295"/>
      <c r="K63" s="295">
        <f>'将来負担比率（分子）の構造'!L$44</f>
        <v>1305</v>
      </c>
      <c r="L63" s="295"/>
      <c r="M63" s="295"/>
      <c r="N63" s="295">
        <f>'将来負担比率（分子）の構造'!M$44</f>
        <v>1354</v>
      </c>
      <c r="O63" s="295"/>
      <c r="P63" s="295"/>
    </row>
    <row r="64" spans="1:16" x14ac:dyDescent="0.25">
      <c r="A64" s="295" t="s">
        <v>70</v>
      </c>
      <c r="B64" s="295">
        <f>'将来負担比率（分子）の構造'!I$43</f>
        <v>1653</v>
      </c>
      <c r="C64" s="295"/>
      <c r="D64" s="295"/>
      <c r="E64" s="295">
        <f>'将来負担比率（分子）の構造'!J$43</f>
        <v>1826</v>
      </c>
      <c r="F64" s="295"/>
      <c r="G64" s="295"/>
      <c r="H64" s="295">
        <f>'将来負担比率（分子）の構造'!K$43</f>
        <v>1821</v>
      </c>
      <c r="I64" s="295"/>
      <c r="J64" s="295"/>
      <c r="K64" s="295">
        <f>'将来負担比率（分子）の構造'!L$43</f>
        <v>1749</v>
      </c>
      <c r="L64" s="295"/>
      <c r="M64" s="295"/>
      <c r="N64" s="295">
        <f>'将来負担比率（分子）の構造'!M$43</f>
        <v>1848</v>
      </c>
      <c r="O64" s="295"/>
      <c r="P64" s="295"/>
    </row>
    <row r="65" spans="1:16" x14ac:dyDescent="0.25">
      <c r="A65" s="295" t="s">
        <v>68</v>
      </c>
      <c r="B65" s="295">
        <f>'将来負担比率（分子）の構造'!I$42</f>
        <v>60</v>
      </c>
      <c r="C65" s="295"/>
      <c r="D65" s="295"/>
      <c r="E65" s="295">
        <f>'将来負担比率（分子）の構造'!J$42</f>
        <v>41</v>
      </c>
      <c r="F65" s="295"/>
      <c r="G65" s="295"/>
      <c r="H65" s="295">
        <f>'将来負担比率（分子）の構造'!K$42</f>
        <v>24</v>
      </c>
      <c r="I65" s="295"/>
      <c r="J65" s="295"/>
      <c r="K65" s="295">
        <f>'将来負担比率（分子）の構造'!L$42</f>
        <v>35</v>
      </c>
      <c r="L65" s="295"/>
      <c r="M65" s="295"/>
      <c r="N65" s="295">
        <f>'将来負担比率（分子）の構造'!M$42</f>
        <v>62</v>
      </c>
      <c r="O65" s="295"/>
      <c r="P65" s="295"/>
    </row>
    <row r="66" spans="1:16" x14ac:dyDescent="0.25">
      <c r="A66" s="295" t="s">
        <v>57</v>
      </c>
      <c r="B66" s="295">
        <f>'将来負担比率（分子）の構造'!I$41</f>
        <v>9536</v>
      </c>
      <c r="C66" s="295"/>
      <c r="D66" s="295"/>
      <c r="E66" s="295">
        <f>'将来負担比率（分子）の構造'!J$41</f>
        <v>9673</v>
      </c>
      <c r="F66" s="295"/>
      <c r="G66" s="295"/>
      <c r="H66" s="295">
        <f>'将来負担比率（分子）の構造'!K$41</f>
        <v>9769</v>
      </c>
      <c r="I66" s="295"/>
      <c r="J66" s="295"/>
      <c r="K66" s="295">
        <f>'将来負担比率（分子）の構造'!L$41</f>
        <v>9567</v>
      </c>
      <c r="L66" s="295"/>
      <c r="M66" s="295"/>
      <c r="N66" s="295">
        <f>'将来負担比率（分子）の構造'!M$41</f>
        <v>10393</v>
      </c>
      <c r="O66" s="295"/>
      <c r="P66" s="295"/>
    </row>
    <row r="67" spans="1:16" x14ac:dyDescent="0.25">
      <c r="A67" s="295" t="s">
        <v>96</v>
      </c>
      <c r="B67" s="295" t="e">
        <f>NA()</f>
        <v>#N/A</v>
      </c>
      <c r="C67" s="295">
        <f>IF(ISNUMBER('将来負担比率（分子）の構造'!I$53),IF('将来負担比率（分子）の構造'!I$53&lt;0,0,'将来負担比率（分子）の構造'!I$53),NA())</f>
        <v>223</v>
      </c>
      <c r="D67" s="295" t="e">
        <f>NA()</f>
        <v>#N/A</v>
      </c>
      <c r="E67" s="295" t="e">
        <f>NA()</f>
        <v>#N/A</v>
      </c>
      <c r="F67" s="295">
        <f>IF(ISNUMBER('将来負担比率（分子）の構造'!J$53),IF('将来負担比率（分子）の構造'!J$53&lt;0,0,'将来負担比率（分子）の構造'!J$53),NA())</f>
        <v>780</v>
      </c>
      <c r="G67" s="295" t="e">
        <f>NA()</f>
        <v>#N/A</v>
      </c>
      <c r="H67" s="295" t="e">
        <f>NA()</f>
        <v>#N/A</v>
      </c>
      <c r="I67" s="295">
        <f>IF(ISNUMBER('将来負担比率（分子）の構造'!K$53),IF('将来負担比率（分子）の構造'!K$53&lt;0,0,'将来負担比率（分子）の構造'!K$53),NA())</f>
        <v>660</v>
      </c>
      <c r="J67" s="295" t="e">
        <f>NA()</f>
        <v>#N/A</v>
      </c>
      <c r="K67" s="295" t="e">
        <f>NA()</f>
        <v>#N/A</v>
      </c>
      <c r="L67" s="295">
        <f>IF(ISNUMBER('将来負担比率（分子）の構造'!L$53),IF('将来負担比率（分子）の構造'!L$53&lt;0,0,'将来負担比率（分子）の構造'!L$53),NA())</f>
        <v>654</v>
      </c>
      <c r="M67" s="295" t="e">
        <f>NA()</f>
        <v>#N/A</v>
      </c>
      <c r="N67" s="295" t="e">
        <f>NA()</f>
        <v>#N/A</v>
      </c>
      <c r="O67" s="295">
        <f>IF(ISNUMBER('将来負担比率（分子）の構造'!M$53),IF('将来負担比率（分子）の構造'!M$53&lt;0,0,'将来負担比率（分子）の構造'!M$53),NA())</f>
        <v>970</v>
      </c>
      <c r="P67" s="295" t="e">
        <f>NA()</f>
        <v>#N/A</v>
      </c>
    </row>
    <row r="70" spans="1:16" x14ac:dyDescent="0.25">
      <c r="A70" s="298" t="s">
        <v>124</v>
      </c>
      <c r="B70" s="298"/>
      <c r="C70" s="298"/>
      <c r="D70" s="298"/>
      <c r="E70" s="298"/>
      <c r="F70" s="298"/>
    </row>
    <row r="71" spans="1:16" x14ac:dyDescent="0.25">
      <c r="A71" s="297"/>
      <c r="B71" s="297" t="str">
        <f>基金残高に係る経年分析!F54</f>
        <v>R04</v>
      </c>
      <c r="C71" s="297" t="str">
        <f>基金残高に係る経年分析!G54</f>
        <v>R05</v>
      </c>
      <c r="D71" s="297" t="str">
        <f>基金残高に係る経年分析!H54</f>
        <v>R06</v>
      </c>
    </row>
    <row r="72" spans="1:16" x14ac:dyDescent="0.25">
      <c r="A72" s="297" t="s">
        <v>125</v>
      </c>
      <c r="B72" s="299">
        <f>基金残高に係る経年分析!F55</f>
        <v>1192</v>
      </c>
      <c r="C72" s="299">
        <f>基金残高に係る経年分析!G55</f>
        <v>1167</v>
      </c>
      <c r="D72" s="299">
        <f>基金残高に係る経年分析!H55</f>
        <v>1308</v>
      </c>
    </row>
    <row r="73" spans="1:16" x14ac:dyDescent="0.25">
      <c r="A73" s="297" t="s">
        <v>126</v>
      </c>
      <c r="B73" s="299">
        <f>基金残高に係る経年分析!F56</f>
        <v>757</v>
      </c>
      <c r="C73" s="299">
        <f>基金残高に係る経年分析!G56</f>
        <v>781</v>
      </c>
      <c r="D73" s="299">
        <f>基金残高に係る経年分析!H56</f>
        <v>811</v>
      </c>
    </row>
    <row r="74" spans="1:16" x14ac:dyDescent="0.25">
      <c r="A74" s="297" t="s">
        <v>128</v>
      </c>
      <c r="B74" s="299">
        <f>基金残高に係る経年分析!F57</f>
        <v>3974</v>
      </c>
      <c r="C74" s="299">
        <f>基金残高に係る経年分析!G57</f>
        <v>3770</v>
      </c>
      <c r="D74" s="299">
        <f>基金残高に係る経年分析!H57</f>
        <v>3727</v>
      </c>
    </row>
  </sheetData>
  <sheetProtection algorithmName="SHA-512" hashValue="yxS/CzkAFVTmOb/fKYu4mMpjrjKQifSQQxuOCSwSyhmPBtmGeXflSfR/vQwluxbeoPlSTA0iVI5wjlgpzCUn9A==" saltValue="DbQmfHqfzvL36gamTkIf6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304</v>
      </c>
      <c r="DI1" s="648"/>
      <c r="DJ1" s="648"/>
      <c r="DK1" s="648"/>
      <c r="DL1" s="648"/>
      <c r="DM1" s="648"/>
      <c r="DN1" s="649"/>
      <c r="DO1" s="1"/>
      <c r="DP1" s="647" t="s">
        <v>307</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485" t="s">
        <v>112</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310</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311</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5">
      <c r="B4" s="485" t="s">
        <v>4</v>
      </c>
      <c r="C4" s="486"/>
      <c r="D4" s="486"/>
      <c r="E4" s="486"/>
      <c r="F4" s="486"/>
      <c r="G4" s="486"/>
      <c r="H4" s="486"/>
      <c r="I4" s="486"/>
      <c r="J4" s="486"/>
      <c r="K4" s="486"/>
      <c r="L4" s="486"/>
      <c r="M4" s="486"/>
      <c r="N4" s="486"/>
      <c r="O4" s="486"/>
      <c r="P4" s="486"/>
      <c r="Q4" s="528"/>
      <c r="R4" s="485" t="s">
        <v>315</v>
      </c>
      <c r="S4" s="486"/>
      <c r="T4" s="486"/>
      <c r="U4" s="486"/>
      <c r="V4" s="486"/>
      <c r="W4" s="486"/>
      <c r="X4" s="486"/>
      <c r="Y4" s="528"/>
      <c r="Z4" s="485" t="s">
        <v>317</v>
      </c>
      <c r="AA4" s="486"/>
      <c r="AB4" s="486"/>
      <c r="AC4" s="528"/>
      <c r="AD4" s="485" t="s">
        <v>258</v>
      </c>
      <c r="AE4" s="486"/>
      <c r="AF4" s="486"/>
      <c r="AG4" s="486"/>
      <c r="AH4" s="486"/>
      <c r="AI4" s="486"/>
      <c r="AJ4" s="486"/>
      <c r="AK4" s="528"/>
      <c r="AL4" s="485" t="s">
        <v>317</v>
      </c>
      <c r="AM4" s="486"/>
      <c r="AN4" s="486"/>
      <c r="AO4" s="528"/>
      <c r="AP4" s="650" t="s">
        <v>319</v>
      </c>
      <c r="AQ4" s="650"/>
      <c r="AR4" s="650"/>
      <c r="AS4" s="650"/>
      <c r="AT4" s="650"/>
      <c r="AU4" s="650"/>
      <c r="AV4" s="650"/>
      <c r="AW4" s="650"/>
      <c r="AX4" s="650"/>
      <c r="AY4" s="650"/>
      <c r="AZ4" s="650"/>
      <c r="BA4" s="650"/>
      <c r="BB4" s="650"/>
      <c r="BC4" s="650"/>
      <c r="BD4" s="650"/>
      <c r="BE4" s="650"/>
      <c r="BF4" s="650"/>
      <c r="BG4" s="650" t="s">
        <v>294</v>
      </c>
      <c r="BH4" s="650"/>
      <c r="BI4" s="650"/>
      <c r="BJ4" s="650"/>
      <c r="BK4" s="650"/>
      <c r="BL4" s="650"/>
      <c r="BM4" s="650"/>
      <c r="BN4" s="650"/>
      <c r="BO4" s="650" t="s">
        <v>317</v>
      </c>
      <c r="BP4" s="650"/>
      <c r="BQ4" s="650"/>
      <c r="BR4" s="650"/>
      <c r="BS4" s="650" t="s">
        <v>321</v>
      </c>
      <c r="BT4" s="650"/>
      <c r="BU4" s="650"/>
      <c r="BV4" s="650"/>
      <c r="BW4" s="650"/>
      <c r="BX4" s="650"/>
      <c r="BY4" s="650"/>
      <c r="BZ4" s="650"/>
      <c r="CA4" s="650"/>
      <c r="CB4" s="650"/>
      <c r="CD4" s="485" t="s">
        <v>322</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5">
      <c r="B5" s="614" t="s">
        <v>314</v>
      </c>
      <c r="C5" s="615"/>
      <c r="D5" s="615"/>
      <c r="E5" s="615"/>
      <c r="F5" s="615"/>
      <c r="G5" s="615"/>
      <c r="H5" s="615"/>
      <c r="I5" s="615"/>
      <c r="J5" s="615"/>
      <c r="K5" s="615"/>
      <c r="L5" s="615"/>
      <c r="M5" s="615"/>
      <c r="N5" s="615"/>
      <c r="O5" s="615"/>
      <c r="P5" s="615"/>
      <c r="Q5" s="616"/>
      <c r="R5" s="611">
        <v>1007873</v>
      </c>
      <c r="S5" s="612"/>
      <c r="T5" s="612"/>
      <c r="U5" s="612"/>
      <c r="V5" s="612"/>
      <c r="W5" s="612"/>
      <c r="X5" s="612"/>
      <c r="Y5" s="634"/>
      <c r="Z5" s="645">
        <v>9</v>
      </c>
      <c r="AA5" s="645"/>
      <c r="AB5" s="645"/>
      <c r="AC5" s="645"/>
      <c r="AD5" s="646">
        <v>1007873</v>
      </c>
      <c r="AE5" s="646"/>
      <c r="AF5" s="646"/>
      <c r="AG5" s="646"/>
      <c r="AH5" s="646"/>
      <c r="AI5" s="646"/>
      <c r="AJ5" s="646"/>
      <c r="AK5" s="646"/>
      <c r="AL5" s="635">
        <v>17.899999999999999</v>
      </c>
      <c r="AM5" s="624"/>
      <c r="AN5" s="624"/>
      <c r="AO5" s="638"/>
      <c r="AP5" s="614" t="s">
        <v>323</v>
      </c>
      <c r="AQ5" s="615"/>
      <c r="AR5" s="615"/>
      <c r="AS5" s="615"/>
      <c r="AT5" s="615"/>
      <c r="AU5" s="615"/>
      <c r="AV5" s="615"/>
      <c r="AW5" s="615"/>
      <c r="AX5" s="615"/>
      <c r="AY5" s="615"/>
      <c r="AZ5" s="615"/>
      <c r="BA5" s="615"/>
      <c r="BB5" s="615"/>
      <c r="BC5" s="615"/>
      <c r="BD5" s="615"/>
      <c r="BE5" s="615"/>
      <c r="BF5" s="616"/>
      <c r="BG5" s="572">
        <v>1007506</v>
      </c>
      <c r="BH5" s="331"/>
      <c r="BI5" s="331"/>
      <c r="BJ5" s="331"/>
      <c r="BK5" s="331"/>
      <c r="BL5" s="331"/>
      <c r="BM5" s="331"/>
      <c r="BN5" s="585"/>
      <c r="BO5" s="605">
        <v>100</v>
      </c>
      <c r="BP5" s="605"/>
      <c r="BQ5" s="605"/>
      <c r="BR5" s="605"/>
      <c r="BS5" s="606" t="s">
        <v>200</v>
      </c>
      <c r="BT5" s="606"/>
      <c r="BU5" s="606"/>
      <c r="BV5" s="606"/>
      <c r="BW5" s="606"/>
      <c r="BX5" s="606"/>
      <c r="BY5" s="606"/>
      <c r="BZ5" s="606"/>
      <c r="CA5" s="606"/>
      <c r="CB5" s="626"/>
      <c r="CD5" s="485" t="s">
        <v>319</v>
      </c>
      <c r="CE5" s="486"/>
      <c r="CF5" s="486"/>
      <c r="CG5" s="486"/>
      <c r="CH5" s="486"/>
      <c r="CI5" s="486"/>
      <c r="CJ5" s="486"/>
      <c r="CK5" s="486"/>
      <c r="CL5" s="486"/>
      <c r="CM5" s="486"/>
      <c r="CN5" s="486"/>
      <c r="CO5" s="486"/>
      <c r="CP5" s="486"/>
      <c r="CQ5" s="528"/>
      <c r="CR5" s="485" t="s">
        <v>326</v>
      </c>
      <c r="CS5" s="486"/>
      <c r="CT5" s="486"/>
      <c r="CU5" s="486"/>
      <c r="CV5" s="486"/>
      <c r="CW5" s="486"/>
      <c r="CX5" s="486"/>
      <c r="CY5" s="528"/>
      <c r="CZ5" s="485" t="s">
        <v>317</v>
      </c>
      <c r="DA5" s="486"/>
      <c r="DB5" s="486"/>
      <c r="DC5" s="528"/>
      <c r="DD5" s="485" t="s">
        <v>328</v>
      </c>
      <c r="DE5" s="486"/>
      <c r="DF5" s="486"/>
      <c r="DG5" s="486"/>
      <c r="DH5" s="486"/>
      <c r="DI5" s="486"/>
      <c r="DJ5" s="486"/>
      <c r="DK5" s="486"/>
      <c r="DL5" s="486"/>
      <c r="DM5" s="486"/>
      <c r="DN5" s="486"/>
      <c r="DO5" s="486"/>
      <c r="DP5" s="528"/>
      <c r="DQ5" s="485" t="s">
        <v>330</v>
      </c>
      <c r="DR5" s="486"/>
      <c r="DS5" s="486"/>
      <c r="DT5" s="486"/>
      <c r="DU5" s="486"/>
      <c r="DV5" s="486"/>
      <c r="DW5" s="486"/>
      <c r="DX5" s="486"/>
      <c r="DY5" s="486"/>
      <c r="DZ5" s="486"/>
      <c r="EA5" s="486"/>
      <c r="EB5" s="486"/>
      <c r="EC5" s="528"/>
    </row>
    <row r="6" spans="2:143" ht="11.25" customHeight="1" x14ac:dyDescent="0.25">
      <c r="B6" s="570" t="s">
        <v>331</v>
      </c>
      <c r="C6" s="378"/>
      <c r="D6" s="378"/>
      <c r="E6" s="378"/>
      <c r="F6" s="378"/>
      <c r="G6" s="378"/>
      <c r="H6" s="378"/>
      <c r="I6" s="378"/>
      <c r="J6" s="378"/>
      <c r="K6" s="378"/>
      <c r="L6" s="378"/>
      <c r="M6" s="378"/>
      <c r="N6" s="378"/>
      <c r="O6" s="378"/>
      <c r="P6" s="378"/>
      <c r="Q6" s="571"/>
      <c r="R6" s="572">
        <v>193513</v>
      </c>
      <c r="S6" s="331"/>
      <c r="T6" s="331"/>
      <c r="U6" s="331"/>
      <c r="V6" s="331"/>
      <c r="W6" s="331"/>
      <c r="X6" s="331"/>
      <c r="Y6" s="585"/>
      <c r="Z6" s="605">
        <v>1.7</v>
      </c>
      <c r="AA6" s="605"/>
      <c r="AB6" s="605"/>
      <c r="AC6" s="605"/>
      <c r="AD6" s="606">
        <v>193513</v>
      </c>
      <c r="AE6" s="606"/>
      <c r="AF6" s="606"/>
      <c r="AG6" s="606"/>
      <c r="AH6" s="606"/>
      <c r="AI6" s="606"/>
      <c r="AJ6" s="606"/>
      <c r="AK6" s="606"/>
      <c r="AL6" s="575">
        <v>3.4</v>
      </c>
      <c r="AM6" s="319"/>
      <c r="AN6" s="319"/>
      <c r="AO6" s="607"/>
      <c r="AP6" s="570" t="s">
        <v>104</v>
      </c>
      <c r="AQ6" s="378"/>
      <c r="AR6" s="378"/>
      <c r="AS6" s="378"/>
      <c r="AT6" s="378"/>
      <c r="AU6" s="378"/>
      <c r="AV6" s="378"/>
      <c r="AW6" s="378"/>
      <c r="AX6" s="378"/>
      <c r="AY6" s="378"/>
      <c r="AZ6" s="378"/>
      <c r="BA6" s="378"/>
      <c r="BB6" s="378"/>
      <c r="BC6" s="378"/>
      <c r="BD6" s="378"/>
      <c r="BE6" s="378"/>
      <c r="BF6" s="571"/>
      <c r="BG6" s="572">
        <v>1007506</v>
      </c>
      <c r="BH6" s="331"/>
      <c r="BI6" s="331"/>
      <c r="BJ6" s="331"/>
      <c r="BK6" s="331"/>
      <c r="BL6" s="331"/>
      <c r="BM6" s="331"/>
      <c r="BN6" s="585"/>
      <c r="BO6" s="605">
        <v>100</v>
      </c>
      <c r="BP6" s="605"/>
      <c r="BQ6" s="605"/>
      <c r="BR6" s="605"/>
      <c r="BS6" s="606" t="s">
        <v>200</v>
      </c>
      <c r="BT6" s="606"/>
      <c r="BU6" s="606"/>
      <c r="BV6" s="606"/>
      <c r="BW6" s="606"/>
      <c r="BX6" s="606"/>
      <c r="BY6" s="606"/>
      <c r="BZ6" s="606"/>
      <c r="CA6" s="606"/>
      <c r="CB6" s="626"/>
      <c r="CD6" s="614" t="s">
        <v>332</v>
      </c>
      <c r="CE6" s="615"/>
      <c r="CF6" s="615"/>
      <c r="CG6" s="615"/>
      <c r="CH6" s="615"/>
      <c r="CI6" s="615"/>
      <c r="CJ6" s="615"/>
      <c r="CK6" s="615"/>
      <c r="CL6" s="615"/>
      <c r="CM6" s="615"/>
      <c r="CN6" s="615"/>
      <c r="CO6" s="615"/>
      <c r="CP6" s="615"/>
      <c r="CQ6" s="616"/>
      <c r="CR6" s="572">
        <v>84746</v>
      </c>
      <c r="CS6" s="331"/>
      <c r="CT6" s="331"/>
      <c r="CU6" s="331"/>
      <c r="CV6" s="331"/>
      <c r="CW6" s="331"/>
      <c r="CX6" s="331"/>
      <c r="CY6" s="585"/>
      <c r="CZ6" s="635">
        <v>0.8</v>
      </c>
      <c r="DA6" s="624"/>
      <c r="DB6" s="624"/>
      <c r="DC6" s="636"/>
      <c r="DD6" s="578" t="s">
        <v>200</v>
      </c>
      <c r="DE6" s="331"/>
      <c r="DF6" s="331"/>
      <c r="DG6" s="331"/>
      <c r="DH6" s="331"/>
      <c r="DI6" s="331"/>
      <c r="DJ6" s="331"/>
      <c r="DK6" s="331"/>
      <c r="DL6" s="331"/>
      <c r="DM6" s="331"/>
      <c r="DN6" s="331"/>
      <c r="DO6" s="331"/>
      <c r="DP6" s="585"/>
      <c r="DQ6" s="578">
        <v>84737</v>
      </c>
      <c r="DR6" s="331"/>
      <c r="DS6" s="331"/>
      <c r="DT6" s="331"/>
      <c r="DU6" s="331"/>
      <c r="DV6" s="331"/>
      <c r="DW6" s="331"/>
      <c r="DX6" s="331"/>
      <c r="DY6" s="331"/>
      <c r="DZ6" s="331"/>
      <c r="EA6" s="331"/>
      <c r="EB6" s="331"/>
      <c r="EC6" s="603"/>
    </row>
    <row r="7" spans="2:143" ht="11.25" customHeight="1" x14ac:dyDescent="0.25">
      <c r="B7" s="570" t="s">
        <v>43</v>
      </c>
      <c r="C7" s="378"/>
      <c r="D7" s="378"/>
      <c r="E7" s="378"/>
      <c r="F7" s="378"/>
      <c r="G7" s="378"/>
      <c r="H7" s="378"/>
      <c r="I7" s="378"/>
      <c r="J7" s="378"/>
      <c r="K7" s="378"/>
      <c r="L7" s="378"/>
      <c r="M7" s="378"/>
      <c r="N7" s="378"/>
      <c r="O7" s="378"/>
      <c r="P7" s="378"/>
      <c r="Q7" s="571"/>
      <c r="R7" s="572">
        <v>415</v>
      </c>
      <c r="S7" s="331"/>
      <c r="T7" s="331"/>
      <c r="U7" s="331"/>
      <c r="V7" s="331"/>
      <c r="W7" s="331"/>
      <c r="X7" s="331"/>
      <c r="Y7" s="585"/>
      <c r="Z7" s="605">
        <v>0</v>
      </c>
      <c r="AA7" s="605"/>
      <c r="AB7" s="605"/>
      <c r="AC7" s="605"/>
      <c r="AD7" s="606">
        <v>415</v>
      </c>
      <c r="AE7" s="606"/>
      <c r="AF7" s="606"/>
      <c r="AG7" s="606"/>
      <c r="AH7" s="606"/>
      <c r="AI7" s="606"/>
      <c r="AJ7" s="606"/>
      <c r="AK7" s="606"/>
      <c r="AL7" s="575">
        <v>0</v>
      </c>
      <c r="AM7" s="319"/>
      <c r="AN7" s="319"/>
      <c r="AO7" s="607"/>
      <c r="AP7" s="570" t="s">
        <v>333</v>
      </c>
      <c r="AQ7" s="378"/>
      <c r="AR7" s="378"/>
      <c r="AS7" s="378"/>
      <c r="AT7" s="378"/>
      <c r="AU7" s="378"/>
      <c r="AV7" s="378"/>
      <c r="AW7" s="378"/>
      <c r="AX7" s="378"/>
      <c r="AY7" s="378"/>
      <c r="AZ7" s="378"/>
      <c r="BA7" s="378"/>
      <c r="BB7" s="378"/>
      <c r="BC7" s="378"/>
      <c r="BD7" s="378"/>
      <c r="BE7" s="378"/>
      <c r="BF7" s="571"/>
      <c r="BG7" s="572">
        <v>362911</v>
      </c>
      <c r="BH7" s="331"/>
      <c r="BI7" s="331"/>
      <c r="BJ7" s="331"/>
      <c r="BK7" s="331"/>
      <c r="BL7" s="331"/>
      <c r="BM7" s="331"/>
      <c r="BN7" s="585"/>
      <c r="BO7" s="605">
        <v>36</v>
      </c>
      <c r="BP7" s="605"/>
      <c r="BQ7" s="605"/>
      <c r="BR7" s="605"/>
      <c r="BS7" s="606" t="s">
        <v>200</v>
      </c>
      <c r="BT7" s="606"/>
      <c r="BU7" s="606"/>
      <c r="BV7" s="606"/>
      <c r="BW7" s="606"/>
      <c r="BX7" s="606"/>
      <c r="BY7" s="606"/>
      <c r="BZ7" s="606"/>
      <c r="CA7" s="606"/>
      <c r="CB7" s="626"/>
      <c r="CD7" s="570" t="s">
        <v>335</v>
      </c>
      <c r="CE7" s="378"/>
      <c r="CF7" s="378"/>
      <c r="CG7" s="378"/>
      <c r="CH7" s="378"/>
      <c r="CI7" s="378"/>
      <c r="CJ7" s="378"/>
      <c r="CK7" s="378"/>
      <c r="CL7" s="378"/>
      <c r="CM7" s="378"/>
      <c r="CN7" s="378"/>
      <c r="CO7" s="378"/>
      <c r="CP7" s="378"/>
      <c r="CQ7" s="571"/>
      <c r="CR7" s="572">
        <v>2932886</v>
      </c>
      <c r="CS7" s="331"/>
      <c r="CT7" s="331"/>
      <c r="CU7" s="331"/>
      <c r="CV7" s="331"/>
      <c r="CW7" s="331"/>
      <c r="CX7" s="331"/>
      <c r="CY7" s="585"/>
      <c r="CZ7" s="605">
        <v>26.8</v>
      </c>
      <c r="DA7" s="605"/>
      <c r="DB7" s="605"/>
      <c r="DC7" s="605"/>
      <c r="DD7" s="578">
        <v>1520441</v>
      </c>
      <c r="DE7" s="331"/>
      <c r="DF7" s="331"/>
      <c r="DG7" s="331"/>
      <c r="DH7" s="331"/>
      <c r="DI7" s="331"/>
      <c r="DJ7" s="331"/>
      <c r="DK7" s="331"/>
      <c r="DL7" s="331"/>
      <c r="DM7" s="331"/>
      <c r="DN7" s="331"/>
      <c r="DO7" s="331"/>
      <c r="DP7" s="585"/>
      <c r="DQ7" s="578">
        <v>1403639</v>
      </c>
      <c r="DR7" s="331"/>
      <c r="DS7" s="331"/>
      <c r="DT7" s="331"/>
      <c r="DU7" s="331"/>
      <c r="DV7" s="331"/>
      <c r="DW7" s="331"/>
      <c r="DX7" s="331"/>
      <c r="DY7" s="331"/>
      <c r="DZ7" s="331"/>
      <c r="EA7" s="331"/>
      <c r="EB7" s="331"/>
      <c r="EC7" s="603"/>
    </row>
    <row r="8" spans="2:143" ht="11.25" customHeight="1" x14ac:dyDescent="0.25">
      <c r="B8" s="570" t="s">
        <v>336</v>
      </c>
      <c r="C8" s="378"/>
      <c r="D8" s="378"/>
      <c r="E8" s="378"/>
      <c r="F8" s="378"/>
      <c r="G8" s="378"/>
      <c r="H8" s="378"/>
      <c r="I8" s="378"/>
      <c r="J8" s="378"/>
      <c r="K8" s="378"/>
      <c r="L8" s="378"/>
      <c r="M8" s="378"/>
      <c r="N8" s="378"/>
      <c r="O8" s="378"/>
      <c r="P8" s="378"/>
      <c r="Q8" s="571"/>
      <c r="R8" s="572">
        <v>3943</v>
      </c>
      <c r="S8" s="331"/>
      <c r="T8" s="331"/>
      <c r="U8" s="331"/>
      <c r="V8" s="331"/>
      <c r="W8" s="331"/>
      <c r="X8" s="331"/>
      <c r="Y8" s="585"/>
      <c r="Z8" s="605">
        <v>0</v>
      </c>
      <c r="AA8" s="605"/>
      <c r="AB8" s="605"/>
      <c r="AC8" s="605"/>
      <c r="AD8" s="606">
        <v>3943</v>
      </c>
      <c r="AE8" s="606"/>
      <c r="AF8" s="606"/>
      <c r="AG8" s="606"/>
      <c r="AH8" s="606"/>
      <c r="AI8" s="606"/>
      <c r="AJ8" s="606"/>
      <c r="AK8" s="606"/>
      <c r="AL8" s="575">
        <v>0.1</v>
      </c>
      <c r="AM8" s="319"/>
      <c r="AN8" s="319"/>
      <c r="AO8" s="607"/>
      <c r="AP8" s="570" t="s">
        <v>121</v>
      </c>
      <c r="AQ8" s="378"/>
      <c r="AR8" s="378"/>
      <c r="AS8" s="378"/>
      <c r="AT8" s="378"/>
      <c r="AU8" s="378"/>
      <c r="AV8" s="378"/>
      <c r="AW8" s="378"/>
      <c r="AX8" s="378"/>
      <c r="AY8" s="378"/>
      <c r="AZ8" s="378"/>
      <c r="BA8" s="378"/>
      <c r="BB8" s="378"/>
      <c r="BC8" s="378"/>
      <c r="BD8" s="378"/>
      <c r="BE8" s="378"/>
      <c r="BF8" s="571"/>
      <c r="BG8" s="572">
        <v>11067</v>
      </c>
      <c r="BH8" s="331"/>
      <c r="BI8" s="331"/>
      <c r="BJ8" s="331"/>
      <c r="BK8" s="331"/>
      <c r="BL8" s="331"/>
      <c r="BM8" s="331"/>
      <c r="BN8" s="585"/>
      <c r="BO8" s="605">
        <v>1.1000000000000001</v>
      </c>
      <c r="BP8" s="605"/>
      <c r="BQ8" s="605"/>
      <c r="BR8" s="605"/>
      <c r="BS8" s="606" t="s">
        <v>200</v>
      </c>
      <c r="BT8" s="606"/>
      <c r="BU8" s="606"/>
      <c r="BV8" s="606"/>
      <c r="BW8" s="606"/>
      <c r="BX8" s="606"/>
      <c r="BY8" s="606"/>
      <c r="BZ8" s="606"/>
      <c r="CA8" s="606"/>
      <c r="CB8" s="626"/>
      <c r="CD8" s="570" t="s">
        <v>338</v>
      </c>
      <c r="CE8" s="378"/>
      <c r="CF8" s="378"/>
      <c r="CG8" s="378"/>
      <c r="CH8" s="378"/>
      <c r="CI8" s="378"/>
      <c r="CJ8" s="378"/>
      <c r="CK8" s="378"/>
      <c r="CL8" s="378"/>
      <c r="CM8" s="378"/>
      <c r="CN8" s="378"/>
      <c r="CO8" s="378"/>
      <c r="CP8" s="378"/>
      <c r="CQ8" s="571"/>
      <c r="CR8" s="572">
        <v>1762558</v>
      </c>
      <c r="CS8" s="331"/>
      <c r="CT8" s="331"/>
      <c r="CU8" s="331"/>
      <c r="CV8" s="331"/>
      <c r="CW8" s="331"/>
      <c r="CX8" s="331"/>
      <c r="CY8" s="585"/>
      <c r="CZ8" s="605">
        <v>16.100000000000001</v>
      </c>
      <c r="DA8" s="605"/>
      <c r="DB8" s="605"/>
      <c r="DC8" s="605"/>
      <c r="DD8" s="578">
        <v>18243</v>
      </c>
      <c r="DE8" s="331"/>
      <c r="DF8" s="331"/>
      <c r="DG8" s="331"/>
      <c r="DH8" s="331"/>
      <c r="DI8" s="331"/>
      <c r="DJ8" s="331"/>
      <c r="DK8" s="331"/>
      <c r="DL8" s="331"/>
      <c r="DM8" s="331"/>
      <c r="DN8" s="331"/>
      <c r="DO8" s="331"/>
      <c r="DP8" s="585"/>
      <c r="DQ8" s="578">
        <v>985812</v>
      </c>
      <c r="DR8" s="331"/>
      <c r="DS8" s="331"/>
      <c r="DT8" s="331"/>
      <c r="DU8" s="331"/>
      <c r="DV8" s="331"/>
      <c r="DW8" s="331"/>
      <c r="DX8" s="331"/>
      <c r="DY8" s="331"/>
      <c r="DZ8" s="331"/>
      <c r="EA8" s="331"/>
      <c r="EB8" s="331"/>
      <c r="EC8" s="603"/>
    </row>
    <row r="9" spans="2:143" ht="11.25" customHeight="1" x14ac:dyDescent="0.25">
      <c r="B9" s="570" t="s">
        <v>339</v>
      </c>
      <c r="C9" s="378"/>
      <c r="D9" s="378"/>
      <c r="E9" s="378"/>
      <c r="F9" s="378"/>
      <c r="G9" s="378"/>
      <c r="H9" s="378"/>
      <c r="I9" s="378"/>
      <c r="J9" s="378"/>
      <c r="K9" s="378"/>
      <c r="L9" s="378"/>
      <c r="M9" s="378"/>
      <c r="N9" s="378"/>
      <c r="O9" s="378"/>
      <c r="P9" s="378"/>
      <c r="Q9" s="571"/>
      <c r="R9" s="572">
        <v>6065</v>
      </c>
      <c r="S9" s="331"/>
      <c r="T9" s="331"/>
      <c r="U9" s="331"/>
      <c r="V9" s="331"/>
      <c r="W9" s="331"/>
      <c r="X9" s="331"/>
      <c r="Y9" s="585"/>
      <c r="Z9" s="605">
        <v>0.1</v>
      </c>
      <c r="AA9" s="605"/>
      <c r="AB9" s="605"/>
      <c r="AC9" s="605"/>
      <c r="AD9" s="606">
        <v>6065</v>
      </c>
      <c r="AE9" s="606"/>
      <c r="AF9" s="606"/>
      <c r="AG9" s="606"/>
      <c r="AH9" s="606"/>
      <c r="AI9" s="606"/>
      <c r="AJ9" s="606"/>
      <c r="AK9" s="606"/>
      <c r="AL9" s="575">
        <v>0.1</v>
      </c>
      <c r="AM9" s="319"/>
      <c r="AN9" s="319"/>
      <c r="AO9" s="607"/>
      <c r="AP9" s="570" t="s">
        <v>341</v>
      </c>
      <c r="AQ9" s="378"/>
      <c r="AR9" s="378"/>
      <c r="AS9" s="378"/>
      <c r="AT9" s="378"/>
      <c r="AU9" s="378"/>
      <c r="AV9" s="378"/>
      <c r="AW9" s="378"/>
      <c r="AX9" s="378"/>
      <c r="AY9" s="378"/>
      <c r="AZ9" s="378"/>
      <c r="BA9" s="378"/>
      <c r="BB9" s="378"/>
      <c r="BC9" s="378"/>
      <c r="BD9" s="378"/>
      <c r="BE9" s="378"/>
      <c r="BF9" s="571"/>
      <c r="BG9" s="572">
        <v>305131</v>
      </c>
      <c r="BH9" s="331"/>
      <c r="BI9" s="331"/>
      <c r="BJ9" s="331"/>
      <c r="BK9" s="331"/>
      <c r="BL9" s="331"/>
      <c r="BM9" s="331"/>
      <c r="BN9" s="585"/>
      <c r="BO9" s="605">
        <v>30.3</v>
      </c>
      <c r="BP9" s="605"/>
      <c r="BQ9" s="605"/>
      <c r="BR9" s="605"/>
      <c r="BS9" s="606" t="s">
        <v>200</v>
      </c>
      <c r="BT9" s="606"/>
      <c r="BU9" s="606"/>
      <c r="BV9" s="606"/>
      <c r="BW9" s="606"/>
      <c r="BX9" s="606"/>
      <c r="BY9" s="606"/>
      <c r="BZ9" s="606"/>
      <c r="CA9" s="606"/>
      <c r="CB9" s="626"/>
      <c r="CD9" s="570" t="s">
        <v>343</v>
      </c>
      <c r="CE9" s="378"/>
      <c r="CF9" s="378"/>
      <c r="CG9" s="378"/>
      <c r="CH9" s="378"/>
      <c r="CI9" s="378"/>
      <c r="CJ9" s="378"/>
      <c r="CK9" s="378"/>
      <c r="CL9" s="378"/>
      <c r="CM9" s="378"/>
      <c r="CN9" s="378"/>
      <c r="CO9" s="378"/>
      <c r="CP9" s="378"/>
      <c r="CQ9" s="571"/>
      <c r="CR9" s="572">
        <v>1014765</v>
      </c>
      <c r="CS9" s="331"/>
      <c r="CT9" s="331"/>
      <c r="CU9" s="331"/>
      <c r="CV9" s="331"/>
      <c r="CW9" s="331"/>
      <c r="CX9" s="331"/>
      <c r="CY9" s="585"/>
      <c r="CZ9" s="605">
        <v>9.3000000000000007</v>
      </c>
      <c r="DA9" s="605"/>
      <c r="DB9" s="605"/>
      <c r="DC9" s="605"/>
      <c r="DD9" s="578">
        <v>7763</v>
      </c>
      <c r="DE9" s="331"/>
      <c r="DF9" s="331"/>
      <c r="DG9" s="331"/>
      <c r="DH9" s="331"/>
      <c r="DI9" s="331"/>
      <c r="DJ9" s="331"/>
      <c r="DK9" s="331"/>
      <c r="DL9" s="331"/>
      <c r="DM9" s="331"/>
      <c r="DN9" s="331"/>
      <c r="DO9" s="331"/>
      <c r="DP9" s="585"/>
      <c r="DQ9" s="578">
        <v>954328</v>
      </c>
      <c r="DR9" s="331"/>
      <c r="DS9" s="331"/>
      <c r="DT9" s="331"/>
      <c r="DU9" s="331"/>
      <c r="DV9" s="331"/>
      <c r="DW9" s="331"/>
      <c r="DX9" s="331"/>
      <c r="DY9" s="331"/>
      <c r="DZ9" s="331"/>
      <c r="EA9" s="331"/>
      <c r="EB9" s="331"/>
      <c r="EC9" s="603"/>
    </row>
    <row r="10" spans="2:143" ht="11.25" customHeight="1" x14ac:dyDescent="0.25">
      <c r="B10" s="570" t="s">
        <v>127</v>
      </c>
      <c r="C10" s="378"/>
      <c r="D10" s="378"/>
      <c r="E10" s="378"/>
      <c r="F10" s="378"/>
      <c r="G10" s="378"/>
      <c r="H10" s="378"/>
      <c r="I10" s="378"/>
      <c r="J10" s="378"/>
      <c r="K10" s="378"/>
      <c r="L10" s="378"/>
      <c r="M10" s="378"/>
      <c r="N10" s="378"/>
      <c r="O10" s="378"/>
      <c r="P10" s="378"/>
      <c r="Q10" s="571"/>
      <c r="R10" s="572" t="s">
        <v>200</v>
      </c>
      <c r="S10" s="331"/>
      <c r="T10" s="331"/>
      <c r="U10" s="331"/>
      <c r="V10" s="331"/>
      <c r="W10" s="331"/>
      <c r="X10" s="331"/>
      <c r="Y10" s="585"/>
      <c r="Z10" s="605" t="s">
        <v>200</v>
      </c>
      <c r="AA10" s="605"/>
      <c r="AB10" s="605"/>
      <c r="AC10" s="605"/>
      <c r="AD10" s="606" t="s">
        <v>200</v>
      </c>
      <c r="AE10" s="606"/>
      <c r="AF10" s="606"/>
      <c r="AG10" s="606"/>
      <c r="AH10" s="606"/>
      <c r="AI10" s="606"/>
      <c r="AJ10" s="606"/>
      <c r="AK10" s="606"/>
      <c r="AL10" s="575" t="s">
        <v>200</v>
      </c>
      <c r="AM10" s="319"/>
      <c r="AN10" s="319"/>
      <c r="AO10" s="607"/>
      <c r="AP10" s="570" t="s">
        <v>190</v>
      </c>
      <c r="AQ10" s="378"/>
      <c r="AR10" s="378"/>
      <c r="AS10" s="378"/>
      <c r="AT10" s="378"/>
      <c r="AU10" s="378"/>
      <c r="AV10" s="378"/>
      <c r="AW10" s="378"/>
      <c r="AX10" s="378"/>
      <c r="AY10" s="378"/>
      <c r="AZ10" s="378"/>
      <c r="BA10" s="378"/>
      <c r="BB10" s="378"/>
      <c r="BC10" s="378"/>
      <c r="BD10" s="378"/>
      <c r="BE10" s="378"/>
      <c r="BF10" s="571"/>
      <c r="BG10" s="572">
        <v>21587</v>
      </c>
      <c r="BH10" s="331"/>
      <c r="BI10" s="331"/>
      <c r="BJ10" s="331"/>
      <c r="BK10" s="331"/>
      <c r="BL10" s="331"/>
      <c r="BM10" s="331"/>
      <c r="BN10" s="585"/>
      <c r="BO10" s="605">
        <v>2.1</v>
      </c>
      <c r="BP10" s="605"/>
      <c r="BQ10" s="605"/>
      <c r="BR10" s="605"/>
      <c r="BS10" s="606" t="s">
        <v>200</v>
      </c>
      <c r="BT10" s="606"/>
      <c r="BU10" s="606"/>
      <c r="BV10" s="606"/>
      <c r="BW10" s="606"/>
      <c r="BX10" s="606"/>
      <c r="BY10" s="606"/>
      <c r="BZ10" s="606"/>
      <c r="CA10" s="606"/>
      <c r="CB10" s="626"/>
      <c r="CD10" s="570" t="s">
        <v>229</v>
      </c>
      <c r="CE10" s="378"/>
      <c r="CF10" s="378"/>
      <c r="CG10" s="378"/>
      <c r="CH10" s="378"/>
      <c r="CI10" s="378"/>
      <c r="CJ10" s="378"/>
      <c r="CK10" s="378"/>
      <c r="CL10" s="378"/>
      <c r="CM10" s="378"/>
      <c r="CN10" s="378"/>
      <c r="CO10" s="378"/>
      <c r="CP10" s="378"/>
      <c r="CQ10" s="571"/>
      <c r="CR10" s="572" t="s">
        <v>200</v>
      </c>
      <c r="CS10" s="331"/>
      <c r="CT10" s="331"/>
      <c r="CU10" s="331"/>
      <c r="CV10" s="331"/>
      <c r="CW10" s="331"/>
      <c r="CX10" s="331"/>
      <c r="CY10" s="585"/>
      <c r="CZ10" s="605" t="s">
        <v>200</v>
      </c>
      <c r="DA10" s="605"/>
      <c r="DB10" s="605"/>
      <c r="DC10" s="605"/>
      <c r="DD10" s="578" t="s">
        <v>200</v>
      </c>
      <c r="DE10" s="331"/>
      <c r="DF10" s="331"/>
      <c r="DG10" s="331"/>
      <c r="DH10" s="331"/>
      <c r="DI10" s="331"/>
      <c r="DJ10" s="331"/>
      <c r="DK10" s="331"/>
      <c r="DL10" s="331"/>
      <c r="DM10" s="331"/>
      <c r="DN10" s="331"/>
      <c r="DO10" s="331"/>
      <c r="DP10" s="585"/>
      <c r="DQ10" s="578" t="s">
        <v>200</v>
      </c>
      <c r="DR10" s="331"/>
      <c r="DS10" s="331"/>
      <c r="DT10" s="331"/>
      <c r="DU10" s="331"/>
      <c r="DV10" s="331"/>
      <c r="DW10" s="331"/>
      <c r="DX10" s="331"/>
      <c r="DY10" s="331"/>
      <c r="DZ10" s="331"/>
      <c r="EA10" s="331"/>
      <c r="EB10" s="331"/>
      <c r="EC10" s="603"/>
    </row>
    <row r="11" spans="2:143" ht="11.25" customHeight="1" x14ac:dyDescent="0.25">
      <c r="B11" s="570" t="s">
        <v>102</v>
      </c>
      <c r="C11" s="378"/>
      <c r="D11" s="378"/>
      <c r="E11" s="378"/>
      <c r="F11" s="378"/>
      <c r="G11" s="378"/>
      <c r="H11" s="378"/>
      <c r="I11" s="378"/>
      <c r="J11" s="378"/>
      <c r="K11" s="378"/>
      <c r="L11" s="378"/>
      <c r="M11" s="378"/>
      <c r="N11" s="378"/>
      <c r="O11" s="378"/>
      <c r="P11" s="378"/>
      <c r="Q11" s="571"/>
      <c r="R11" s="572">
        <v>209164</v>
      </c>
      <c r="S11" s="331"/>
      <c r="T11" s="331"/>
      <c r="U11" s="331"/>
      <c r="V11" s="331"/>
      <c r="W11" s="331"/>
      <c r="X11" s="331"/>
      <c r="Y11" s="585"/>
      <c r="Z11" s="575">
        <v>1.9</v>
      </c>
      <c r="AA11" s="319"/>
      <c r="AB11" s="319"/>
      <c r="AC11" s="586"/>
      <c r="AD11" s="578">
        <v>209164</v>
      </c>
      <c r="AE11" s="331"/>
      <c r="AF11" s="331"/>
      <c r="AG11" s="331"/>
      <c r="AH11" s="331"/>
      <c r="AI11" s="331"/>
      <c r="AJ11" s="331"/>
      <c r="AK11" s="585"/>
      <c r="AL11" s="575">
        <v>3.7</v>
      </c>
      <c r="AM11" s="319"/>
      <c r="AN11" s="319"/>
      <c r="AO11" s="607"/>
      <c r="AP11" s="570" t="s">
        <v>345</v>
      </c>
      <c r="AQ11" s="378"/>
      <c r="AR11" s="378"/>
      <c r="AS11" s="378"/>
      <c r="AT11" s="378"/>
      <c r="AU11" s="378"/>
      <c r="AV11" s="378"/>
      <c r="AW11" s="378"/>
      <c r="AX11" s="378"/>
      <c r="AY11" s="378"/>
      <c r="AZ11" s="378"/>
      <c r="BA11" s="378"/>
      <c r="BB11" s="378"/>
      <c r="BC11" s="378"/>
      <c r="BD11" s="378"/>
      <c r="BE11" s="378"/>
      <c r="BF11" s="571"/>
      <c r="BG11" s="572">
        <v>25126</v>
      </c>
      <c r="BH11" s="331"/>
      <c r="BI11" s="331"/>
      <c r="BJ11" s="331"/>
      <c r="BK11" s="331"/>
      <c r="BL11" s="331"/>
      <c r="BM11" s="331"/>
      <c r="BN11" s="585"/>
      <c r="BO11" s="605">
        <v>2.5</v>
      </c>
      <c r="BP11" s="605"/>
      <c r="BQ11" s="605"/>
      <c r="BR11" s="605"/>
      <c r="BS11" s="606" t="s">
        <v>200</v>
      </c>
      <c r="BT11" s="606"/>
      <c r="BU11" s="606"/>
      <c r="BV11" s="606"/>
      <c r="BW11" s="606"/>
      <c r="BX11" s="606"/>
      <c r="BY11" s="606"/>
      <c r="BZ11" s="606"/>
      <c r="CA11" s="606"/>
      <c r="CB11" s="626"/>
      <c r="CD11" s="570" t="s">
        <v>348</v>
      </c>
      <c r="CE11" s="378"/>
      <c r="CF11" s="378"/>
      <c r="CG11" s="378"/>
      <c r="CH11" s="378"/>
      <c r="CI11" s="378"/>
      <c r="CJ11" s="378"/>
      <c r="CK11" s="378"/>
      <c r="CL11" s="378"/>
      <c r="CM11" s="378"/>
      <c r="CN11" s="378"/>
      <c r="CO11" s="378"/>
      <c r="CP11" s="378"/>
      <c r="CQ11" s="571"/>
      <c r="CR11" s="572">
        <v>1446903</v>
      </c>
      <c r="CS11" s="331"/>
      <c r="CT11" s="331"/>
      <c r="CU11" s="331"/>
      <c r="CV11" s="331"/>
      <c r="CW11" s="331"/>
      <c r="CX11" s="331"/>
      <c r="CY11" s="585"/>
      <c r="CZ11" s="605">
        <v>13.2</v>
      </c>
      <c r="DA11" s="605"/>
      <c r="DB11" s="605"/>
      <c r="DC11" s="605"/>
      <c r="DD11" s="578">
        <v>715028</v>
      </c>
      <c r="DE11" s="331"/>
      <c r="DF11" s="331"/>
      <c r="DG11" s="331"/>
      <c r="DH11" s="331"/>
      <c r="DI11" s="331"/>
      <c r="DJ11" s="331"/>
      <c r="DK11" s="331"/>
      <c r="DL11" s="331"/>
      <c r="DM11" s="331"/>
      <c r="DN11" s="331"/>
      <c r="DO11" s="331"/>
      <c r="DP11" s="585"/>
      <c r="DQ11" s="578">
        <v>291202</v>
      </c>
      <c r="DR11" s="331"/>
      <c r="DS11" s="331"/>
      <c r="DT11" s="331"/>
      <c r="DU11" s="331"/>
      <c r="DV11" s="331"/>
      <c r="DW11" s="331"/>
      <c r="DX11" s="331"/>
      <c r="DY11" s="331"/>
      <c r="DZ11" s="331"/>
      <c r="EA11" s="331"/>
      <c r="EB11" s="331"/>
      <c r="EC11" s="603"/>
    </row>
    <row r="12" spans="2:143" ht="11.25" customHeight="1" x14ac:dyDescent="0.25">
      <c r="B12" s="570" t="s">
        <v>145</v>
      </c>
      <c r="C12" s="378"/>
      <c r="D12" s="378"/>
      <c r="E12" s="378"/>
      <c r="F12" s="378"/>
      <c r="G12" s="378"/>
      <c r="H12" s="378"/>
      <c r="I12" s="378"/>
      <c r="J12" s="378"/>
      <c r="K12" s="378"/>
      <c r="L12" s="378"/>
      <c r="M12" s="378"/>
      <c r="N12" s="378"/>
      <c r="O12" s="378"/>
      <c r="P12" s="378"/>
      <c r="Q12" s="571"/>
      <c r="R12" s="572" t="s">
        <v>200</v>
      </c>
      <c r="S12" s="331"/>
      <c r="T12" s="331"/>
      <c r="U12" s="331"/>
      <c r="V12" s="331"/>
      <c r="W12" s="331"/>
      <c r="X12" s="331"/>
      <c r="Y12" s="585"/>
      <c r="Z12" s="605" t="s">
        <v>200</v>
      </c>
      <c r="AA12" s="605"/>
      <c r="AB12" s="605"/>
      <c r="AC12" s="605"/>
      <c r="AD12" s="606" t="s">
        <v>200</v>
      </c>
      <c r="AE12" s="606"/>
      <c r="AF12" s="606"/>
      <c r="AG12" s="606"/>
      <c r="AH12" s="606"/>
      <c r="AI12" s="606"/>
      <c r="AJ12" s="606"/>
      <c r="AK12" s="606"/>
      <c r="AL12" s="575" t="s">
        <v>200</v>
      </c>
      <c r="AM12" s="319"/>
      <c r="AN12" s="319"/>
      <c r="AO12" s="607"/>
      <c r="AP12" s="570" t="s">
        <v>349</v>
      </c>
      <c r="AQ12" s="378"/>
      <c r="AR12" s="378"/>
      <c r="AS12" s="378"/>
      <c r="AT12" s="378"/>
      <c r="AU12" s="378"/>
      <c r="AV12" s="378"/>
      <c r="AW12" s="378"/>
      <c r="AX12" s="378"/>
      <c r="AY12" s="378"/>
      <c r="AZ12" s="378"/>
      <c r="BA12" s="378"/>
      <c r="BB12" s="378"/>
      <c r="BC12" s="378"/>
      <c r="BD12" s="378"/>
      <c r="BE12" s="378"/>
      <c r="BF12" s="571"/>
      <c r="BG12" s="572">
        <v>537126</v>
      </c>
      <c r="BH12" s="331"/>
      <c r="BI12" s="331"/>
      <c r="BJ12" s="331"/>
      <c r="BK12" s="331"/>
      <c r="BL12" s="331"/>
      <c r="BM12" s="331"/>
      <c r="BN12" s="585"/>
      <c r="BO12" s="605">
        <v>53.3</v>
      </c>
      <c r="BP12" s="605"/>
      <c r="BQ12" s="605"/>
      <c r="BR12" s="605"/>
      <c r="BS12" s="606" t="s">
        <v>200</v>
      </c>
      <c r="BT12" s="606"/>
      <c r="BU12" s="606"/>
      <c r="BV12" s="606"/>
      <c r="BW12" s="606"/>
      <c r="BX12" s="606"/>
      <c r="BY12" s="606"/>
      <c r="BZ12" s="606"/>
      <c r="CA12" s="606"/>
      <c r="CB12" s="626"/>
      <c r="CD12" s="570" t="s">
        <v>87</v>
      </c>
      <c r="CE12" s="378"/>
      <c r="CF12" s="378"/>
      <c r="CG12" s="378"/>
      <c r="CH12" s="378"/>
      <c r="CI12" s="378"/>
      <c r="CJ12" s="378"/>
      <c r="CK12" s="378"/>
      <c r="CL12" s="378"/>
      <c r="CM12" s="378"/>
      <c r="CN12" s="378"/>
      <c r="CO12" s="378"/>
      <c r="CP12" s="378"/>
      <c r="CQ12" s="571"/>
      <c r="CR12" s="572">
        <v>299293</v>
      </c>
      <c r="CS12" s="331"/>
      <c r="CT12" s="331"/>
      <c r="CU12" s="331"/>
      <c r="CV12" s="331"/>
      <c r="CW12" s="331"/>
      <c r="CX12" s="331"/>
      <c r="CY12" s="585"/>
      <c r="CZ12" s="605">
        <v>2.7</v>
      </c>
      <c r="DA12" s="605"/>
      <c r="DB12" s="605"/>
      <c r="DC12" s="605"/>
      <c r="DD12" s="578">
        <v>7700</v>
      </c>
      <c r="DE12" s="331"/>
      <c r="DF12" s="331"/>
      <c r="DG12" s="331"/>
      <c r="DH12" s="331"/>
      <c r="DI12" s="331"/>
      <c r="DJ12" s="331"/>
      <c r="DK12" s="331"/>
      <c r="DL12" s="331"/>
      <c r="DM12" s="331"/>
      <c r="DN12" s="331"/>
      <c r="DO12" s="331"/>
      <c r="DP12" s="585"/>
      <c r="DQ12" s="578">
        <v>169382</v>
      </c>
      <c r="DR12" s="331"/>
      <c r="DS12" s="331"/>
      <c r="DT12" s="331"/>
      <c r="DU12" s="331"/>
      <c r="DV12" s="331"/>
      <c r="DW12" s="331"/>
      <c r="DX12" s="331"/>
      <c r="DY12" s="331"/>
      <c r="DZ12" s="331"/>
      <c r="EA12" s="331"/>
      <c r="EB12" s="331"/>
      <c r="EC12" s="603"/>
    </row>
    <row r="13" spans="2:143" ht="11.25" customHeight="1" x14ac:dyDescent="0.25">
      <c r="B13" s="570" t="s">
        <v>350</v>
      </c>
      <c r="C13" s="378"/>
      <c r="D13" s="378"/>
      <c r="E13" s="378"/>
      <c r="F13" s="378"/>
      <c r="G13" s="378"/>
      <c r="H13" s="378"/>
      <c r="I13" s="378"/>
      <c r="J13" s="378"/>
      <c r="K13" s="378"/>
      <c r="L13" s="378"/>
      <c r="M13" s="378"/>
      <c r="N13" s="378"/>
      <c r="O13" s="378"/>
      <c r="P13" s="378"/>
      <c r="Q13" s="571"/>
      <c r="R13" s="572" t="s">
        <v>200</v>
      </c>
      <c r="S13" s="331"/>
      <c r="T13" s="331"/>
      <c r="U13" s="331"/>
      <c r="V13" s="331"/>
      <c r="W13" s="331"/>
      <c r="X13" s="331"/>
      <c r="Y13" s="585"/>
      <c r="Z13" s="605" t="s">
        <v>200</v>
      </c>
      <c r="AA13" s="605"/>
      <c r="AB13" s="605"/>
      <c r="AC13" s="605"/>
      <c r="AD13" s="606" t="s">
        <v>200</v>
      </c>
      <c r="AE13" s="606"/>
      <c r="AF13" s="606"/>
      <c r="AG13" s="606"/>
      <c r="AH13" s="606"/>
      <c r="AI13" s="606"/>
      <c r="AJ13" s="606"/>
      <c r="AK13" s="606"/>
      <c r="AL13" s="575" t="s">
        <v>200</v>
      </c>
      <c r="AM13" s="319"/>
      <c r="AN13" s="319"/>
      <c r="AO13" s="607"/>
      <c r="AP13" s="570" t="s">
        <v>352</v>
      </c>
      <c r="AQ13" s="378"/>
      <c r="AR13" s="378"/>
      <c r="AS13" s="378"/>
      <c r="AT13" s="378"/>
      <c r="AU13" s="378"/>
      <c r="AV13" s="378"/>
      <c r="AW13" s="378"/>
      <c r="AX13" s="378"/>
      <c r="AY13" s="378"/>
      <c r="AZ13" s="378"/>
      <c r="BA13" s="378"/>
      <c r="BB13" s="378"/>
      <c r="BC13" s="378"/>
      <c r="BD13" s="378"/>
      <c r="BE13" s="378"/>
      <c r="BF13" s="571"/>
      <c r="BG13" s="572">
        <v>531211</v>
      </c>
      <c r="BH13" s="331"/>
      <c r="BI13" s="331"/>
      <c r="BJ13" s="331"/>
      <c r="BK13" s="331"/>
      <c r="BL13" s="331"/>
      <c r="BM13" s="331"/>
      <c r="BN13" s="585"/>
      <c r="BO13" s="605">
        <v>52.7</v>
      </c>
      <c r="BP13" s="605"/>
      <c r="BQ13" s="605"/>
      <c r="BR13" s="605"/>
      <c r="BS13" s="606" t="s">
        <v>200</v>
      </c>
      <c r="BT13" s="606"/>
      <c r="BU13" s="606"/>
      <c r="BV13" s="606"/>
      <c r="BW13" s="606"/>
      <c r="BX13" s="606"/>
      <c r="BY13" s="606"/>
      <c r="BZ13" s="606"/>
      <c r="CA13" s="606"/>
      <c r="CB13" s="626"/>
      <c r="CD13" s="570" t="s">
        <v>354</v>
      </c>
      <c r="CE13" s="378"/>
      <c r="CF13" s="378"/>
      <c r="CG13" s="378"/>
      <c r="CH13" s="378"/>
      <c r="CI13" s="378"/>
      <c r="CJ13" s="378"/>
      <c r="CK13" s="378"/>
      <c r="CL13" s="378"/>
      <c r="CM13" s="378"/>
      <c r="CN13" s="378"/>
      <c r="CO13" s="378"/>
      <c r="CP13" s="378"/>
      <c r="CQ13" s="571"/>
      <c r="CR13" s="572">
        <v>848663</v>
      </c>
      <c r="CS13" s="331"/>
      <c r="CT13" s="331"/>
      <c r="CU13" s="331"/>
      <c r="CV13" s="331"/>
      <c r="CW13" s="331"/>
      <c r="CX13" s="331"/>
      <c r="CY13" s="585"/>
      <c r="CZ13" s="605">
        <v>7.7</v>
      </c>
      <c r="DA13" s="605"/>
      <c r="DB13" s="605"/>
      <c r="DC13" s="605"/>
      <c r="DD13" s="578">
        <v>323659</v>
      </c>
      <c r="DE13" s="331"/>
      <c r="DF13" s="331"/>
      <c r="DG13" s="331"/>
      <c r="DH13" s="331"/>
      <c r="DI13" s="331"/>
      <c r="DJ13" s="331"/>
      <c r="DK13" s="331"/>
      <c r="DL13" s="331"/>
      <c r="DM13" s="331"/>
      <c r="DN13" s="331"/>
      <c r="DO13" s="331"/>
      <c r="DP13" s="585"/>
      <c r="DQ13" s="578">
        <v>441643</v>
      </c>
      <c r="DR13" s="331"/>
      <c r="DS13" s="331"/>
      <c r="DT13" s="331"/>
      <c r="DU13" s="331"/>
      <c r="DV13" s="331"/>
      <c r="DW13" s="331"/>
      <c r="DX13" s="331"/>
      <c r="DY13" s="331"/>
      <c r="DZ13" s="331"/>
      <c r="EA13" s="331"/>
      <c r="EB13" s="331"/>
      <c r="EC13" s="603"/>
    </row>
    <row r="14" spans="2:143" ht="11.25" customHeight="1" x14ac:dyDescent="0.25">
      <c r="B14" s="570" t="s">
        <v>324</v>
      </c>
      <c r="C14" s="378"/>
      <c r="D14" s="378"/>
      <c r="E14" s="378"/>
      <c r="F14" s="378"/>
      <c r="G14" s="378"/>
      <c r="H14" s="378"/>
      <c r="I14" s="378"/>
      <c r="J14" s="378"/>
      <c r="K14" s="378"/>
      <c r="L14" s="378"/>
      <c r="M14" s="378"/>
      <c r="N14" s="378"/>
      <c r="O14" s="378"/>
      <c r="P14" s="378"/>
      <c r="Q14" s="571"/>
      <c r="R14" s="572" t="s">
        <v>200</v>
      </c>
      <c r="S14" s="331"/>
      <c r="T14" s="331"/>
      <c r="U14" s="331"/>
      <c r="V14" s="331"/>
      <c r="W14" s="331"/>
      <c r="X14" s="331"/>
      <c r="Y14" s="585"/>
      <c r="Z14" s="605" t="s">
        <v>200</v>
      </c>
      <c r="AA14" s="605"/>
      <c r="AB14" s="605"/>
      <c r="AC14" s="605"/>
      <c r="AD14" s="606" t="s">
        <v>200</v>
      </c>
      <c r="AE14" s="606"/>
      <c r="AF14" s="606"/>
      <c r="AG14" s="606"/>
      <c r="AH14" s="606"/>
      <c r="AI14" s="606"/>
      <c r="AJ14" s="606"/>
      <c r="AK14" s="606"/>
      <c r="AL14" s="575" t="s">
        <v>200</v>
      </c>
      <c r="AM14" s="319"/>
      <c r="AN14" s="319"/>
      <c r="AO14" s="607"/>
      <c r="AP14" s="570" t="s">
        <v>219</v>
      </c>
      <c r="AQ14" s="378"/>
      <c r="AR14" s="378"/>
      <c r="AS14" s="378"/>
      <c r="AT14" s="378"/>
      <c r="AU14" s="378"/>
      <c r="AV14" s="378"/>
      <c r="AW14" s="378"/>
      <c r="AX14" s="378"/>
      <c r="AY14" s="378"/>
      <c r="AZ14" s="378"/>
      <c r="BA14" s="378"/>
      <c r="BB14" s="378"/>
      <c r="BC14" s="378"/>
      <c r="BD14" s="378"/>
      <c r="BE14" s="378"/>
      <c r="BF14" s="571"/>
      <c r="BG14" s="572">
        <v>27382</v>
      </c>
      <c r="BH14" s="331"/>
      <c r="BI14" s="331"/>
      <c r="BJ14" s="331"/>
      <c r="BK14" s="331"/>
      <c r="BL14" s="331"/>
      <c r="BM14" s="331"/>
      <c r="BN14" s="585"/>
      <c r="BO14" s="605">
        <v>2.7</v>
      </c>
      <c r="BP14" s="605"/>
      <c r="BQ14" s="605"/>
      <c r="BR14" s="605"/>
      <c r="BS14" s="606" t="s">
        <v>200</v>
      </c>
      <c r="BT14" s="606"/>
      <c r="BU14" s="606"/>
      <c r="BV14" s="606"/>
      <c r="BW14" s="606"/>
      <c r="BX14" s="606"/>
      <c r="BY14" s="606"/>
      <c r="BZ14" s="606"/>
      <c r="CA14" s="606"/>
      <c r="CB14" s="626"/>
      <c r="CD14" s="570" t="s">
        <v>63</v>
      </c>
      <c r="CE14" s="378"/>
      <c r="CF14" s="378"/>
      <c r="CG14" s="378"/>
      <c r="CH14" s="378"/>
      <c r="CI14" s="378"/>
      <c r="CJ14" s="378"/>
      <c r="CK14" s="378"/>
      <c r="CL14" s="378"/>
      <c r="CM14" s="378"/>
      <c r="CN14" s="378"/>
      <c r="CO14" s="378"/>
      <c r="CP14" s="378"/>
      <c r="CQ14" s="571"/>
      <c r="CR14" s="572">
        <v>550920</v>
      </c>
      <c r="CS14" s="331"/>
      <c r="CT14" s="331"/>
      <c r="CU14" s="331"/>
      <c r="CV14" s="331"/>
      <c r="CW14" s="331"/>
      <c r="CX14" s="331"/>
      <c r="CY14" s="585"/>
      <c r="CZ14" s="605">
        <v>5</v>
      </c>
      <c r="DA14" s="605"/>
      <c r="DB14" s="605"/>
      <c r="DC14" s="605"/>
      <c r="DD14" s="578">
        <v>66000</v>
      </c>
      <c r="DE14" s="331"/>
      <c r="DF14" s="331"/>
      <c r="DG14" s="331"/>
      <c r="DH14" s="331"/>
      <c r="DI14" s="331"/>
      <c r="DJ14" s="331"/>
      <c r="DK14" s="331"/>
      <c r="DL14" s="331"/>
      <c r="DM14" s="331"/>
      <c r="DN14" s="331"/>
      <c r="DO14" s="331"/>
      <c r="DP14" s="585"/>
      <c r="DQ14" s="578">
        <v>472844</v>
      </c>
      <c r="DR14" s="331"/>
      <c r="DS14" s="331"/>
      <c r="DT14" s="331"/>
      <c r="DU14" s="331"/>
      <c r="DV14" s="331"/>
      <c r="DW14" s="331"/>
      <c r="DX14" s="331"/>
      <c r="DY14" s="331"/>
      <c r="DZ14" s="331"/>
      <c r="EA14" s="331"/>
      <c r="EB14" s="331"/>
      <c r="EC14" s="603"/>
    </row>
    <row r="15" spans="2:143" ht="11.25" customHeight="1" x14ac:dyDescent="0.25">
      <c r="B15" s="570" t="s">
        <v>355</v>
      </c>
      <c r="C15" s="378"/>
      <c r="D15" s="378"/>
      <c r="E15" s="378"/>
      <c r="F15" s="378"/>
      <c r="G15" s="378"/>
      <c r="H15" s="378"/>
      <c r="I15" s="378"/>
      <c r="J15" s="378"/>
      <c r="K15" s="378"/>
      <c r="L15" s="378"/>
      <c r="M15" s="378"/>
      <c r="N15" s="378"/>
      <c r="O15" s="378"/>
      <c r="P15" s="378"/>
      <c r="Q15" s="571"/>
      <c r="R15" s="572">
        <v>14667</v>
      </c>
      <c r="S15" s="331"/>
      <c r="T15" s="331"/>
      <c r="U15" s="331"/>
      <c r="V15" s="331"/>
      <c r="W15" s="331"/>
      <c r="X15" s="331"/>
      <c r="Y15" s="585"/>
      <c r="Z15" s="605">
        <v>0.1</v>
      </c>
      <c r="AA15" s="605"/>
      <c r="AB15" s="605"/>
      <c r="AC15" s="605"/>
      <c r="AD15" s="606">
        <v>14667</v>
      </c>
      <c r="AE15" s="606"/>
      <c r="AF15" s="606"/>
      <c r="AG15" s="606"/>
      <c r="AH15" s="606"/>
      <c r="AI15" s="606"/>
      <c r="AJ15" s="606"/>
      <c r="AK15" s="606"/>
      <c r="AL15" s="575">
        <v>0.3</v>
      </c>
      <c r="AM15" s="319"/>
      <c r="AN15" s="319"/>
      <c r="AO15" s="607"/>
      <c r="AP15" s="570" t="s">
        <v>356</v>
      </c>
      <c r="AQ15" s="378"/>
      <c r="AR15" s="378"/>
      <c r="AS15" s="378"/>
      <c r="AT15" s="378"/>
      <c r="AU15" s="378"/>
      <c r="AV15" s="378"/>
      <c r="AW15" s="378"/>
      <c r="AX15" s="378"/>
      <c r="AY15" s="378"/>
      <c r="AZ15" s="378"/>
      <c r="BA15" s="378"/>
      <c r="BB15" s="378"/>
      <c r="BC15" s="378"/>
      <c r="BD15" s="378"/>
      <c r="BE15" s="378"/>
      <c r="BF15" s="571"/>
      <c r="BG15" s="572">
        <v>80087</v>
      </c>
      <c r="BH15" s="331"/>
      <c r="BI15" s="331"/>
      <c r="BJ15" s="331"/>
      <c r="BK15" s="331"/>
      <c r="BL15" s="331"/>
      <c r="BM15" s="331"/>
      <c r="BN15" s="585"/>
      <c r="BO15" s="605">
        <v>7.9</v>
      </c>
      <c r="BP15" s="605"/>
      <c r="BQ15" s="605"/>
      <c r="BR15" s="605"/>
      <c r="BS15" s="606" t="s">
        <v>200</v>
      </c>
      <c r="BT15" s="606"/>
      <c r="BU15" s="606"/>
      <c r="BV15" s="606"/>
      <c r="BW15" s="606"/>
      <c r="BX15" s="606"/>
      <c r="BY15" s="606"/>
      <c r="BZ15" s="606"/>
      <c r="CA15" s="606"/>
      <c r="CB15" s="626"/>
      <c r="CD15" s="570" t="s">
        <v>358</v>
      </c>
      <c r="CE15" s="378"/>
      <c r="CF15" s="378"/>
      <c r="CG15" s="378"/>
      <c r="CH15" s="378"/>
      <c r="CI15" s="378"/>
      <c r="CJ15" s="378"/>
      <c r="CK15" s="378"/>
      <c r="CL15" s="378"/>
      <c r="CM15" s="378"/>
      <c r="CN15" s="378"/>
      <c r="CO15" s="378"/>
      <c r="CP15" s="378"/>
      <c r="CQ15" s="571"/>
      <c r="CR15" s="572">
        <v>989316</v>
      </c>
      <c r="CS15" s="331"/>
      <c r="CT15" s="331"/>
      <c r="CU15" s="331"/>
      <c r="CV15" s="331"/>
      <c r="CW15" s="331"/>
      <c r="CX15" s="331"/>
      <c r="CY15" s="585"/>
      <c r="CZ15" s="605">
        <v>9</v>
      </c>
      <c r="DA15" s="605"/>
      <c r="DB15" s="605"/>
      <c r="DC15" s="605"/>
      <c r="DD15" s="578">
        <v>113959</v>
      </c>
      <c r="DE15" s="331"/>
      <c r="DF15" s="331"/>
      <c r="DG15" s="331"/>
      <c r="DH15" s="331"/>
      <c r="DI15" s="331"/>
      <c r="DJ15" s="331"/>
      <c r="DK15" s="331"/>
      <c r="DL15" s="331"/>
      <c r="DM15" s="331"/>
      <c r="DN15" s="331"/>
      <c r="DO15" s="331"/>
      <c r="DP15" s="585"/>
      <c r="DQ15" s="578">
        <v>756884</v>
      </c>
      <c r="DR15" s="331"/>
      <c r="DS15" s="331"/>
      <c r="DT15" s="331"/>
      <c r="DU15" s="331"/>
      <c r="DV15" s="331"/>
      <c r="DW15" s="331"/>
      <c r="DX15" s="331"/>
      <c r="DY15" s="331"/>
      <c r="DZ15" s="331"/>
      <c r="EA15" s="331"/>
      <c r="EB15" s="331"/>
      <c r="EC15" s="603"/>
    </row>
    <row r="16" spans="2:143" ht="11.25" customHeight="1" x14ac:dyDescent="0.25">
      <c r="B16" s="570" t="s">
        <v>359</v>
      </c>
      <c r="C16" s="378"/>
      <c r="D16" s="378"/>
      <c r="E16" s="378"/>
      <c r="F16" s="378"/>
      <c r="G16" s="378"/>
      <c r="H16" s="378"/>
      <c r="I16" s="378"/>
      <c r="J16" s="378"/>
      <c r="K16" s="378"/>
      <c r="L16" s="378"/>
      <c r="M16" s="378"/>
      <c r="N16" s="378"/>
      <c r="O16" s="378"/>
      <c r="P16" s="378"/>
      <c r="Q16" s="571"/>
      <c r="R16" s="572">
        <v>17126</v>
      </c>
      <c r="S16" s="331"/>
      <c r="T16" s="331"/>
      <c r="U16" s="331"/>
      <c r="V16" s="331"/>
      <c r="W16" s="331"/>
      <c r="X16" s="331"/>
      <c r="Y16" s="585"/>
      <c r="Z16" s="605">
        <v>0.2</v>
      </c>
      <c r="AA16" s="605"/>
      <c r="AB16" s="605"/>
      <c r="AC16" s="605"/>
      <c r="AD16" s="606">
        <v>17126</v>
      </c>
      <c r="AE16" s="606"/>
      <c r="AF16" s="606"/>
      <c r="AG16" s="606"/>
      <c r="AH16" s="606"/>
      <c r="AI16" s="606"/>
      <c r="AJ16" s="606"/>
      <c r="AK16" s="606"/>
      <c r="AL16" s="575">
        <v>0.3</v>
      </c>
      <c r="AM16" s="319"/>
      <c r="AN16" s="319"/>
      <c r="AO16" s="607"/>
      <c r="AP16" s="570" t="s">
        <v>360</v>
      </c>
      <c r="AQ16" s="378"/>
      <c r="AR16" s="378"/>
      <c r="AS16" s="378"/>
      <c r="AT16" s="378"/>
      <c r="AU16" s="378"/>
      <c r="AV16" s="378"/>
      <c r="AW16" s="378"/>
      <c r="AX16" s="378"/>
      <c r="AY16" s="378"/>
      <c r="AZ16" s="378"/>
      <c r="BA16" s="378"/>
      <c r="BB16" s="378"/>
      <c r="BC16" s="378"/>
      <c r="BD16" s="378"/>
      <c r="BE16" s="378"/>
      <c r="BF16" s="571"/>
      <c r="BG16" s="572" t="s">
        <v>200</v>
      </c>
      <c r="BH16" s="331"/>
      <c r="BI16" s="331"/>
      <c r="BJ16" s="331"/>
      <c r="BK16" s="331"/>
      <c r="BL16" s="331"/>
      <c r="BM16" s="331"/>
      <c r="BN16" s="585"/>
      <c r="BO16" s="605" t="s">
        <v>200</v>
      </c>
      <c r="BP16" s="605"/>
      <c r="BQ16" s="605"/>
      <c r="BR16" s="605"/>
      <c r="BS16" s="606" t="s">
        <v>200</v>
      </c>
      <c r="BT16" s="606"/>
      <c r="BU16" s="606"/>
      <c r="BV16" s="606"/>
      <c r="BW16" s="606"/>
      <c r="BX16" s="606"/>
      <c r="BY16" s="606"/>
      <c r="BZ16" s="606"/>
      <c r="CA16" s="606"/>
      <c r="CB16" s="626"/>
      <c r="CD16" s="570" t="s">
        <v>361</v>
      </c>
      <c r="CE16" s="378"/>
      <c r="CF16" s="378"/>
      <c r="CG16" s="378"/>
      <c r="CH16" s="378"/>
      <c r="CI16" s="378"/>
      <c r="CJ16" s="378"/>
      <c r="CK16" s="378"/>
      <c r="CL16" s="378"/>
      <c r="CM16" s="378"/>
      <c r="CN16" s="378"/>
      <c r="CO16" s="378"/>
      <c r="CP16" s="378"/>
      <c r="CQ16" s="571"/>
      <c r="CR16" s="572">
        <v>17774</v>
      </c>
      <c r="CS16" s="331"/>
      <c r="CT16" s="331"/>
      <c r="CU16" s="331"/>
      <c r="CV16" s="331"/>
      <c r="CW16" s="331"/>
      <c r="CX16" s="331"/>
      <c r="CY16" s="585"/>
      <c r="CZ16" s="605">
        <v>0.2</v>
      </c>
      <c r="DA16" s="605"/>
      <c r="DB16" s="605"/>
      <c r="DC16" s="605"/>
      <c r="DD16" s="578" t="s">
        <v>200</v>
      </c>
      <c r="DE16" s="331"/>
      <c r="DF16" s="331"/>
      <c r="DG16" s="331"/>
      <c r="DH16" s="331"/>
      <c r="DI16" s="331"/>
      <c r="DJ16" s="331"/>
      <c r="DK16" s="331"/>
      <c r="DL16" s="331"/>
      <c r="DM16" s="331"/>
      <c r="DN16" s="331"/>
      <c r="DO16" s="331"/>
      <c r="DP16" s="585"/>
      <c r="DQ16" s="578">
        <v>13674</v>
      </c>
      <c r="DR16" s="331"/>
      <c r="DS16" s="331"/>
      <c r="DT16" s="331"/>
      <c r="DU16" s="331"/>
      <c r="DV16" s="331"/>
      <c r="DW16" s="331"/>
      <c r="DX16" s="331"/>
      <c r="DY16" s="331"/>
      <c r="DZ16" s="331"/>
      <c r="EA16" s="331"/>
      <c r="EB16" s="331"/>
      <c r="EC16" s="603"/>
    </row>
    <row r="17" spans="2:133" ht="11.25" customHeight="1" x14ac:dyDescent="0.25">
      <c r="B17" s="570" t="s">
        <v>362</v>
      </c>
      <c r="C17" s="378"/>
      <c r="D17" s="378"/>
      <c r="E17" s="378"/>
      <c r="F17" s="378"/>
      <c r="G17" s="378"/>
      <c r="H17" s="378"/>
      <c r="I17" s="378"/>
      <c r="J17" s="378"/>
      <c r="K17" s="378"/>
      <c r="L17" s="378"/>
      <c r="M17" s="378"/>
      <c r="N17" s="378"/>
      <c r="O17" s="378"/>
      <c r="P17" s="378"/>
      <c r="Q17" s="571"/>
      <c r="R17" s="572">
        <v>34174</v>
      </c>
      <c r="S17" s="331"/>
      <c r="T17" s="331"/>
      <c r="U17" s="331"/>
      <c r="V17" s="331"/>
      <c r="W17" s="331"/>
      <c r="X17" s="331"/>
      <c r="Y17" s="585"/>
      <c r="Z17" s="605">
        <v>0.3</v>
      </c>
      <c r="AA17" s="605"/>
      <c r="AB17" s="605"/>
      <c r="AC17" s="605"/>
      <c r="AD17" s="606">
        <v>34174</v>
      </c>
      <c r="AE17" s="606"/>
      <c r="AF17" s="606"/>
      <c r="AG17" s="606"/>
      <c r="AH17" s="606"/>
      <c r="AI17" s="606"/>
      <c r="AJ17" s="606"/>
      <c r="AK17" s="606"/>
      <c r="AL17" s="575">
        <v>0.6</v>
      </c>
      <c r="AM17" s="319"/>
      <c r="AN17" s="319"/>
      <c r="AO17" s="607"/>
      <c r="AP17" s="570" t="s">
        <v>363</v>
      </c>
      <c r="AQ17" s="378"/>
      <c r="AR17" s="378"/>
      <c r="AS17" s="378"/>
      <c r="AT17" s="378"/>
      <c r="AU17" s="378"/>
      <c r="AV17" s="378"/>
      <c r="AW17" s="378"/>
      <c r="AX17" s="378"/>
      <c r="AY17" s="378"/>
      <c r="AZ17" s="378"/>
      <c r="BA17" s="378"/>
      <c r="BB17" s="378"/>
      <c r="BC17" s="378"/>
      <c r="BD17" s="378"/>
      <c r="BE17" s="378"/>
      <c r="BF17" s="571"/>
      <c r="BG17" s="572" t="s">
        <v>200</v>
      </c>
      <c r="BH17" s="331"/>
      <c r="BI17" s="331"/>
      <c r="BJ17" s="331"/>
      <c r="BK17" s="331"/>
      <c r="BL17" s="331"/>
      <c r="BM17" s="331"/>
      <c r="BN17" s="585"/>
      <c r="BO17" s="605" t="s">
        <v>200</v>
      </c>
      <c r="BP17" s="605"/>
      <c r="BQ17" s="605"/>
      <c r="BR17" s="605"/>
      <c r="BS17" s="606" t="s">
        <v>200</v>
      </c>
      <c r="BT17" s="606"/>
      <c r="BU17" s="606"/>
      <c r="BV17" s="606"/>
      <c r="BW17" s="606"/>
      <c r="BX17" s="606"/>
      <c r="BY17" s="606"/>
      <c r="BZ17" s="606"/>
      <c r="CA17" s="606"/>
      <c r="CB17" s="626"/>
      <c r="CD17" s="570" t="s">
        <v>365</v>
      </c>
      <c r="CE17" s="378"/>
      <c r="CF17" s="378"/>
      <c r="CG17" s="378"/>
      <c r="CH17" s="378"/>
      <c r="CI17" s="378"/>
      <c r="CJ17" s="378"/>
      <c r="CK17" s="378"/>
      <c r="CL17" s="378"/>
      <c r="CM17" s="378"/>
      <c r="CN17" s="378"/>
      <c r="CO17" s="378"/>
      <c r="CP17" s="378"/>
      <c r="CQ17" s="571"/>
      <c r="CR17" s="572">
        <v>1005424</v>
      </c>
      <c r="CS17" s="331"/>
      <c r="CT17" s="331"/>
      <c r="CU17" s="331"/>
      <c r="CV17" s="331"/>
      <c r="CW17" s="331"/>
      <c r="CX17" s="331"/>
      <c r="CY17" s="585"/>
      <c r="CZ17" s="605">
        <v>9.1999999999999993</v>
      </c>
      <c r="DA17" s="605"/>
      <c r="DB17" s="605"/>
      <c r="DC17" s="605"/>
      <c r="DD17" s="578" t="s">
        <v>200</v>
      </c>
      <c r="DE17" s="331"/>
      <c r="DF17" s="331"/>
      <c r="DG17" s="331"/>
      <c r="DH17" s="331"/>
      <c r="DI17" s="331"/>
      <c r="DJ17" s="331"/>
      <c r="DK17" s="331"/>
      <c r="DL17" s="331"/>
      <c r="DM17" s="331"/>
      <c r="DN17" s="331"/>
      <c r="DO17" s="331"/>
      <c r="DP17" s="585"/>
      <c r="DQ17" s="578">
        <v>966122</v>
      </c>
      <c r="DR17" s="331"/>
      <c r="DS17" s="331"/>
      <c r="DT17" s="331"/>
      <c r="DU17" s="331"/>
      <c r="DV17" s="331"/>
      <c r="DW17" s="331"/>
      <c r="DX17" s="331"/>
      <c r="DY17" s="331"/>
      <c r="DZ17" s="331"/>
      <c r="EA17" s="331"/>
      <c r="EB17" s="331"/>
      <c r="EC17" s="603"/>
    </row>
    <row r="18" spans="2:133" ht="11.25" customHeight="1" x14ac:dyDescent="0.25">
      <c r="B18" s="570" t="s">
        <v>222</v>
      </c>
      <c r="C18" s="378"/>
      <c r="D18" s="378"/>
      <c r="E18" s="378"/>
      <c r="F18" s="378"/>
      <c r="G18" s="378"/>
      <c r="H18" s="378"/>
      <c r="I18" s="378"/>
      <c r="J18" s="378"/>
      <c r="K18" s="378"/>
      <c r="L18" s="378"/>
      <c r="M18" s="378"/>
      <c r="N18" s="378"/>
      <c r="O18" s="378"/>
      <c r="P18" s="378"/>
      <c r="Q18" s="571"/>
      <c r="R18" s="572">
        <v>3948</v>
      </c>
      <c r="S18" s="331"/>
      <c r="T18" s="331"/>
      <c r="U18" s="331"/>
      <c r="V18" s="331"/>
      <c r="W18" s="331"/>
      <c r="X18" s="331"/>
      <c r="Y18" s="585"/>
      <c r="Z18" s="605">
        <v>0</v>
      </c>
      <c r="AA18" s="605"/>
      <c r="AB18" s="605"/>
      <c r="AC18" s="605"/>
      <c r="AD18" s="606">
        <v>3948</v>
      </c>
      <c r="AE18" s="606"/>
      <c r="AF18" s="606"/>
      <c r="AG18" s="606"/>
      <c r="AH18" s="606"/>
      <c r="AI18" s="606"/>
      <c r="AJ18" s="606"/>
      <c r="AK18" s="606"/>
      <c r="AL18" s="575">
        <v>0.1</v>
      </c>
      <c r="AM18" s="319"/>
      <c r="AN18" s="319"/>
      <c r="AO18" s="607"/>
      <c r="AP18" s="570" t="s">
        <v>98</v>
      </c>
      <c r="AQ18" s="378"/>
      <c r="AR18" s="378"/>
      <c r="AS18" s="378"/>
      <c r="AT18" s="378"/>
      <c r="AU18" s="378"/>
      <c r="AV18" s="378"/>
      <c r="AW18" s="378"/>
      <c r="AX18" s="378"/>
      <c r="AY18" s="378"/>
      <c r="AZ18" s="378"/>
      <c r="BA18" s="378"/>
      <c r="BB18" s="378"/>
      <c r="BC18" s="378"/>
      <c r="BD18" s="378"/>
      <c r="BE18" s="378"/>
      <c r="BF18" s="571"/>
      <c r="BG18" s="572" t="s">
        <v>200</v>
      </c>
      <c r="BH18" s="331"/>
      <c r="BI18" s="331"/>
      <c r="BJ18" s="331"/>
      <c r="BK18" s="331"/>
      <c r="BL18" s="331"/>
      <c r="BM18" s="331"/>
      <c r="BN18" s="585"/>
      <c r="BO18" s="605" t="s">
        <v>200</v>
      </c>
      <c r="BP18" s="605"/>
      <c r="BQ18" s="605"/>
      <c r="BR18" s="605"/>
      <c r="BS18" s="606" t="s">
        <v>200</v>
      </c>
      <c r="BT18" s="606"/>
      <c r="BU18" s="606"/>
      <c r="BV18" s="606"/>
      <c r="BW18" s="606"/>
      <c r="BX18" s="606"/>
      <c r="BY18" s="606"/>
      <c r="BZ18" s="606"/>
      <c r="CA18" s="606"/>
      <c r="CB18" s="626"/>
      <c r="CD18" s="570" t="s">
        <v>366</v>
      </c>
      <c r="CE18" s="378"/>
      <c r="CF18" s="378"/>
      <c r="CG18" s="378"/>
      <c r="CH18" s="378"/>
      <c r="CI18" s="378"/>
      <c r="CJ18" s="378"/>
      <c r="CK18" s="378"/>
      <c r="CL18" s="378"/>
      <c r="CM18" s="378"/>
      <c r="CN18" s="378"/>
      <c r="CO18" s="378"/>
      <c r="CP18" s="378"/>
      <c r="CQ18" s="571"/>
      <c r="CR18" s="572" t="s">
        <v>200</v>
      </c>
      <c r="CS18" s="331"/>
      <c r="CT18" s="331"/>
      <c r="CU18" s="331"/>
      <c r="CV18" s="331"/>
      <c r="CW18" s="331"/>
      <c r="CX18" s="331"/>
      <c r="CY18" s="585"/>
      <c r="CZ18" s="605" t="s">
        <v>200</v>
      </c>
      <c r="DA18" s="605"/>
      <c r="DB18" s="605"/>
      <c r="DC18" s="605"/>
      <c r="DD18" s="578" t="s">
        <v>200</v>
      </c>
      <c r="DE18" s="331"/>
      <c r="DF18" s="331"/>
      <c r="DG18" s="331"/>
      <c r="DH18" s="331"/>
      <c r="DI18" s="331"/>
      <c r="DJ18" s="331"/>
      <c r="DK18" s="331"/>
      <c r="DL18" s="331"/>
      <c r="DM18" s="331"/>
      <c r="DN18" s="331"/>
      <c r="DO18" s="331"/>
      <c r="DP18" s="585"/>
      <c r="DQ18" s="578" t="s">
        <v>200</v>
      </c>
      <c r="DR18" s="331"/>
      <c r="DS18" s="331"/>
      <c r="DT18" s="331"/>
      <c r="DU18" s="331"/>
      <c r="DV18" s="331"/>
      <c r="DW18" s="331"/>
      <c r="DX18" s="331"/>
      <c r="DY18" s="331"/>
      <c r="DZ18" s="331"/>
      <c r="EA18" s="331"/>
      <c r="EB18" s="331"/>
      <c r="EC18" s="603"/>
    </row>
    <row r="19" spans="2:133" ht="11.25" customHeight="1" x14ac:dyDescent="0.25">
      <c r="B19" s="570" t="s">
        <v>367</v>
      </c>
      <c r="C19" s="378"/>
      <c r="D19" s="378"/>
      <c r="E19" s="378"/>
      <c r="F19" s="378"/>
      <c r="G19" s="378"/>
      <c r="H19" s="378"/>
      <c r="I19" s="378"/>
      <c r="J19" s="378"/>
      <c r="K19" s="378"/>
      <c r="L19" s="378"/>
      <c r="M19" s="378"/>
      <c r="N19" s="378"/>
      <c r="O19" s="378"/>
      <c r="P19" s="378"/>
      <c r="Q19" s="571"/>
      <c r="R19" s="572">
        <v>30226</v>
      </c>
      <c r="S19" s="331"/>
      <c r="T19" s="331"/>
      <c r="U19" s="331"/>
      <c r="V19" s="331"/>
      <c r="W19" s="331"/>
      <c r="X19" s="331"/>
      <c r="Y19" s="585"/>
      <c r="Z19" s="605">
        <v>0.3</v>
      </c>
      <c r="AA19" s="605"/>
      <c r="AB19" s="605"/>
      <c r="AC19" s="605"/>
      <c r="AD19" s="606">
        <v>30226</v>
      </c>
      <c r="AE19" s="606"/>
      <c r="AF19" s="606"/>
      <c r="AG19" s="606"/>
      <c r="AH19" s="606"/>
      <c r="AI19" s="606"/>
      <c r="AJ19" s="606"/>
      <c r="AK19" s="606"/>
      <c r="AL19" s="575">
        <v>0.5</v>
      </c>
      <c r="AM19" s="319"/>
      <c r="AN19" s="319"/>
      <c r="AO19" s="607"/>
      <c r="AP19" s="570" t="s">
        <v>255</v>
      </c>
      <c r="AQ19" s="378"/>
      <c r="AR19" s="378"/>
      <c r="AS19" s="378"/>
      <c r="AT19" s="378"/>
      <c r="AU19" s="378"/>
      <c r="AV19" s="378"/>
      <c r="AW19" s="378"/>
      <c r="AX19" s="378"/>
      <c r="AY19" s="378"/>
      <c r="AZ19" s="378"/>
      <c r="BA19" s="378"/>
      <c r="BB19" s="378"/>
      <c r="BC19" s="378"/>
      <c r="BD19" s="378"/>
      <c r="BE19" s="378"/>
      <c r="BF19" s="571"/>
      <c r="BG19" s="572">
        <v>367</v>
      </c>
      <c r="BH19" s="331"/>
      <c r="BI19" s="331"/>
      <c r="BJ19" s="331"/>
      <c r="BK19" s="331"/>
      <c r="BL19" s="331"/>
      <c r="BM19" s="331"/>
      <c r="BN19" s="585"/>
      <c r="BO19" s="605">
        <v>0</v>
      </c>
      <c r="BP19" s="605"/>
      <c r="BQ19" s="605"/>
      <c r="BR19" s="605"/>
      <c r="BS19" s="606" t="s">
        <v>200</v>
      </c>
      <c r="BT19" s="606"/>
      <c r="BU19" s="606"/>
      <c r="BV19" s="606"/>
      <c r="BW19" s="606"/>
      <c r="BX19" s="606"/>
      <c r="BY19" s="606"/>
      <c r="BZ19" s="606"/>
      <c r="CA19" s="606"/>
      <c r="CB19" s="626"/>
      <c r="CD19" s="570" t="s">
        <v>369</v>
      </c>
      <c r="CE19" s="378"/>
      <c r="CF19" s="378"/>
      <c r="CG19" s="378"/>
      <c r="CH19" s="378"/>
      <c r="CI19" s="378"/>
      <c r="CJ19" s="378"/>
      <c r="CK19" s="378"/>
      <c r="CL19" s="378"/>
      <c r="CM19" s="378"/>
      <c r="CN19" s="378"/>
      <c r="CO19" s="378"/>
      <c r="CP19" s="378"/>
      <c r="CQ19" s="571"/>
      <c r="CR19" s="572" t="s">
        <v>200</v>
      </c>
      <c r="CS19" s="331"/>
      <c r="CT19" s="331"/>
      <c r="CU19" s="331"/>
      <c r="CV19" s="331"/>
      <c r="CW19" s="331"/>
      <c r="CX19" s="331"/>
      <c r="CY19" s="585"/>
      <c r="CZ19" s="605" t="s">
        <v>200</v>
      </c>
      <c r="DA19" s="605"/>
      <c r="DB19" s="605"/>
      <c r="DC19" s="605"/>
      <c r="DD19" s="578" t="s">
        <v>200</v>
      </c>
      <c r="DE19" s="331"/>
      <c r="DF19" s="331"/>
      <c r="DG19" s="331"/>
      <c r="DH19" s="331"/>
      <c r="DI19" s="331"/>
      <c r="DJ19" s="331"/>
      <c r="DK19" s="331"/>
      <c r="DL19" s="331"/>
      <c r="DM19" s="331"/>
      <c r="DN19" s="331"/>
      <c r="DO19" s="331"/>
      <c r="DP19" s="585"/>
      <c r="DQ19" s="578" t="s">
        <v>200</v>
      </c>
      <c r="DR19" s="331"/>
      <c r="DS19" s="331"/>
      <c r="DT19" s="331"/>
      <c r="DU19" s="331"/>
      <c r="DV19" s="331"/>
      <c r="DW19" s="331"/>
      <c r="DX19" s="331"/>
      <c r="DY19" s="331"/>
      <c r="DZ19" s="331"/>
      <c r="EA19" s="331"/>
      <c r="EB19" s="331"/>
      <c r="EC19" s="603"/>
    </row>
    <row r="20" spans="2:133" ht="11.25" customHeight="1" x14ac:dyDescent="0.25">
      <c r="B20" s="619" t="s">
        <v>370</v>
      </c>
      <c r="C20" s="620"/>
      <c r="D20" s="620"/>
      <c r="E20" s="620"/>
      <c r="F20" s="620"/>
      <c r="G20" s="620"/>
      <c r="H20" s="620"/>
      <c r="I20" s="620"/>
      <c r="J20" s="620"/>
      <c r="K20" s="620"/>
      <c r="L20" s="620"/>
      <c r="M20" s="620"/>
      <c r="N20" s="620"/>
      <c r="O20" s="620"/>
      <c r="P20" s="620"/>
      <c r="Q20" s="621"/>
      <c r="R20" s="572" t="s">
        <v>200</v>
      </c>
      <c r="S20" s="331"/>
      <c r="T20" s="331"/>
      <c r="U20" s="331"/>
      <c r="V20" s="331"/>
      <c r="W20" s="331"/>
      <c r="X20" s="331"/>
      <c r="Y20" s="585"/>
      <c r="Z20" s="605" t="s">
        <v>200</v>
      </c>
      <c r="AA20" s="605"/>
      <c r="AB20" s="605"/>
      <c r="AC20" s="605"/>
      <c r="AD20" s="606" t="s">
        <v>200</v>
      </c>
      <c r="AE20" s="606"/>
      <c r="AF20" s="606"/>
      <c r="AG20" s="606"/>
      <c r="AH20" s="606"/>
      <c r="AI20" s="606"/>
      <c r="AJ20" s="606"/>
      <c r="AK20" s="606"/>
      <c r="AL20" s="575" t="s">
        <v>200</v>
      </c>
      <c r="AM20" s="319"/>
      <c r="AN20" s="319"/>
      <c r="AO20" s="607"/>
      <c r="AP20" s="570" t="s">
        <v>371</v>
      </c>
      <c r="AQ20" s="378"/>
      <c r="AR20" s="378"/>
      <c r="AS20" s="378"/>
      <c r="AT20" s="378"/>
      <c r="AU20" s="378"/>
      <c r="AV20" s="378"/>
      <c r="AW20" s="378"/>
      <c r="AX20" s="378"/>
      <c r="AY20" s="378"/>
      <c r="AZ20" s="378"/>
      <c r="BA20" s="378"/>
      <c r="BB20" s="378"/>
      <c r="BC20" s="378"/>
      <c r="BD20" s="378"/>
      <c r="BE20" s="378"/>
      <c r="BF20" s="571"/>
      <c r="BG20" s="572">
        <v>367</v>
      </c>
      <c r="BH20" s="331"/>
      <c r="BI20" s="331"/>
      <c r="BJ20" s="331"/>
      <c r="BK20" s="331"/>
      <c r="BL20" s="331"/>
      <c r="BM20" s="331"/>
      <c r="BN20" s="585"/>
      <c r="BO20" s="605">
        <v>0</v>
      </c>
      <c r="BP20" s="605"/>
      <c r="BQ20" s="605"/>
      <c r="BR20" s="605"/>
      <c r="BS20" s="606" t="s">
        <v>200</v>
      </c>
      <c r="BT20" s="606"/>
      <c r="BU20" s="606"/>
      <c r="BV20" s="606"/>
      <c r="BW20" s="606"/>
      <c r="BX20" s="606"/>
      <c r="BY20" s="606"/>
      <c r="BZ20" s="606"/>
      <c r="CA20" s="606"/>
      <c r="CB20" s="626"/>
      <c r="CD20" s="570" t="s">
        <v>192</v>
      </c>
      <c r="CE20" s="378"/>
      <c r="CF20" s="378"/>
      <c r="CG20" s="378"/>
      <c r="CH20" s="378"/>
      <c r="CI20" s="378"/>
      <c r="CJ20" s="378"/>
      <c r="CK20" s="378"/>
      <c r="CL20" s="378"/>
      <c r="CM20" s="378"/>
      <c r="CN20" s="378"/>
      <c r="CO20" s="378"/>
      <c r="CP20" s="378"/>
      <c r="CQ20" s="571"/>
      <c r="CR20" s="572">
        <v>10953248</v>
      </c>
      <c r="CS20" s="331"/>
      <c r="CT20" s="331"/>
      <c r="CU20" s="331"/>
      <c r="CV20" s="331"/>
      <c r="CW20" s="331"/>
      <c r="CX20" s="331"/>
      <c r="CY20" s="585"/>
      <c r="CZ20" s="605">
        <v>100</v>
      </c>
      <c r="DA20" s="605"/>
      <c r="DB20" s="605"/>
      <c r="DC20" s="605"/>
      <c r="DD20" s="578">
        <v>2772793</v>
      </c>
      <c r="DE20" s="331"/>
      <c r="DF20" s="331"/>
      <c r="DG20" s="331"/>
      <c r="DH20" s="331"/>
      <c r="DI20" s="331"/>
      <c r="DJ20" s="331"/>
      <c r="DK20" s="331"/>
      <c r="DL20" s="331"/>
      <c r="DM20" s="331"/>
      <c r="DN20" s="331"/>
      <c r="DO20" s="331"/>
      <c r="DP20" s="585"/>
      <c r="DQ20" s="578">
        <v>6540267</v>
      </c>
      <c r="DR20" s="331"/>
      <c r="DS20" s="331"/>
      <c r="DT20" s="331"/>
      <c r="DU20" s="331"/>
      <c r="DV20" s="331"/>
      <c r="DW20" s="331"/>
      <c r="DX20" s="331"/>
      <c r="DY20" s="331"/>
      <c r="DZ20" s="331"/>
      <c r="EA20" s="331"/>
      <c r="EB20" s="331"/>
      <c r="EC20" s="603"/>
    </row>
    <row r="21" spans="2:133" ht="11.25" customHeight="1" x14ac:dyDescent="0.25">
      <c r="B21" s="570" t="s">
        <v>346</v>
      </c>
      <c r="C21" s="378"/>
      <c r="D21" s="378"/>
      <c r="E21" s="378"/>
      <c r="F21" s="378"/>
      <c r="G21" s="378"/>
      <c r="H21" s="378"/>
      <c r="I21" s="378"/>
      <c r="J21" s="378"/>
      <c r="K21" s="378"/>
      <c r="L21" s="378"/>
      <c r="M21" s="378"/>
      <c r="N21" s="378"/>
      <c r="O21" s="378"/>
      <c r="P21" s="378"/>
      <c r="Q21" s="571"/>
      <c r="R21" s="572">
        <v>4840167</v>
      </c>
      <c r="S21" s="331"/>
      <c r="T21" s="331"/>
      <c r="U21" s="331"/>
      <c r="V21" s="331"/>
      <c r="W21" s="331"/>
      <c r="X21" s="331"/>
      <c r="Y21" s="585"/>
      <c r="Z21" s="605">
        <v>43.2</v>
      </c>
      <c r="AA21" s="605"/>
      <c r="AB21" s="605"/>
      <c r="AC21" s="605"/>
      <c r="AD21" s="606">
        <v>4131985</v>
      </c>
      <c r="AE21" s="606"/>
      <c r="AF21" s="606"/>
      <c r="AG21" s="606"/>
      <c r="AH21" s="606"/>
      <c r="AI21" s="606"/>
      <c r="AJ21" s="606"/>
      <c r="AK21" s="606"/>
      <c r="AL21" s="575">
        <v>73.400000000000006</v>
      </c>
      <c r="AM21" s="319"/>
      <c r="AN21" s="319"/>
      <c r="AO21" s="607"/>
      <c r="AP21" s="570" t="s">
        <v>373</v>
      </c>
      <c r="AQ21" s="629"/>
      <c r="AR21" s="629"/>
      <c r="AS21" s="629"/>
      <c r="AT21" s="629"/>
      <c r="AU21" s="629"/>
      <c r="AV21" s="629"/>
      <c r="AW21" s="629"/>
      <c r="AX21" s="629"/>
      <c r="AY21" s="629"/>
      <c r="AZ21" s="629"/>
      <c r="BA21" s="629"/>
      <c r="BB21" s="629"/>
      <c r="BC21" s="629"/>
      <c r="BD21" s="629"/>
      <c r="BE21" s="629"/>
      <c r="BF21" s="630"/>
      <c r="BG21" s="572">
        <v>367</v>
      </c>
      <c r="BH21" s="331"/>
      <c r="BI21" s="331"/>
      <c r="BJ21" s="331"/>
      <c r="BK21" s="331"/>
      <c r="BL21" s="331"/>
      <c r="BM21" s="331"/>
      <c r="BN21" s="585"/>
      <c r="BO21" s="605">
        <v>0</v>
      </c>
      <c r="BP21" s="605"/>
      <c r="BQ21" s="605"/>
      <c r="BR21" s="605"/>
      <c r="BS21" s="606" t="s">
        <v>200</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5">
      <c r="B22" s="570" t="s">
        <v>298</v>
      </c>
      <c r="C22" s="378"/>
      <c r="D22" s="378"/>
      <c r="E22" s="378"/>
      <c r="F22" s="378"/>
      <c r="G22" s="378"/>
      <c r="H22" s="378"/>
      <c r="I22" s="378"/>
      <c r="J22" s="378"/>
      <c r="K22" s="378"/>
      <c r="L22" s="378"/>
      <c r="M22" s="378"/>
      <c r="N22" s="378"/>
      <c r="O22" s="378"/>
      <c r="P22" s="378"/>
      <c r="Q22" s="571"/>
      <c r="R22" s="572">
        <v>4131985</v>
      </c>
      <c r="S22" s="331"/>
      <c r="T22" s="331"/>
      <c r="U22" s="331"/>
      <c r="V22" s="331"/>
      <c r="W22" s="331"/>
      <c r="X22" s="331"/>
      <c r="Y22" s="585"/>
      <c r="Z22" s="605">
        <v>36.9</v>
      </c>
      <c r="AA22" s="605"/>
      <c r="AB22" s="605"/>
      <c r="AC22" s="605"/>
      <c r="AD22" s="606">
        <v>4131985</v>
      </c>
      <c r="AE22" s="606"/>
      <c r="AF22" s="606"/>
      <c r="AG22" s="606"/>
      <c r="AH22" s="606"/>
      <c r="AI22" s="606"/>
      <c r="AJ22" s="606"/>
      <c r="AK22" s="606"/>
      <c r="AL22" s="575">
        <v>73.400000000000006</v>
      </c>
      <c r="AM22" s="319"/>
      <c r="AN22" s="319"/>
      <c r="AO22" s="607"/>
      <c r="AP22" s="570" t="s">
        <v>374</v>
      </c>
      <c r="AQ22" s="629"/>
      <c r="AR22" s="629"/>
      <c r="AS22" s="629"/>
      <c r="AT22" s="629"/>
      <c r="AU22" s="629"/>
      <c r="AV22" s="629"/>
      <c r="AW22" s="629"/>
      <c r="AX22" s="629"/>
      <c r="AY22" s="629"/>
      <c r="AZ22" s="629"/>
      <c r="BA22" s="629"/>
      <c r="BB22" s="629"/>
      <c r="BC22" s="629"/>
      <c r="BD22" s="629"/>
      <c r="BE22" s="629"/>
      <c r="BF22" s="630"/>
      <c r="BG22" s="572" t="s">
        <v>200</v>
      </c>
      <c r="BH22" s="331"/>
      <c r="BI22" s="331"/>
      <c r="BJ22" s="331"/>
      <c r="BK22" s="331"/>
      <c r="BL22" s="331"/>
      <c r="BM22" s="331"/>
      <c r="BN22" s="585"/>
      <c r="BO22" s="605" t="s">
        <v>200</v>
      </c>
      <c r="BP22" s="605"/>
      <c r="BQ22" s="605"/>
      <c r="BR22" s="605"/>
      <c r="BS22" s="606" t="s">
        <v>200</v>
      </c>
      <c r="BT22" s="606"/>
      <c r="BU22" s="606"/>
      <c r="BV22" s="606"/>
      <c r="BW22" s="606"/>
      <c r="BX22" s="606"/>
      <c r="BY22" s="606"/>
      <c r="BZ22" s="606"/>
      <c r="CA22" s="606"/>
      <c r="CB22" s="626"/>
      <c r="CD22" s="485" t="s">
        <v>376</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5">
      <c r="B23" s="570" t="s">
        <v>296</v>
      </c>
      <c r="C23" s="378"/>
      <c r="D23" s="378"/>
      <c r="E23" s="378"/>
      <c r="F23" s="378"/>
      <c r="G23" s="378"/>
      <c r="H23" s="378"/>
      <c r="I23" s="378"/>
      <c r="J23" s="378"/>
      <c r="K23" s="378"/>
      <c r="L23" s="378"/>
      <c r="M23" s="378"/>
      <c r="N23" s="378"/>
      <c r="O23" s="378"/>
      <c r="P23" s="378"/>
      <c r="Q23" s="571"/>
      <c r="R23" s="572">
        <v>708182</v>
      </c>
      <c r="S23" s="331"/>
      <c r="T23" s="331"/>
      <c r="U23" s="331"/>
      <c r="V23" s="331"/>
      <c r="W23" s="331"/>
      <c r="X23" s="331"/>
      <c r="Y23" s="585"/>
      <c r="Z23" s="605">
        <v>6.3</v>
      </c>
      <c r="AA23" s="605"/>
      <c r="AB23" s="605"/>
      <c r="AC23" s="605"/>
      <c r="AD23" s="606" t="s">
        <v>200</v>
      </c>
      <c r="AE23" s="606"/>
      <c r="AF23" s="606"/>
      <c r="AG23" s="606"/>
      <c r="AH23" s="606"/>
      <c r="AI23" s="606"/>
      <c r="AJ23" s="606"/>
      <c r="AK23" s="606"/>
      <c r="AL23" s="575" t="s">
        <v>200</v>
      </c>
      <c r="AM23" s="319"/>
      <c r="AN23" s="319"/>
      <c r="AO23" s="607"/>
      <c r="AP23" s="570" t="s">
        <v>116</v>
      </c>
      <c r="AQ23" s="629"/>
      <c r="AR23" s="629"/>
      <c r="AS23" s="629"/>
      <c r="AT23" s="629"/>
      <c r="AU23" s="629"/>
      <c r="AV23" s="629"/>
      <c r="AW23" s="629"/>
      <c r="AX23" s="629"/>
      <c r="AY23" s="629"/>
      <c r="AZ23" s="629"/>
      <c r="BA23" s="629"/>
      <c r="BB23" s="629"/>
      <c r="BC23" s="629"/>
      <c r="BD23" s="629"/>
      <c r="BE23" s="629"/>
      <c r="BF23" s="630"/>
      <c r="BG23" s="572" t="s">
        <v>200</v>
      </c>
      <c r="BH23" s="331"/>
      <c r="BI23" s="331"/>
      <c r="BJ23" s="331"/>
      <c r="BK23" s="331"/>
      <c r="BL23" s="331"/>
      <c r="BM23" s="331"/>
      <c r="BN23" s="585"/>
      <c r="BO23" s="605" t="s">
        <v>200</v>
      </c>
      <c r="BP23" s="605"/>
      <c r="BQ23" s="605"/>
      <c r="BR23" s="605"/>
      <c r="BS23" s="606" t="s">
        <v>200</v>
      </c>
      <c r="BT23" s="606"/>
      <c r="BU23" s="606"/>
      <c r="BV23" s="606"/>
      <c r="BW23" s="606"/>
      <c r="BX23" s="606"/>
      <c r="BY23" s="606"/>
      <c r="BZ23" s="606"/>
      <c r="CA23" s="606"/>
      <c r="CB23" s="626"/>
      <c r="CD23" s="485" t="s">
        <v>319</v>
      </c>
      <c r="CE23" s="486"/>
      <c r="CF23" s="486"/>
      <c r="CG23" s="486"/>
      <c r="CH23" s="486"/>
      <c r="CI23" s="486"/>
      <c r="CJ23" s="486"/>
      <c r="CK23" s="486"/>
      <c r="CL23" s="486"/>
      <c r="CM23" s="486"/>
      <c r="CN23" s="486"/>
      <c r="CO23" s="486"/>
      <c r="CP23" s="486"/>
      <c r="CQ23" s="528"/>
      <c r="CR23" s="485" t="s">
        <v>377</v>
      </c>
      <c r="CS23" s="486"/>
      <c r="CT23" s="486"/>
      <c r="CU23" s="486"/>
      <c r="CV23" s="486"/>
      <c r="CW23" s="486"/>
      <c r="CX23" s="486"/>
      <c r="CY23" s="528"/>
      <c r="CZ23" s="485" t="s">
        <v>380</v>
      </c>
      <c r="DA23" s="486"/>
      <c r="DB23" s="486"/>
      <c r="DC23" s="528"/>
      <c r="DD23" s="485" t="s">
        <v>302</v>
      </c>
      <c r="DE23" s="486"/>
      <c r="DF23" s="486"/>
      <c r="DG23" s="486"/>
      <c r="DH23" s="486"/>
      <c r="DI23" s="486"/>
      <c r="DJ23" s="486"/>
      <c r="DK23" s="528"/>
      <c r="DL23" s="631" t="s">
        <v>383</v>
      </c>
      <c r="DM23" s="632"/>
      <c r="DN23" s="632"/>
      <c r="DO23" s="632"/>
      <c r="DP23" s="632"/>
      <c r="DQ23" s="632"/>
      <c r="DR23" s="632"/>
      <c r="DS23" s="632"/>
      <c r="DT23" s="632"/>
      <c r="DU23" s="632"/>
      <c r="DV23" s="633"/>
      <c r="DW23" s="485" t="s">
        <v>385</v>
      </c>
      <c r="DX23" s="486"/>
      <c r="DY23" s="486"/>
      <c r="DZ23" s="486"/>
      <c r="EA23" s="486"/>
      <c r="EB23" s="486"/>
      <c r="EC23" s="528"/>
    </row>
    <row r="24" spans="2:133" ht="11.25" customHeight="1" x14ac:dyDescent="0.25">
      <c r="B24" s="570" t="s">
        <v>386</v>
      </c>
      <c r="C24" s="378"/>
      <c r="D24" s="378"/>
      <c r="E24" s="378"/>
      <c r="F24" s="378"/>
      <c r="G24" s="378"/>
      <c r="H24" s="378"/>
      <c r="I24" s="378"/>
      <c r="J24" s="378"/>
      <c r="K24" s="378"/>
      <c r="L24" s="378"/>
      <c r="M24" s="378"/>
      <c r="N24" s="378"/>
      <c r="O24" s="378"/>
      <c r="P24" s="378"/>
      <c r="Q24" s="571"/>
      <c r="R24" s="572" t="s">
        <v>200</v>
      </c>
      <c r="S24" s="331"/>
      <c r="T24" s="331"/>
      <c r="U24" s="331"/>
      <c r="V24" s="331"/>
      <c r="W24" s="331"/>
      <c r="X24" s="331"/>
      <c r="Y24" s="585"/>
      <c r="Z24" s="605" t="s">
        <v>200</v>
      </c>
      <c r="AA24" s="605"/>
      <c r="AB24" s="605"/>
      <c r="AC24" s="605"/>
      <c r="AD24" s="606" t="s">
        <v>200</v>
      </c>
      <c r="AE24" s="606"/>
      <c r="AF24" s="606"/>
      <c r="AG24" s="606"/>
      <c r="AH24" s="606"/>
      <c r="AI24" s="606"/>
      <c r="AJ24" s="606"/>
      <c r="AK24" s="606"/>
      <c r="AL24" s="575" t="s">
        <v>200</v>
      </c>
      <c r="AM24" s="319"/>
      <c r="AN24" s="319"/>
      <c r="AO24" s="607"/>
      <c r="AP24" s="570" t="s">
        <v>387</v>
      </c>
      <c r="AQ24" s="629"/>
      <c r="AR24" s="629"/>
      <c r="AS24" s="629"/>
      <c r="AT24" s="629"/>
      <c r="AU24" s="629"/>
      <c r="AV24" s="629"/>
      <c r="AW24" s="629"/>
      <c r="AX24" s="629"/>
      <c r="AY24" s="629"/>
      <c r="AZ24" s="629"/>
      <c r="BA24" s="629"/>
      <c r="BB24" s="629"/>
      <c r="BC24" s="629"/>
      <c r="BD24" s="629"/>
      <c r="BE24" s="629"/>
      <c r="BF24" s="630"/>
      <c r="BG24" s="572" t="s">
        <v>200</v>
      </c>
      <c r="BH24" s="331"/>
      <c r="BI24" s="331"/>
      <c r="BJ24" s="331"/>
      <c r="BK24" s="331"/>
      <c r="BL24" s="331"/>
      <c r="BM24" s="331"/>
      <c r="BN24" s="585"/>
      <c r="BO24" s="605" t="s">
        <v>200</v>
      </c>
      <c r="BP24" s="605"/>
      <c r="BQ24" s="605"/>
      <c r="BR24" s="605"/>
      <c r="BS24" s="606" t="s">
        <v>200</v>
      </c>
      <c r="BT24" s="606"/>
      <c r="BU24" s="606"/>
      <c r="BV24" s="606"/>
      <c r="BW24" s="606"/>
      <c r="BX24" s="606"/>
      <c r="BY24" s="606"/>
      <c r="BZ24" s="606"/>
      <c r="CA24" s="606"/>
      <c r="CB24" s="626"/>
      <c r="CD24" s="614" t="s">
        <v>388</v>
      </c>
      <c r="CE24" s="615"/>
      <c r="CF24" s="615"/>
      <c r="CG24" s="615"/>
      <c r="CH24" s="615"/>
      <c r="CI24" s="615"/>
      <c r="CJ24" s="615"/>
      <c r="CK24" s="615"/>
      <c r="CL24" s="615"/>
      <c r="CM24" s="615"/>
      <c r="CN24" s="615"/>
      <c r="CO24" s="615"/>
      <c r="CP24" s="615"/>
      <c r="CQ24" s="616"/>
      <c r="CR24" s="611">
        <v>3149654</v>
      </c>
      <c r="CS24" s="612"/>
      <c r="CT24" s="612"/>
      <c r="CU24" s="612"/>
      <c r="CV24" s="612"/>
      <c r="CW24" s="612"/>
      <c r="CX24" s="612"/>
      <c r="CY24" s="634"/>
      <c r="CZ24" s="635">
        <v>28.8</v>
      </c>
      <c r="DA24" s="624"/>
      <c r="DB24" s="624"/>
      <c r="DC24" s="636"/>
      <c r="DD24" s="637">
        <v>2591102</v>
      </c>
      <c r="DE24" s="612"/>
      <c r="DF24" s="612"/>
      <c r="DG24" s="612"/>
      <c r="DH24" s="612"/>
      <c r="DI24" s="612"/>
      <c r="DJ24" s="612"/>
      <c r="DK24" s="634"/>
      <c r="DL24" s="637">
        <v>2465069</v>
      </c>
      <c r="DM24" s="612"/>
      <c r="DN24" s="612"/>
      <c r="DO24" s="612"/>
      <c r="DP24" s="612"/>
      <c r="DQ24" s="612"/>
      <c r="DR24" s="612"/>
      <c r="DS24" s="612"/>
      <c r="DT24" s="612"/>
      <c r="DU24" s="612"/>
      <c r="DV24" s="634"/>
      <c r="DW24" s="635">
        <v>43.7</v>
      </c>
      <c r="DX24" s="624"/>
      <c r="DY24" s="624"/>
      <c r="DZ24" s="624"/>
      <c r="EA24" s="624"/>
      <c r="EB24" s="624"/>
      <c r="EC24" s="638"/>
    </row>
    <row r="25" spans="2:133" ht="11.25" customHeight="1" x14ac:dyDescent="0.25">
      <c r="B25" s="570" t="s">
        <v>79</v>
      </c>
      <c r="C25" s="378"/>
      <c r="D25" s="378"/>
      <c r="E25" s="378"/>
      <c r="F25" s="378"/>
      <c r="G25" s="378"/>
      <c r="H25" s="378"/>
      <c r="I25" s="378"/>
      <c r="J25" s="378"/>
      <c r="K25" s="378"/>
      <c r="L25" s="378"/>
      <c r="M25" s="378"/>
      <c r="N25" s="378"/>
      <c r="O25" s="378"/>
      <c r="P25" s="378"/>
      <c r="Q25" s="571"/>
      <c r="R25" s="572">
        <v>6327107</v>
      </c>
      <c r="S25" s="331"/>
      <c r="T25" s="331"/>
      <c r="U25" s="331"/>
      <c r="V25" s="331"/>
      <c r="W25" s="331"/>
      <c r="X25" s="331"/>
      <c r="Y25" s="585"/>
      <c r="Z25" s="605">
        <v>56.5</v>
      </c>
      <c r="AA25" s="605"/>
      <c r="AB25" s="605"/>
      <c r="AC25" s="605"/>
      <c r="AD25" s="606">
        <v>5618925</v>
      </c>
      <c r="AE25" s="606"/>
      <c r="AF25" s="606"/>
      <c r="AG25" s="606"/>
      <c r="AH25" s="606"/>
      <c r="AI25" s="606"/>
      <c r="AJ25" s="606"/>
      <c r="AK25" s="606"/>
      <c r="AL25" s="575">
        <v>99.8</v>
      </c>
      <c r="AM25" s="319"/>
      <c r="AN25" s="319"/>
      <c r="AO25" s="607"/>
      <c r="AP25" s="570" t="s">
        <v>276</v>
      </c>
      <c r="AQ25" s="629"/>
      <c r="AR25" s="629"/>
      <c r="AS25" s="629"/>
      <c r="AT25" s="629"/>
      <c r="AU25" s="629"/>
      <c r="AV25" s="629"/>
      <c r="AW25" s="629"/>
      <c r="AX25" s="629"/>
      <c r="AY25" s="629"/>
      <c r="AZ25" s="629"/>
      <c r="BA25" s="629"/>
      <c r="BB25" s="629"/>
      <c r="BC25" s="629"/>
      <c r="BD25" s="629"/>
      <c r="BE25" s="629"/>
      <c r="BF25" s="630"/>
      <c r="BG25" s="572" t="s">
        <v>200</v>
      </c>
      <c r="BH25" s="331"/>
      <c r="BI25" s="331"/>
      <c r="BJ25" s="331"/>
      <c r="BK25" s="331"/>
      <c r="BL25" s="331"/>
      <c r="BM25" s="331"/>
      <c r="BN25" s="585"/>
      <c r="BO25" s="605" t="s">
        <v>200</v>
      </c>
      <c r="BP25" s="605"/>
      <c r="BQ25" s="605"/>
      <c r="BR25" s="605"/>
      <c r="BS25" s="606" t="s">
        <v>200</v>
      </c>
      <c r="BT25" s="606"/>
      <c r="BU25" s="606"/>
      <c r="BV25" s="606"/>
      <c r="BW25" s="606"/>
      <c r="BX25" s="606"/>
      <c r="BY25" s="606"/>
      <c r="BZ25" s="606"/>
      <c r="CA25" s="606"/>
      <c r="CB25" s="626"/>
      <c r="CD25" s="570" t="s">
        <v>198</v>
      </c>
      <c r="CE25" s="378"/>
      <c r="CF25" s="378"/>
      <c r="CG25" s="378"/>
      <c r="CH25" s="378"/>
      <c r="CI25" s="378"/>
      <c r="CJ25" s="378"/>
      <c r="CK25" s="378"/>
      <c r="CL25" s="378"/>
      <c r="CM25" s="378"/>
      <c r="CN25" s="378"/>
      <c r="CO25" s="378"/>
      <c r="CP25" s="378"/>
      <c r="CQ25" s="571"/>
      <c r="CR25" s="572">
        <v>1517990</v>
      </c>
      <c r="CS25" s="573"/>
      <c r="CT25" s="573"/>
      <c r="CU25" s="573"/>
      <c r="CV25" s="573"/>
      <c r="CW25" s="573"/>
      <c r="CX25" s="573"/>
      <c r="CY25" s="574"/>
      <c r="CZ25" s="575">
        <v>13.9</v>
      </c>
      <c r="DA25" s="576"/>
      <c r="DB25" s="576"/>
      <c r="DC25" s="577"/>
      <c r="DD25" s="578">
        <v>1374195</v>
      </c>
      <c r="DE25" s="573"/>
      <c r="DF25" s="573"/>
      <c r="DG25" s="573"/>
      <c r="DH25" s="573"/>
      <c r="DI25" s="573"/>
      <c r="DJ25" s="573"/>
      <c r="DK25" s="574"/>
      <c r="DL25" s="578">
        <v>1349398</v>
      </c>
      <c r="DM25" s="573"/>
      <c r="DN25" s="573"/>
      <c r="DO25" s="573"/>
      <c r="DP25" s="573"/>
      <c r="DQ25" s="573"/>
      <c r="DR25" s="573"/>
      <c r="DS25" s="573"/>
      <c r="DT25" s="573"/>
      <c r="DU25" s="573"/>
      <c r="DV25" s="574"/>
      <c r="DW25" s="575">
        <v>23.9</v>
      </c>
      <c r="DX25" s="576"/>
      <c r="DY25" s="576"/>
      <c r="DZ25" s="576"/>
      <c r="EA25" s="576"/>
      <c r="EB25" s="576"/>
      <c r="EC25" s="604"/>
    </row>
    <row r="26" spans="2:133" ht="11.25" customHeight="1" x14ac:dyDescent="0.25">
      <c r="B26" s="570" t="s">
        <v>391</v>
      </c>
      <c r="C26" s="378"/>
      <c r="D26" s="378"/>
      <c r="E26" s="378"/>
      <c r="F26" s="378"/>
      <c r="G26" s="378"/>
      <c r="H26" s="378"/>
      <c r="I26" s="378"/>
      <c r="J26" s="378"/>
      <c r="K26" s="378"/>
      <c r="L26" s="378"/>
      <c r="M26" s="378"/>
      <c r="N26" s="378"/>
      <c r="O26" s="378"/>
      <c r="P26" s="378"/>
      <c r="Q26" s="571"/>
      <c r="R26" s="572">
        <v>871</v>
      </c>
      <c r="S26" s="331"/>
      <c r="T26" s="331"/>
      <c r="U26" s="331"/>
      <c r="V26" s="331"/>
      <c r="W26" s="331"/>
      <c r="X26" s="331"/>
      <c r="Y26" s="585"/>
      <c r="Z26" s="605">
        <v>0</v>
      </c>
      <c r="AA26" s="605"/>
      <c r="AB26" s="605"/>
      <c r="AC26" s="605"/>
      <c r="AD26" s="606">
        <v>871</v>
      </c>
      <c r="AE26" s="606"/>
      <c r="AF26" s="606"/>
      <c r="AG26" s="606"/>
      <c r="AH26" s="606"/>
      <c r="AI26" s="606"/>
      <c r="AJ26" s="606"/>
      <c r="AK26" s="606"/>
      <c r="AL26" s="575">
        <v>0</v>
      </c>
      <c r="AM26" s="319"/>
      <c r="AN26" s="319"/>
      <c r="AO26" s="607"/>
      <c r="AP26" s="570" t="s">
        <v>393</v>
      </c>
      <c r="AQ26" s="629"/>
      <c r="AR26" s="629"/>
      <c r="AS26" s="629"/>
      <c r="AT26" s="629"/>
      <c r="AU26" s="629"/>
      <c r="AV26" s="629"/>
      <c r="AW26" s="629"/>
      <c r="AX26" s="629"/>
      <c r="AY26" s="629"/>
      <c r="AZ26" s="629"/>
      <c r="BA26" s="629"/>
      <c r="BB26" s="629"/>
      <c r="BC26" s="629"/>
      <c r="BD26" s="629"/>
      <c r="BE26" s="629"/>
      <c r="BF26" s="630"/>
      <c r="BG26" s="572" t="s">
        <v>200</v>
      </c>
      <c r="BH26" s="331"/>
      <c r="BI26" s="331"/>
      <c r="BJ26" s="331"/>
      <c r="BK26" s="331"/>
      <c r="BL26" s="331"/>
      <c r="BM26" s="331"/>
      <c r="BN26" s="585"/>
      <c r="BO26" s="605" t="s">
        <v>200</v>
      </c>
      <c r="BP26" s="605"/>
      <c r="BQ26" s="605"/>
      <c r="BR26" s="605"/>
      <c r="BS26" s="606" t="s">
        <v>200</v>
      </c>
      <c r="BT26" s="606"/>
      <c r="BU26" s="606"/>
      <c r="BV26" s="606"/>
      <c r="BW26" s="606"/>
      <c r="BX26" s="606"/>
      <c r="BY26" s="606"/>
      <c r="BZ26" s="606"/>
      <c r="CA26" s="606"/>
      <c r="CB26" s="626"/>
      <c r="CD26" s="570" t="s">
        <v>122</v>
      </c>
      <c r="CE26" s="378"/>
      <c r="CF26" s="378"/>
      <c r="CG26" s="378"/>
      <c r="CH26" s="378"/>
      <c r="CI26" s="378"/>
      <c r="CJ26" s="378"/>
      <c r="CK26" s="378"/>
      <c r="CL26" s="378"/>
      <c r="CM26" s="378"/>
      <c r="CN26" s="378"/>
      <c r="CO26" s="378"/>
      <c r="CP26" s="378"/>
      <c r="CQ26" s="571"/>
      <c r="CR26" s="572">
        <v>898035</v>
      </c>
      <c r="CS26" s="331"/>
      <c r="CT26" s="331"/>
      <c r="CU26" s="331"/>
      <c r="CV26" s="331"/>
      <c r="CW26" s="331"/>
      <c r="CX26" s="331"/>
      <c r="CY26" s="585"/>
      <c r="CZ26" s="575">
        <v>8.1999999999999993</v>
      </c>
      <c r="DA26" s="576"/>
      <c r="DB26" s="576"/>
      <c r="DC26" s="577"/>
      <c r="DD26" s="578">
        <v>861699</v>
      </c>
      <c r="DE26" s="331"/>
      <c r="DF26" s="331"/>
      <c r="DG26" s="331"/>
      <c r="DH26" s="331"/>
      <c r="DI26" s="331"/>
      <c r="DJ26" s="331"/>
      <c r="DK26" s="585"/>
      <c r="DL26" s="578" t="s">
        <v>200</v>
      </c>
      <c r="DM26" s="331"/>
      <c r="DN26" s="331"/>
      <c r="DO26" s="331"/>
      <c r="DP26" s="331"/>
      <c r="DQ26" s="331"/>
      <c r="DR26" s="331"/>
      <c r="DS26" s="331"/>
      <c r="DT26" s="331"/>
      <c r="DU26" s="331"/>
      <c r="DV26" s="585"/>
      <c r="DW26" s="575" t="s">
        <v>200</v>
      </c>
      <c r="DX26" s="576"/>
      <c r="DY26" s="576"/>
      <c r="DZ26" s="576"/>
      <c r="EA26" s="576"/>
      <c r="EB26" s="576"/>
      <c r="EC26" s="604"/>
    </row>
    <row r="27" spans="2:133" ht="11.25" customHeight="1" x14ac:dyDescent="0.25">
      <c r="B27" s="570" t="s">
        <v>155</v>
      </c>
      <c r="C27" s="378"/>
      <c r="D27" s="378"/>
      <c r="E27" s="378"/>
      <c r="F27" s="378"/>
      <c r="G27" s="378"/>
      <c r="H27" s="378"/>
      <c r="I27" s="378"/>
      <c r="J27" s="378"/>
      <c r="K27" s="378"/>
      <c r="L27" s="378"/>
      <c r="M27" s="378"/>
      <c r="N27" s="378"/>
      <c r="O27" s="378"/>
      <c r="P27" s="378"/>
      <c r="Q27" s="571"/>
      <c r="R27" s="572">
        <v>48455</v>
      </c>
      <c r="S27" s="331"/>
      <c r="T27" s="331"/>
      <c r="U27" s="331"/>
      <c r="V27" s="331"/>
      <c r="W27" s="331"/>
      <c r="X27" s="331"/>
      <c r="Y27" s="585"/>
      <c r="Z27" s="605">
        <v>0.4</v>
      </c>
      <c r="AA27" s="605"/>
      <c r="AB27" s="605"/>
      <c r="AC27" s="605"/>
      <c r="AD27" s="606" t="s">
        <v>200</v>
      </c>
      <c r="AE27" s="606"/>
      <c r="AF27" s="606"/>
      <c r="AG27" s="606"/>
      <c r="AH27" s="606"/>
      <c r="AI27" s="606"/>
      <c r="AJ27" s="606"/>
      <c r="AK27" s="606"/>
      <c r="AL27" s="575" t="s">
        <v>200</v>
      </c>
      <c r="AM27" s="319"/>
      <c r="AN27" s="319"/>
      <c r="AO27" s="607"/>
      <c r="AP27" s="570" t="s">
        <v>395</v>
      </c>
      <c r="AQ27" s="378"/>
      <c r="AR27" s="378"/>
      <c r="AS27" s="378"/>
      <c r="AT27" s="378"/>
      <c r="AU27" s="378"/>
      <c r="AV27" s="378"/>
      <c r="AW27" s="378"/>
      <c r="AX27" s="378"/>
      <c r="AY27" s="378"/>
      <c r="AZ27" s="378"/>
      <c r="BA27" s="378"/>
      <c r="BB27" s="378"/>
      <c r="BC27" s="378"/>
      <c r="BD27" s="378"/>
      <c r="BE27" s="378"/>
      <c r="BF27" s="571"/>
      <c r="BG27" s="572">
        <v>1007873</v>
      </c>
      <c r="BH27" s="331"/>
      <c r="BI27" s="331"/>
      <c r="BJ27" s="331"/>
      <c r="BK27" s="331"/>
      <c r="BL27" s="331"/>
      <c r="BM27" s="331"/>
      <c r="BN27" s="585"/>
      <c r="BO27" s="605">
        <v>100</v>
      </c>
      <c r="BP27" s="605"/>
      <c r="BQ27" s="605"/>
      <c r="BR27" s="605"/>
      <c r="BS27" s="606" t="s">
        <v>200</v>
      </c>
      <c r="BT27" s="606"/>
      <c r="BU27" s="606"/>
      <c r="BV27" s="606"/>
      <c r="BW27" s="606"/>
      <c r="BX27" s="606"/>
      <c r="BY27" s="606"/>
      <c r="BZ27" s="606"/>
      <c r="CA27" s="606"/>
      <c r="CB27" s="626"/>
      <c r="CD27" s="570" t="s">
        <v>224</v>
      </c>
      <c r="CE27" s="378"/>
      <c r="CF27" s="378"/>
      <c r="CG27" s="378"/>
      <c r="CH27" s="378"/>
      <c r="CI27" s="378"/>
      <c r="CJ27" s="378"/>
      <c r="CK27" s="378"/>
      <c r="CL27" s="378"/>
      <c r="CM27" s="378"/>
      <c r="CN27" s="378"/>
      <c r="CO27" s="378"/>
      <c r="CP27" s="378"/>
      <c r="CQ27" s="571"/>
      <c r="CR27" s="572">
        <v>626240</v>
      </c>
      <c r="CS27" s="573"/>
      <c r="CT27" s="573"/>
      <c r="CU27" s="573"/>
      <c r="CV27" s="573"/>
      <c r="CW27" s="573"/>
      <c r="CX27" s="573"/>
      <c r="CY27" s="574"/>
      <c r="CZ27" s="575">
        <v>5.7</v>
      </c>
      <c r="DA27" s="576"/>
      <c r="DB27" s="576"/>
      <c r="DC27" s="577"/>
      <c r="DD27" s="578">
        <v>250785</v>
      </c>
      <c r="DE27" s="573"/>
      <c r="DF27" s="573"/>
      <c r="DG27" s="573"/>
      <c r="DH27" s="573"/>
      <c r="DI27" s="573"/>
      <c r="DJ27" s="573"/>
      <c r="DK27" s="574"/>
      <c r="DL27" s="578">
        <v>149549</v>
      </c>
      <c r="DM27" s="573"/>
      <c r="DN27" s="573"/>
      <c r="DO27" s="573"/>
      <c r="DP27" s="573"/>
      <c r="DQ27" s="573"/>
      <c r="DR27" s="573"/>
      <c r="DS27" s="573"/>
      <c r="DT27" s="573"/>
      <c r="DU27" s="573"/>
      <c r="DV27" s="574"/>
      <c r="DW27" s="575">
        <v>2.7</v>
      </c>
      <c r="DX27" s="576"/>
      <c r="DY27" s="576"/>
      <c r="DZ27" s="576"/>
      <c r="EA27" s="576"/>
      <c r="EB27" s="576"/>
      <c r="EC27" s="604"/>
    </row>
    <row r="28" spans="2:133" ht="11.25" customHeight="1" x14ac:dyDescent="0.25">
      <c r="B28" s="570" t="s">
        <v>318</v>
      </c>
      <c r="C28" s="378"/>
      <c r="D28" s="378"/>
      <c r="E28" s="378"/>
      <c r="F28" s="378"/>
      <c r="G28" s="378"/>
      <c r="H28" s="378"/>
      <c r="I28" s="378"/>
      <c r="J28" s="378"/>
      <c r="K28" s="378"/>
      <c r="L28" s="378"/>
      <c r="M28" s="378"/>
      <c r="N28" s="378"/>
      <c r="O28" s="378"/>
      <c r="P28" s="378"/>
      <c r="Q28" s="571"/>
      <c r="R28" s="572">
        <v>131944</v>
      </c>
      <c r="S28" s="331"/>
      <c r="T28" s="331"/>
      <c r="U28" s="331"/>
      <c r="V28" s="331"/>
      <c r="W28" s="331"/>
      <c r="X28" s="331"/>
      <c r="Y28" s="585"/>
      <c r="Z28" s="605">
        <v>1.2</v>
      </c>
      <c r="AA28" s="605"/>
      <c r="AB28" s="605"/>
      <c r="AC28" s="605"/>
      <c r="AD28" s="606" t="s">
        <v>200</v>
      </c>
      <c r="AE28" s="606"/>
      <c r="AF28" s="606"/>
      <c r="AG28" s="606"/>
      <c r="AH28" s="606"/>
      <c r="AI28" s="606"/>
      <c r="AJ28" s="606"/>
      <c r="AK28" s="606"/>
      <c r="AL28" s="575" t="s">
        <v>200</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389</v>
      </c>
      <c r="CE28" s="378"/>
      <c r="CF28" s="378"/>
      <c r="CG28" s="378"/>
      <c r="CH28" s="378"/>
      <c r="CI28" s="378"/>
      <c r="CJ28" s="378"/>
      <c r="CK28" s="378"/>
      <c r="CL28" s="378"/>
      <c r="CM28" s="378"/>
      <c r="CN28" s="378"/>
      <c r="CO28" s="378"/>
      <c r="CP28" s="378"/>
      <c r="CQ28" s="571"/>
      <c r="CR28" s="572">
        <v>1005424</v>
      </c>
      <c r="CS28" s="331"/>
      <c r="CT28" s="331"/>
      <c r="CU28" s="331"/>
      <c r="CV28" s="331"/>
      <c r="CW28" s="331"/>
      <c r="CX28" s="331"/>
      <c r="CY28" s="585"/>
      <c r="CZ28" s="575">
        <v>9.1999999999999993</v>
      </c>
      <c r="DA28" s="576"/>
      <c r="DB28" s="576"/>
      <c r="DC28" s="577"/>
      <c r="DD28" s="578">
        <v>966122</v>
      </c>
      <c r="DE28" s="331"/>
      <c r="DF28" s="331"/>
      <c r="DG28" s="331"/>
      <c r="DH28" s="331"/>
      <c r="DI28" s="331"/>
      <c r="DJ28" s="331"/>
      <c r="DK28" s="585"/>
      <c r="DL28" s="578">
        <v>966122</v>
      </c>
      <c r="DM28" s="331"/>
      <c r="DN28" s="331"/>
      <c r="DO28" s="331"/>
      <c r="DP28" s="331"/>
      <c r="DQ28" s="331"/>
      <c r="DR28" s="331"/>
      <c r="DS28" s="331"/>
      <c r="DT28" s="331"/>
      <c r="DU28" s="331"/>
      <c r="DV28" s="585"/>
      <c r="DW28" s="575">
        <v>17.100000000000001</v>
      </c>
      <c r="DX28" s="576"/>
      <c r="DY28" s="576"/>
      <c r="DZ28" s="576"/>
      <c r="EA28" s="576"/>
      <c r="EB28" s="576"/>
      <c r="EC28" s="604"/>
    </row>
    <row r="29" spans="2:133" ht="11.25" customHeight="1" x14ac:dyDescent="0.25">
      <c r="B29" s="570" t="s">
        <v>17</v>
      </c>
      <c r="C29" s="378"/>
      <c r="D29" s="378"/>
      <c r="E29" s="378"/>
      <c r="F29" s="378"/>
      <c r="G29" s="378"/>
      <c r="H29" s="378"/>
      <c r="I29" s="378"/>
      <c r="J29" s="378"/>
      <c r="K29" s="378"/>
      <c r="L29" s="378"/>
      <c r="M29" s="378"/>
      <c r="N29" s="378"/>
      <c r="O29" s="378"/>
      <c r="P29" s="378"/>
      <c r="Q29" s="571"/>
      <c r="R29" s="572">
        <v>13790</v>
      </c>
      <c r="S29" s="331"/>
      <c r="T29" s="331"/>
      <c r="U29" s="331"/>
      <c r="V29" s="331"/>
      <c r="W29" s="331"/>
      <c r="X29" s="331"/>
      <c r="Y29" s="585"/>
      <c r="Z29" s="605">
        <v>0.1</v>
      </c>
      <c r="AA29" s="605"/>
      <c r="AB29" s="605"/>
      <c r="AC29" s="605"/>
      <c r="AD29" s="606" t="s">
        <v>200</v>
      </c>
      <c r="AE29" s="606"/>
      <c r="AF29" s="606"/>
      <c r="AG29" s="606"/>
      <c r="AH29" s="606"/>
      <c r="AI29" s="606"/>
      <c r="AJ29" s="606"/>
      <c r="AK29" s="606"/>
      <c r="AL29" s="575" t="s">
        <v>200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171</v>
      </c>
      <c r="CE29" s="361"/>
      <c r="CF29" s="570" t="s">
        <v>21</v>
      </c>
      <c r="CG29" s="378"/>
      <c r="CH29" s="378"/>
      <c r="CI29" s="378"/>
      <c r="CJ29" s="378"/>
      <c r="CK29" s="378"/>
      <c r="CL29" s="378"/>
      <c r="CM29" s="378"/>
      <c r="CN29" s="378"/>
      <c r="CO29" s="378"/>
      <c r="CP29" s="378"/>
      <c r="CQ29" s="571"/>
      <c r="CR29" s="572">
        <v>1005216</v>
      </c>
      <c r="CS29" s="573"/>
      <c r="CT29" s="573"/>
      <c r="CU29" s="573"/>
      <c r="CV29" s="573"/>
      <c r="CW29" s="573"/>
      <c r="CX29" s="573"/>
      <c r="CY29" s="574"/>
      <c r="CZ29" s="575">
        <v>9.1999999999999993</v>
      </c>
      <c r="DA29" s="576"/>
      <c r="DB29" s="576"/>
      <c r="DC29" s="577"/>
      <c r="DD29" s="578">
        <v>965914</v>
      </c>
      <c r="DE29" s="573"/>
      <c r="DF29" s="573"/>
      <c r="DG29" s="573"/>
      <c r="DH29" s="573"/>
      <c r="DI29" s="573"/>
      <c r="DJ29" s="573"/>
      <c r="DK29" s="574"/>
      <c r="DL29" s="578">
        <v>965914</v>
      </c>
      <c r="DM29" s="573"/>
      <c r="DN29" s="573"/>
      <c r="DO29" s="573"/>
      <c r="DP29" s="573"/>
      <c r="DQ29" s="573"/>
      <c r="DR29" s="573"/>
      <c r="DS29" s="573"/>
      <c r="DT29" s="573"/>
      <c r="DU29" s="573"/>
      <c r="DV29" s="574"/>
      <c r="DW29" s="575">
        <v>17.100000000000001</v>
      </c>
      <c r="DX29" s="576"/>
      <c r="DY29" s="576"/>
      <c r="DZ29" s="576"/>
      <c r="EA29" s="576"/>
      <c r="EB29" s="576"/>
      <c r="EC29" s="604"/>
    </row>
    <row r="30" spans="2:133" ht="11.25" customHeight="1" x14ac:dyDescent="0.25">
      <c r="B30" s="570" t="s">
        <v>347</v>
      </c>
      <c r="C30" s="378"/>
      <c r="D30" s="378"/>
      <c r="E30" s="378"/>
      <c r="F30" s="378"/>
      <c r="G30" s="378"/>
      <c r="H30" s="378"/>
      <c r="I30" s="378"/>
      <c r="J30" s="378"/>
      <c r="K30" s="378"/>
      <c r="L30" s="378"/>
      <c r="M30" s="378"/>
      <c r="N30" s="378"/>
      <c r="O30" s="378"/>
      <c r="P30" s="378"/>
      <c r="Q30" s="571"/>
      <c r="R30" s="572">
        <v>1164914</v>
      </c>
      <c r="S30" s="331"/>
      <c r="T30" s="331"/>
      <c r="U30" s="331"/>
      <c r="V30" s="331"/>
      <c r="W30" s="331"/>
      <c r="X30" s="331"/>
      <c r="Y30" s="585"/>
      <c r="Z30" s="605">
        <v>10.4</v>
      </c>
      <c r="AA30" s="605"/>
      <c r="AB30" s="605"/>
      <c r="AC30" s="605"/>
      <c r="AD30" s="606" t="s">
        <v>200</v>
      </c>
      <c r="AE30" s="606"/>
      <c r="AF30" s="606"/>
      <c r="AG30" s="606"/>
      <c r="AH30" s="606"/>
      <c r="AI30" s="606"/>
      <c r="AJ30" s="606"/>
      <c r="AK30" s="606"/>
      <c r="AL30" s="575" t="s">
        <v>200</v>
      </c>
      <c r="AM30" s="319"/>
      <c r="AN30" s="319"/>
      <c r="AO30" s="607"/>
      <c r="AP30" s="485" t="s">
        <v>319</v>
      </c>
      <c r="AQ30" s="486"/>
      <c r="AR30" s="486"/>
      <c r="AS30" s="486"/>
      <c r="AT30" s="486"/>
      <c r="AU30" s="486"/>
      <c r="AV30" s="486"/>
      <c r="AW30" s="486"/>
      <c r="AX30" s="486"/>
      <c r="AY30" s="486"/>
      <c r="AZ30" s="486"/>
      <c r="BA30" s="486"/>
      <c r="BB30" s="486"/>
      <c r="BC30" s="486"/>
      <c r="BD30" s="486"/>
      <c r="BE30" s="486"/>
      <c r="BF30" s="528"/>
      <c r="BG30" s="485" t="s">
        <v>188</v>
      </c>
      <c r="BH30" s="627"/>
      <c r="BI30" s="627"/>
      <c r="BJ30" s="627"/>
      <c r="BK30" s="627"/>
      <c r="BL30" s="627"/>
      <c r="BM30" s="627"/>
      <c r="BN30" s="627"/>
      <c r="BO30" s="627"/>
      <c r="BP30" s="627"/>
      <c r="BQ30" s="628"/>
      <c r="BR30" s="485" t="s">
        <v>397</v>
      </c>
      <c r="BS30" s="627"/>
      <c r="BT30" s="627"/>
      <c r="BU30" s="627"/>
      <c r="BV30" s="627"/>
      <c r="BW30" s="627"/>
      <c r="BX30" s="627"/>
      <c r="BY30" s="627"/>
      <c r="BZ30" s="627"/>
      <c r="CA30" s="627"/>
      <c r="CB30" s="628"/>
      <c r="CD30" s="362"/>
      <c r="CE30" s="364"/>
      <c r="CF30" s="570" t="s">
        <v>398</v>
      </c>
      <c r="CG30" s="378"/>
      <c r="CH30" s="378"/>
      <c r="CI30" s="378"/>
      <c r="CJ30" s="378"/>
      <c r="CK30" s="378"/>
      <c r="CL30" s="378"/>
      <c r="CM30" s="378"/>
      <c r="CN30" s="378"/>
      <c r="CO30" s="378"/>
      <c r="CP30" s="378"/>
      <c r="CQ30" s="571"/>
      <c r="CR30" s="572">
        <v>978779</v>
      </c>
      <c r="CS30" s="331"/>
      <c r="CT30" s="331"/>
      <c r="CU30" s="331"/>
      <c r="CV30" s="331"/>
      <c r="CW30" s="331"/>
      <c r="CX30" s="331"/>
      <c r="CY30" s="585"/>
      <c r="CZ30" s="575">
        <v>8.9</v>
      </c>
      <c r="DA30" s="576"/>
      <c r="DB30" s="576"/>
      <c r="DC30" s="577"/>
      <c r="DD30" s="578">
        <v>942901</v>
      </c>
      <c r="DE30" s="331"/>
      <c r="DF30" s="331"/>
      <c r="DG30" s="331"/>
      <c r="DH30" s="331"/>
      <c r="DI30" s="331"/>
      <c r="DJ30" s="331"/>
      <c r="DK30" s="585"/>
      <c r="DL30" s="578">
        <v>942901</v>
      </c>
      <c r="DM30" s="331"/>
      <c r="DN30" s="331"/>
      <c r="DO30" s="331"/>
      <c r="DP30" s="331"/>
      <c r="DQ30" s="331"/>
      <c r="DR30" s="331"/>
      <c r="DS30" s="331"/>
      <c r="DT30" s="331"/>
      <c r="DU30" s="331"/>
      <c r="DV30" s="585"/>
      <c r="DW30" s="575">
        <v>16.7</v>
      </c>
      <c r="DX30" s="576"/>
      <c r="DY30" s="576"/>
      <c r="DZ30" s="576"/>
      <c r="EA30" s="576"/>
      <c r="EB30" s="576"/>
      <c r="EC30" s="604"/>
    </row>
    <row r="31" spans="2:133" ht="11.25" customHeight="1" x14ac:dyDescent="0.25">
      <c r="B31" s="619" t="s">
        <v>52</v>
      </c>
      <c r="C31" s="620"/>
      <c r="D31" s="620"/>
      <c r="E31" s="620"/>
      <c r="F31" s="620"/>
      <c r="G31" s="620"/>
      <c r="H31" s="620"/>
      <c r="I31" s="620"/>
      <c r="J31" s="620"/>
      <c r="K31" s="620"/>
      <c r="L31" s="620"/>
      <c r="M31" s="620"/>
      <c r="N31" s="620"/>
      <c r="O31" s="620"/>
      <c r="P31" s="620"/>
      <c r="Q31" s="621"/>
      <c r="R31" s="572" t="s">
        <v>200</v>
      </c>
      <c r="S31" s="331"/>
      <c r="T31" s="331"/>
      <c r="U31" s="331"/>
      <c r="V31" s="331"/>
      <c r="W31" s="331"/>
      <c r="X31" s="331"/>
      <c r="Y31" s="585"/>
      <c r="Z31" s="605" t="s">
        <v>200</v>
      </c>
      <c r="AA31" s="605"/>
      <c r="AB31" s="605"/>
      <c r="AC31" s="605"/>
      <c r="AD31" s="606" t="s">
        <v>200</v>
      </c>
      <c r="AE31" s="606"/>
      <c r="AF31" s="606"/>
      <c r="AG31" s="606"/>
      <c r="AH31" s="606"/>
      <c r="AI31" s="606"/>
      <c r="AJ31" s="606"/>
      <c r="AK31" s="606"/>
      <c r="AL31" s="575" t="s">
        <v>200</v>
      </c>
      <c r="AM31" s="319"/>
      <c r="AN31" s="319"/>
      <c r="AO31" s="607"/>
      <c r="AP31" s="351" t="s">
        <v>5</v>
      </c>
      <c r="AQ31" s="352"/>
      <c r="AR31" s="352"/>
      <c r="AS31" s="352"/>
      <c r="AT31" s="567" t="s">
        <v>399</v>
      </c>
      <c r="AU31" s="42"/>
      <c r="AV31" s="42"/>
      <c r="AW31" s="42"/>
      <c r="AX31" s="614" t="s">
        <v>277</v>
      </c>
      <c r="AY31" s="615"/>
      <c r="AZ31" s="615"/>
      <c r="BA31" s="615"/>
      <c r="BB31" s="615"/>
      <c r="BC31" s="615"/>
      <c r="BD31" s="615"/>
      <c r="BE31" s="615"/>
      <c r="BF31" s="616"/>
      <c r="BG31" s="622">
        <v>99.1</v>
      </c>
      <c r="BH31" s="623"/>
      <c r="BI31" s="623"/>
      <c r="BJ31" s="623"/>
      <c r="BK31" s="623"/>
      <c r="BL31" s="623"/>
      <c r="BM31" s="624">
        <v>93.8</v>
      </c>
      <c r="BN31" s="623"/>
      <c r="BO31" s="623"/>
      <c r="BP31" s="623"/>
      <c r="BQ31" s="625"/>
      <c r="BR31" s="622">
        <v>99.2</v>
      </c>
      <c r="BS31" s="623"/>
      <c r="BT31" s="623"/>
      <c r="BU31" s="623"/>
      <c r="BV31" s="623"/>
      <c r="BW31" s="623"/>
      <c r="BX31" s="624">
        <v>93.6</v>
      </c>
      <c r="BY31" s="623"/>
      <c r="BZ31" s="623"/>
      <c r="CA31" s="623"/>
      <c r="CB31" s="625"/>
      <c r="CD31" s="362"/>
      <c r="CE31" s="364"/>
      <c r="CF31" s="570" t="s">
        <v>320</v>
      </c>
      <c r="CG31" s="378"/>
      <c r="CH31" s="378"/>
      <c r="CI31" s="378"/>
      <c r="CJ31" s="378"/>
      <c r="CK31" s="378"/>
      <c r="CL31" s="378"/>
      <c r="CM31" s="378"/>
      <c r="CN31" s="378"/>
      <c r="CO31" s="378"/>
      <c r="CP31" s="378"/>
      <c r="CQ31" s="571"/>
      <c r="CR31" s="572">
        <v>26437</v>
      </c>
      <c r="CS31" s="573"/>
      <c r="CT31" s="573"/>
      <c r="CU31" s="573"/>
      <c r="CV31" s="573"/>
      <c r="CW31" s="573"/>
      <c r="CX31" s="573"/>
      <c r="CY31" s="574"/>
      <c r="CZ31" s="575">
        <v>0.2</v>
      </c>
      <c r="DA31" s="576"/>
      <c r="DB31" s="576"/>
      <c r="DC31" s="577"/>
      <c r="DD31" s="578">
        <v>23013</v>
      </c>
      <c r="DE31" s="573"/>
      <c r="DF31" s="573"/>
      <c r="DG31" s="573"/>
      <c r="DH31" s="573"/>
      <c r="DI31" s="573"/>
      <c r="DJ31" s="573"/>
      <c r="DK31" s="574"/>
      <c r="DL31" s="578">
        <v>23013</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25">
      <c r="B32" s="570" t="s">
        <v>400</v>
      </c>
      <c r="C32" s="378"/>
      <c r="D32" s="378"/>
      <c r="E32" s="378"/>
      <c r="F32" s="378"/>
      <c r="G32" s="378"/>
      <c r="H32" s="378"/>
      <c r="I32" s="378"/>
      <c r="J32" s="378"/>
      <c r="K32" s="378"/>
      <c r="L32" s="378"/>
      <c r="M32" s="378"/>
      <c r="N32" s="378"/>
      <c r="O32" s="378"/>
      <c r="P32" s="378"/>
      <c r="Q32" s="571"/>
      <c r="R32" s="572">
        <v>729765</v>
      </c>
      <c r="S32" s="331"/>
      <c r="T32" s="331"/>
      <c r="U32" s="331"/>
      <c r="V32" s="331"/>
      <c r="W32" s="331"/>
      <c r="X32" s="331"/>
      <c r="Y32" s="585"/>
      <c r="Z32" s="605">
        <v>6.5</v>
      </c>
      <c r="AA32" s="605"/>
      <c r="AB32" s="605"/>
      <c r="AC32" s="605"/>
      <c r="AD32" s="606" t="s">
        <v>200</v>
      </c>
      <c r="AE32" s="606"/>
      <c r="AF32" s="606"/>
      <c r="AG32" s="606"/>
      <c r="AH32" s="606"/>
      <c r="AI32" s="606"/>
      <c r="AJ32" s="606"/>
      <c r="AK32" s="606"/>
      <c r="AL32" s="575" t="s">
        <v>200</v>
      </c>
      <c r="AM32" s="319"/>
      <c r="AN32" s="319"/>
      <c r="AO32" s="607"/>
      <c r="AP32" s="566"/>
      <c r="AQ32" s="427"/>
      <c r="AR32" s="427"/>
      <c r="AS32" s="427"/>
      <c r="AT32" s="568"/>
      <c r="AU32" s="1" t="s">
        <v>249</v>
      </c>
      <c r="AX32" s="570" t="s">
        <v>378</v>
      </c>
      <c r="AY32" s="378"/>
      <c r="AZ32" s="378"/>
      <c r="BA32" s="378"/>
      <c r="BB32" s="378"/>
      <c r="BC32" s="378"/>
      <c r="BD32" s="378"/>
      <c r="BE32" s="378"/>
      <c r="BF32" s="571"/>
      <c r="BG32" s="618">
        <v>98.7</v>
      </c>
      <c r="BH32" s="573"/>
      <c r="BI32" s="573"/>
      <c r="BJ32" s="573"/>
      <c r="BK32" s="573"/>
      <c r="BL32" s="573"/>
      <c r="BM32" s="319">
        <v>93.4</v>
      </c>
      <c r="BN32" s="573"/>
      <c r="BO32" s="573"/>
      <c r="BP32" s="573"/>
      <c r="BQ32" s="602"/>
      <c r="BR32" s="618">
        <v>98.7</v>
      </c>
      <c r="BS32" s="573"/>
      <c r="BT32" s="573"/>
      <c r="BU32" s="573"/>
      <c r="BV32" s="573"/>
      <c r="BW32" s="573"/>
      <c r="BX32" s="319">
        <v>93.8</v>
      </c>
      <c r="BY32" s="573"/>
      <c r="BZ32" s="573"/>
      <c r="CA32" s="573"/>
      <c r="CB32" s="602"/>
      <c r="CD32" s="365"/>
      <c r="CE32" s="367"/>
      <c r="CF32" s="570" t="s">
        <v>401</v>
      </c>
      <c r="CG32" s="378"/>
      <c r="CH32" s="378"/>
      <c r="CI32" s="378"/>
      <c r="CJ32" s="378"/>
      <c r="CK32" s="378"/>
      <c r="CL32" s="378"/>
      <c r="CM32" s="378"/>
      <c r="CN32" s="378"/>
      <c r="CO32" s="378"/>
      <c r="CP32" s="378"/>
      <c r="CQ32" s="571"/>
      <c r="CR32" s="572">
        <v>208</v>
      </c>
      <c r="CS32" s="331"/>
      <c r="CT32" s="331"/>
      <c r="CU32" s="331"/>
      <c r="CV32" s="331"/>
      <c r="CW32" s="331"/>
      <c r="CX32" s="331"/>
      <c r="CY32" s="585"/>
      <c r="CZ32" s="575">
        <v>0</v>
      </c>
      <c r="DA32" s="576"/>
      <c r="DB32" s="576"/>
      <c r="DC32" s="577"/>
      <c r="DD32" s="578">
        <v>208</v>
      </c>
      <c r="DE32" s="331"/>
      <c r="DF32" s="331"/>
      <c r="DG32" s="331"/>
      <c r="DH32" s="331"/>
      <c r="DI32" s="331"/>
      <c r="DJ32" s="331"/>
      <c r="DK32" s="585"/>
      <c r="DL32" s="578">
        <v>208</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25">
      <c r="B33" s="570" t="s">
        <v>237</v>
      </c>
      <c r="C33" s="378"/>
      <c r="D33" s="378"/>
      <c r="E33" s="378"/>
      <c r="F33" s="378"/>
      <c r="G33" s="378"/>
      <c r="H33" s="378"/>
      <c r="I33" s="378"/>
      <c r="J33" s="378"/>
      <c r="K33" s="378"/>
      <c r="L33" s="378"/>
      <c r="M33" s="378"/>
      <c r="N33" s="378"/>
      <c r="O33" s="378"/>
      <c r="P33" s="378"/>
      <c r="Q33" s="571"/>
      <c r="R33" s="572">
        <v>59390</v>
      </c>
      <c r="S33" s="331"/>
      <c r="T33" s="331"/>
      <c r="U33" s="331"/>
      <c r="V33" s="331"/>
      <c r="W33" s="331"/>
      <c r="X33" s="331"/>
      <c r="Y33" s="585"/>
      <c r="Z33" s="605">
        <v>0.5</v>
      </c>
      <c r="AA33" s="605"/>
      <c r="AB33" s="605"/>
      <c r="AC33" s="605"/>
      <c r="AD33" s="606" t="s">
        <v>200</v>
      </c>
      <c r="AE33" s="606"/>
      <c r="AF33" s="606"/>
      <c r="AG33" s="606"/>
      <c r="AH33" s="606"/>
      <c r="AI33" s="606"/>
      <c r="AJ33" s="606"/>
      <c r="AK33" s="606"/>
      <c r="AL33" s="575" t="s">
        <v>200</v>
      </c>
      <c r="AM33" s="319"/>
      <c r="AN33" s="319"/>
      <c r="AO33" s="607"/>
      <c r="AP33" s="354"/>
      <c r="AQ33" s="355"/>
      <c r="AR33" s="355"/>
      <c r="AS33" s="355"/>
      <c r="AT33" s="569"/>
      <c r="AU33" s="43"/>
      <c r="AV33" s="43"/>
      <c r="AW33" s="43"/>
      <c r="AX33" s="550" t="s">
        <v>157</v>
      </c>
      <c r="AY33" s="551"/>
      <c r="AZ33" s="551"/>
      <c r="BA33" s="551"/>
      <c r="BB33" s="551"/>
      <c r="BC33" s="551"/>
      <c r="BD33" s="551"/>
      <c r="BE33" s="551"/>
      <c r="BF33" s="552"/>
      <c r="BG33" s="617">
        <v>99.2</v>
      </c>
      <c r="BH33" s="554"/>
      <c r="BI33" s="554"/>
      <c r="BJ33" s="554"/>
      <c r="BK33" s="554"/>
      <c r="BL33" s="554"/>
      <c r="BM33" s="598">
        <v>93.3</v>
      </c>
      <c r="BN33" s="554"/>
      <c r="BO33" s="554"/>
      <c r="BP33" s="554"/>
      <c r="BQ33" s="593"/>
      <c r="BR33" s="617">
        <v>99.4</v>
      </c>
      <c r="BS33" s="554"/>
      <c r="BT33" s="554"/>
      <c r="BU33" s="554"/>
      <c r="BV33" s="554"/>
      <c r="BW33" s="554"/>
      <c r="BX33" s="598">
        <v>92.7</v>
      </c>
      <c r="BY33" s="554"/>
      <c r="BZ33" s="554"/>
      <c r="CA33" s="554"/>
      <c r="CB33" s="593"/>
      <c r="CD33" s="570" t="s">
        <v>403</v>
      </c>
      <c r="CE33" s="378"/>
      <c r="CF33" s="378"/>
      <c r="CG33" s="378"/>
      <c r="CH33" s="378"/>
      <c r="CI33" s="378"/>
      <c r="CJ33" s="378"/>
      <c r="CK33" s="378"/>
      <c r="CL33" s="378"/>
      <c r="CM33" s="378"/>
      <c r="CN33" s="378"/>
      <c r="CO33" s="378"/>
      <c r="CP33" s="378"/>
      <c r="CQ33" s="571"/>
      <c r="CR33" s="572">
        <v>5013027</v>
      </c>
      <c r="CS33" s="573"/>
      <c r="CT33" s="573"/>
      <c r="CU33" s="573"/>
      <c r="CV33" s="573"/>
      <c r="CW33" s="573"/>
      <c r="CX33" s="573"/>
      <c r="CY33" s="574"/>
      <c r="CZ33" s="575">
        <v>45.8</v>
      </c>
      <c r="DA33" s="576"/>
      <c r="DB33" s="576"/>
      <c r="DC33" s="577"/>
      <c r="DD33" s="578">
        <v>3674045</v>
      </c>
      <c r="DE33" s="573"/>
      <c r="DF33" s="573"/>
      <c r="DG33" s="573"/>
      <c r="DH33" s="573"/>
      <c r="DI33" s="573"/>
      <c r="DJ33" s="573"/>
      <c r="DK33" s="574"/>
      <c r="DL33" s="578">
        <v>2508116</v>
      </c>
      <c r="DM33" s="573"/>
      <c r="DN33" s="573"/>
      <c r="DO33" s="573"/>
      <c r="DP33" s="573"/>
      <c r="DQ33" s="573"/>
      <c r="DR33" s="573"/>
      <c r="DS33" s="573"/>
      <c r="DT33" s="573"/>
      <c r="DU33" s="573"/>
      <c r="DV33" s="574"/>
      <c r="DW33" s="575">
        <v>44.5</v>
      </c>
      <c r="DX33" s="576"/>
      <c r="DY33" s="576"/>
      <c r="DZ33" s="576"/>
      <c r="EA33" s="576"/>
      <c r="EB33" s="576"/>
      <c r="EC33" s="604"/>
    </row>
    <row r="34" spans="2:133" ht="11.25" customHeight="1" x14ac:dyDescent="0.25">
      <c r="B34" s="570" t="s">
        <v>146</v>
      </c>
      <c r="C34" s="378"/>
      <c r="D34" s="378"/>
      <c r="E34" s="378"/>
      <c r="F34" s="378"/>
      <c r="G34" s="378"/>
      <c r="H34" s="378"/>
      <c r="I34" s="378"/>
      <c r="J34" s="378"/>
      <c r="K34" s="378"/>
      <c r="L34" s="378"/>
      <c r="M34" s="378"/>
      <c r="N34" s="378"/>
      <c r="O34" s="378"/>
      <c r="P34" s="378"/>
      <c r="Q34" s="571"/>
      <c r="R34" s="572">
        <v>103545</v>
      </c>
      <c r="S34" s="331"/>
      <c r="T34" s="331"/>
      <c r="U34" s="331"/>
      <c r="V34" s="331"/>
      <c r="W34" s="331"/>
      <c r="X34" s="331"/>
      <c r="Y34" s="585"/>
      <c r="Z34" s="605">
        <v>0.9</v>
      </c>
      <c r="AA34" s="605"/>
      <c r="AB34" s="605"/>
      <c r="AC34" s="605"/>
      <c r="AD34" s="606" t="s">
        <v>200</v>
      </c>
      <c r="AE34" s="606"/>
      <c r="AF34" s="606"/>
      <c r="AG34" s="606"/>
      <c r="AH34" s="606"/>
      <c r="AI34" s="606"/>
      <c r="AJ34" s="606"/>
      <c r="AK34" s="606"/>
      <c r="AL34" s="575" t="s">
        <v>200</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406</v>
      </c>
      <c r="CE34" s="378"/>
      <c r="CF34" s="378"/>
      <c r="CG34" s="378"/>
      <c r="CH34" s="378"/>
      <c r="CI34" s="378"/>
      <c r="CJ34" s="378"/>
      <c r="CK34" s="378"/>
      <c r="CL34" s="378"/>
      <c r="CM34" s="378"/>
      <c r="CN34" s="378"/>
      <c r="CO34" s="378"/>
      <c r="CP34" s="378"/>
      <c r="CQ34" s="571"/>
      <c r="CR34" s="572">
        <v>1431482</v>
      </c>
      <c r="CS34" s="331"/>
      <c r="CT34" s="331"/>
      <c r="CU34" s="331"/>
      <c r="CV34" s="331"/>
      <c r="CW34" s="331"/>
      <c r="CX34" s="331"/>
      <c r="CY34" s="585"/>
      <c r="CZ34" s="575">
        <v>13.1</v>
      </c>
      <c r="DA34" s="576"/>
      <c r="DB34" s="576"/>
      <c r="DC34" s="577"/>
      <c r="DD34" s="578">
        <v>1129541</v>
      </c>
      <c r="DE34" s="331"/>
      <c r="DF34" s="331"/>
      <c r="DG34" s="331"/>
      <c r="DH34" s="331"/>
      <c r="DI34" s="331"/>
      <c r="DJ34" s="331"/>
      <c r="DK34" s="585"/>
      <c r="DL34" s="578">
        <v>887719</v>
      </c>
      <c r="DM34" s="331"/>
      <c r="DN34" s="331"/>
      <c r="DO34" s="331"/>
      <c r="DP34" s="331"/>
      <c r="DQ34" s="331"/>
      <c r="DR34" s="331"/>
      <c r="DS34" s="331"/>
      <c r="DT34" s="331"/>
      <c r="DU34" s="331"/>
      <c r="DV34" s="585"/>
      <c r="DW34" s="575">
        <v>15.7</v>
      </c>
      <c r="DX34" s="576"/>
      <c r="DY34" s="576"/>
      <c r="DZ34" s="576"/>
      <c r="EA34" s="576"/>
      <c r="EB34" s="576"/>
      <c r="EC34" s="604"/>
    </row>
    <row r="35" spans="2:133" ht="11.25" customHeight="1" x14ac:dyDescent="0.25">
      <c r="B35" s="570" t="s">
        <v>408</v>
      </c>
      <c r="C35" s="378"/>
      <c r="D35" s="378"/>
      <c r="E35" s="378"/>
      <c r="F35" s="378"/>
      <c r="G35" s="378"/>
      <c r="H35" s="378"/>
      <c r="I35" s="378"/>
      <c r="J35" s="378"/>
      <c r="K35" s="378"/>
      <c r="L35" s="378"/>
      <c r="M35" s="378"/>
      <c r="N35" s="378"/>
      <c r="O35" s="378"/>
      <c r="P35" s="378"/>
      <c r="Q35" s="571"/>
      <c r="R35" s="572">
        <v>317144</v>
      </c>
      <c r="S35" s="331"/>
      <c r="T35" s="331"/>
      <c r="U35" s="331"/>
      <c r="V35" s="331"/>
      <c r="W35" s="331"/>
      <c r="X35" s="331"/>
      <c r="Y35" s="585"/>
      <c r="Z35" s="605">
        <v>2.8</v>
      </c>
      <c r="AA35" s="605"/>
      <c r="AB35" s="605"/>
      <c r="AC35" s="605"/>
      <c r="AD35" s="606" t="s">
        <v>200</v>
      </c>
      <c r="AE35" s="606"/>
      <c r="AF35" s="606"/>
      <c r="AG35" s="606"/>
      <c r="AH35" s="606"/>
      <c r="AI35" s="606"/>
      <c r="AJ35" s="606"/>
      <c r="AK35" s="606"/>
      <c r="AL35" s="575" t="s">
        <v>200</v>
      </c>
      <c r="AM35" s="319"/>
      <c r="AN35" s="319"/>
      <c r="AO35" s="607"/>
      <c r="AP35" s="16"/>
      <c r="AQ35" s="485" t="s">
        <v>409</v>
      </c>
      <c r="AR35" s="486"/>
      <c r="AS35" s="486"/>
      <c r="AT35" s="486"/>
      <c r="AU35" s="486"/>
      <c r="AV35" s="486"/>
      <c r="AW35" s="486"/>
      <c r="AX35" s="486"/>
      <c r="AY35" s="486"/>
      <c r="AZ35" s="486"/>
      <c r="BA35" s="486"/>
      <c r="BB35" s="486"/>
      <c r="BC35" s="486"/>
      <c r="BD35" s="486"/>
      <c r="BE35" s="486"/>
      <c r="BF35" s="528"/>
      <c r="BG35" s="485" t="s">
        <v>209</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411</v>
      </c>
      <c r="CE35" s="378"/>
      <c r="CF35" s="378"/>
      <c r="CG35" s="378"/>
      <c r="CH35" s="378"/>
      <c r="CI35" s="378"/>
      <c r="CJ35" s="378"/>
      <c r="CK35" s="378"/>
      <c r="CL35" s="378"/>
      <c r="CM35" s="378"/>
      <c r="CN35" s="378"/>
      <c r="CO35" s="378"/>
      <c r="CP35" s="378"/>
      <c r="CQ35" s="571"/>
      <c r="CR35" s="572">
        <v>243934</v>
      </c>
      <c r="CS35" s="573"/>
      <c r="CT35" s="573"/>
      <c r="CU35" s="573"/>
      <c r="CV35" s="573"/>
      <c r="CW35" s="573"/>
      <c r="CX35" s="573"/>
      <c r="CY35" s="574"/>
      <c r="CZ35" s="575">
        <v>2.2000000000000002</v>
      </c>
      <c r="DA35" s="576"/>
      <c r="DB35" s="576"/>
      <c r="DC35" s="577"/>
      <c r="DD35" s="578">
        <v>196214</v>
      </c>
      <c r="DE35" s="573"/>
      <c r="DF35" s="573"/>
      <c r="DG35" s="573"/>
      <c r="DH35" s="573"/>
      <c r="DI35" s="573"/>
      <c r="DJ35" s="573"/>
      <c r="DK35" s="574"/>
      <c r="DL35" s="578">
        <v>89797</v>
      </c>
      <c r="DM35" s="573"/>
      <c r="DN35" s="573"/>
      <c r="DO35" s="573"/>
      <c r="DP35" s="573"/>
      <c r="DQ35" s="573"/>
      <c r="DR35" s="573"/>
      <c r="DS35" s="573"/>
      <c r="DT35" s="573"/>
      <c r="DU35" s="573"/>
      <c r="DV35" s="574"/>
      <c r="DW35" s="575">
        <v>1.6</v>
      </c>
      <c r="DX35" s="576"/>
      <c r="DY35" s="576"/>
      <c r="DZ35" s="576"/>
      <c r="EA35" s="576"/>
      <c r="EB35" s="576"/>
      <c r="EC35" s="604"/>
    </row>
    <row r="36" spans="2:133" ht="11.25" customHeight="1" x14ac:dyDescent="0.25">
      <c r="B36" s="570" t="s">
        <v>379</v>
      </c>
      <c r="C36" s="378"/>
      <c r="D36" s="378"/>
      <c r="E36" s="378"/>
      <c r="F36" s="378"/>
      <c r="G36" s="378"/>
      <c r="H36" s="378"/>
      <c r="I36" s="378"/>
      <c r="J36" s="378"/>
      <c r="K36" s="378"/>
      <c r="L36" s="378"/>
      <c r="M36" s="378"/>
      <c r="N36" s="378"/>
      <c r="O36" s="378"/>
      <c r="P36" s="378"/>
      <c r="Q36" s="571"/>
      <c r="R36" s="572">
        <v>232333</v>
      </c>
      <c r="S36" s="331"/>
      <c r="T36" s="331"/>
      <c r="U36" s="331"/>
      <c r="V36" s="331"/>
      <c r="W36" s="331"/>
      <c r="X36" s="331"/>
      <c r="Y36" s="585"/>
      <c r="Z36" s="605">
        <v>2.1</v>
      </c>
      <c r="AA36" s="605"/>
      <c r="AB36" s="605"/>
      <c r="AC36" s="605"/>
      <c r="AD36" s="606" t="s">
        <v>200</v>
      </c>
      <c r="AE36" s="606"/>
      <c r="AF36" s="606"/>
      <c r="AG36" s="606"/>
      <c r="AH36" s="606"/>
      <c r="AI36" s="606"/>
      <c r="AJ36" s="606"/>
      <c r="AK36" s="606"/>
      <c r="AL36" s="575" t="s">
        <v>200</v>
      </c>
      <c r="AM36" s="319"/>
      <c r="AN36" s="319"/>
      <c r="AO36" s="607"/>
      <c r="AP36" s="16"/>
      <c r="AQ36" s="608" t="s">
        <v>395</v>
      </c>
      <c r="AR36" s="609"/>
      <c r="AS36" s="609"/>
      <c r="AT36" s="609"/>
      <c r="AU36" s="609"/>
      <c r="AV36" s="609"/>
      <c r="AW36" s="609"/>
      <c r="AX36" s="609"/>
      <c r="AY36" s="610"/>
      <c r="AZ36" s="611">
        <v>1104618</v>
      </c>
      <c r="BA36" s="612"/>
      <c r="BB36" s="612"/>
      <c r="BC36" s="612"/>
      <c r="BD36" s="612"/>
      <c r="BE36" s="612"/>
      <c r="BF36" s="613"/>
      <c r="BG36" s="614" t="s">
        <v>413</v>
      </c>
      <c r="BH36" s="615"/>
      <c r="BI36" s="615"/>
      <c r="BJ36" s="615"/>
      <c r="BK36" s="615"/>
      <c r="BL36" s="615"/>
      <c r="BM36" s="615"/>
      <c r="BN36" s="615"/>
      <c r="BO36" s="615"/>
      <c r="BP36" s="615"/>
      <c r="BQ36" s="615"/>
      <c r="BR36" s="615"/>
      <c r="BS36" s="615"/>
      <c r="BT36" s="615"/>
      <c r="BU36" s="616"/>
      <c r="BV36" s="611">
        <v>9418</v>
      </c>
      <c r="BW36" s="612"/>
      <c r="BX36" s="612"/>
      <c r="BY36" s="612"/>
      <c r="BZ36" s="612"/>
      <c r="CA36" s="612"/>
      <c r="CB36" s="613"/>
      <c r="CD36" s="570" t="s">
        <v>26</v>
      </c>
      <c r="CE36" s="378"/>
      <c r="CF36" s="378"/>
      <c r="CG36" s="378"/>
      <c r="CH36" s="378"/>
      <c r="CI36" s="378"/>
      <c r="CJ36" s="378"/>
      <c r="CK36" s="378"/>
      <c r="CL36" s="378"/>
      <c r="CM36" s="378"/>
      <c r="CN36" s="378"/>
      <c r="CO36" s="378"/>
      <c r="CP36" s="378"/>
      <c r="CQ36" s="571"/>
      <c r="CR36" s="572">
        <v>2213952</v>
      </c>
      <c r="CS36" s="331"/>
      <c r="CT36" s="331"/>
      <c r="CU36" s="331"/>
      <c r="CV36" s="331"/>
      <c r="CW36" s="331"/>
      <c r="CX36" s="331"/>
      <c r="CY36" s="585"/>
      <c r="CZ36" s="575">
        <v>20.2</v>
      </c>
      <c r="DA36" s="576"/>
      <c r="DB36" s="576"/>
      <c r="DC36" s="577"/>
      <c r="DD36" s="578">
        <v>1539012</v>
      </c>
      <c r="DE36" s="331"/>
      <c r="DF36" s="331"/>
      <c r="DG36" s="331"/>
      <c r="DH36" s="331"/>
      <c r="DI36" s="331"/>
      <c r="DJ36" s="331"/>
      <c r="DK36" s="585"/>
      <c r="DL36" s="578">
        <v>1040192</v>
      </c>
      <c r="DM36" s="331"/>
      <c r="DN36" s="331"/>
      <c r="DO36" s="331"/>
      <c r="DP36" s="331"/>
      <c r="DQ36" s="331"/>
      <c r="DR36" s="331"/>
      <c r="DS36" s="331"/>
      <c r="DT36" s="331"/>
      <c r="DU36" s="331"/>
      <c r="DV36" s="585"/>
      <c r="DW36" s="575">
        <v>18.399999999999999</v>
      </c>
      <c r="DX36" s="576"/>
      <c r="DY36" s="576"/>
      <c r="DZ36" s="576"/>
      <c r="EA36" s="576"/>
      <c r="EB36" s="576"/>
      <c r="EC36" s="604"/>
    </row>
    <row r="37" spans="2:133" ht="11.25" customHeight="1" x14ac:dyDescent="0.25">
      <c r="B37" s="570" t="s">
        <v>404</v>
      </c>
      <c r="C37" s="378"/>
      <c r="D37" s="378"/>
      <c r="E37" s="378"/>
      <c r="F37" s="378"/>
      <c r="G37" s="378"/>
      <c r="H37" s="378"/>
      <c r="I37" s="378"/>
      <c r="J37" s="378"/>
      <c r="K37" s="378"/>
      <c r="L37" s="378"/>
      <c r="M37" s="378"/>
      <c r="N37" s="378"/>
      <c r="O37" s="378"/>
      <c r="P37" s="378"/>
      <c r="Q37" s="571"/>
      <c r="R37" s="572">
        <v>261659</v>
      </c>
      <c r="S37" s="331"/>
      <c r="T37" s="331"/>
      <c r="U37" s="331"/>
      <c r="V37" s="331"/>
      <c r="W37" s="331"/>
      <c r="X37" s="331"/>
      <c r="Y37" s="585"/>
      <c r="Z37" s="605">
        <v>2.2999999999999998</v>
      </c>
      <c r="AA37" s="605"/>
      <c r="AB37" s="605"/>
      <c r="AC37" s="605"/>
      <c r="AD37" s="606">
        <v>9493</v>
      </c>
      <c r="AE37" s="606"/>
      <c r="AF37" s="606"/>
      <c r="AG37" s="606"/>
      <c r="AH37" s="606"/>
      <c r="AI37" s="606"/>
      <c r="AJ37" s="606"/>
      <c r="AK37" s="606"/>
      <c r="AL37" s="575">
        <v>0.2</v>
      </c>
      <c r="AM37" s="319"/>
      <c r="AN37" s="319"/>
      <c r="AO37" s="607"/>
      <c r="AQ37" s="600" t="s">
        <v>416</v>
      </c>
      <c r="AR37" s="436"/>
      <c r="AS37" s="436"/>
      <c r="AT37" s="436"/>
      <c r="AU37" s="436"/>
      <c r="AV37" s="436"/>
      <c r="AW37" s="436"/>
      <c r="AX37" s="436"/>
      <c r="AY37" s="601"/>
      <c r="AZ37" s="572">
        <v>249456</v>
      </c>
      <c r="BA37" s="331"/>
      <c r="BB37" s="331"/>
      <c r="BC37" s="331"/>
      <c r="BD37" s="573"/>
      <c r="BE37" s="573"/>
      <c r="BF37" s="602"/>
      <c r="BG37" s="570" t="s">
        <v>418</v>
      </c>
      <c r="BH37" s="378"/>
      <c r="BI37" s="378"/>
      <c r="BJ37" s="378"/>
      <c r="BK37" s="378"/>
      <c r="BL37" s="378"/>
      <c r="BM37" s="378"/>
      <c r="BN37" s="378"/>
      <c r="BO37" s="378"/>
      <c r="BP37" s="378"/>
      <c r="BQ37" s="378"/>
      <c r="BR37" s="378"/>
      <c r="BS37" s="378"/>
      <c r="BT37" s="378"/>
      <c r="BU37" s="571"/>
      <c r="BV37" s="572">
        <v>9418</v>
      </c>
      <c r="BW37" s="331"/>
      <c r="BX37" s="331"/>
      <c r="BY37" s="331"/>
      <c r="BZ37" s="331"/>
      <c r="CA37" s="331"/>
      <c r="CB37" s="603"/>
      <c r="CD37" s="570" t="s">
        <v>159</v>
      </c>
      <c r="CE37" s="378"/>
      <c r="CF37" s="378"/>
      <c r="CG37" s="378"/>
      <c r="CH37" s="378"/>
      <c r="CI37" s="378"/>
      <c r="CJ37" s="378"/>
      <c r="CK37" s="378"/>
      <c r="CL37" s="378"/>
      <c r="CM37" s="378"/>
      <c r="CN37" s="378"/>
      <c r="CO37" s="378"/>
      <c r="CP37" s="378"/>
      <c r="CQ37" s="571"/>
      <c r="CR37" s="572">
        <v>620065</v>
      </c>
      <c r="CS37" s="573"/>
      <c r="CT37" s="573"/>
      <c r="CU37" s="573"/>
      <c r="CV37" s="573"/>
      <c r="CW37" s="573"/>
      <c r="CX37" s="573"/>
      <c r="CY37" s="574"/>
      <c r="CZ37" s="575">
        <v>5.7</v>
      </c>
      <c r="DA37" s="576"/>
      <c r="DB37" s="576"/>
      <c r="DC37" s="577"/>
      <c r="DD37" s="578">
        <v>611471</v>
      </c>
      <c r="DE37" s="573"/>
      <c r="DF37" s="573"/>
      <c r="DG37" s="573"/>
      <c r="DH37" s="573"/>
      <c r="DI37" s="573"/>
      <c r="DJ37" s="573"/>
      <c r="DK37" s="574"/>
      <c r="DL37" s="578">
        <v>554468</v>
      </c>
      <c r="DM37" s="573"/>
      <c r="DN37" s="573"/>
      <c r="DO37" s="573"/>
      <c r="DP37" s="573"/>
      <c r="DQ37" s="573"/>
      <c r="DR37" s="573"/>
      <c r="DS37" s="573"/>
      <c r="DT37" s="573"/>
      <c r="DU37" s="573"/>
      <c r="DV37" s="574"/>
      <c r="DW37" s="575">
        <v>9.8000000000000007</v>
      </c>
      <c r="DX37" s="576"/>
      <c r="DY37" s="576"/>
      <c r="DZ37" s="576"/>
      <c r="EA37" s="576"/>
      <c r="EB37" s="576"/>
      <c r="EC37" s="604"/>
    </row>
    <row r="38" spans="2:133" ht="11.25" customHeight="1" x14ac:dyDescent="0.25">
      <c r="B38" s="570" t="s">
        <v>420</v>
      </c>
      <c r="C38" s="378"/>
      <c r="D38" s="378"/>
      <c r="E38" s="378"/>
      <c r="F38" s="378"/>
      <c r="G38" s="378"/>
      <c r="H38" s="378"/>
      <c r="I38" s="378"/>
      <c r="J38" s="378"/>
      <c r="K38" s="378"/>
      <c r="L38" s="378"/>
      <c r="M38" s="378"/>
      <c r="N38" s="378"/>
      <c r="O38" s="378"/>
      <c r="P38" s="378"/>
      <c r="Q38" s="571"/>
      <c r="R38" s="572">
        <v>1804223</v>
      </c>
      <c r="S38" s="331"/>
      <c r="T38" s="331"/>
      <c r="U38" s="331"/>
      <c r="V38" s="331"/>
      <c r="W38" s="331"/>
      <c r="X38" s="331"/>
      <c r="Y38" s="585"/>
      <c r="Z38" s="605">
        <v>16.100000000000001</v>
      </c>
      <c r="AA38" s="605"/>
      <c r="AB38" s="605"/>
      <c r="AC38" s="605"/>
      <c r="AD38" s="606" t="s">
        <v>200</v>
      </c>
      <c r="AE38" s="606"/>
      <c r="AF38" s="606"/>
      <c r="AG38" s="606"/>
      <c r="AH38" s="606"/>
      <c r="AI38" s="606"/>
      <c r="AJ38" s="606"/>
      <c r="AK38" s="606"/>
      <c r="AL38" s="575" t="s">
        <v>200</v>
      </c>
      <c r="AM38" s="319"/>
      <c r="AN38" s="319"/>
      <c r="AO38" s="607"/>
      <c r="AQ38" s="600" t="s">
        <v>421</v>
      </c>
      <c r="AR38" s="436"/>
      <c r="AS38" s="436"/>
      <c r="AT38" s="436"/>
      <c r="AU38" s="436"/>
      <c r="AV38" s="436"/>
      <c r="AW38" s="436"/>
      <c r="AX38" s="436"/>
      <c r="AY38" s="601"/>
      <c r="AZ38" s="572">
        <v>167121</v>
      </c>
      <c r="BA38" s="331"/>
      <c r="BB38" s="331"/>
      <c r="BC38" s="331"/>
      <c r="BD38" s="573"/>
      <c r="BE38" s="573"/>
      <c r="BF38" s="602"/>
      <c r="BG38" s="570" t="s">
        <v>422</v>
      </c>
      <c r="BH38" s="378"/>
      <c r="BI38" s="378"/>
      <c r="BJ38" s="378"/>
      <c r="BK38" s="378"/>
      <c r="BL38" s="378"/>
      <c r="BM38" s="378"/>
      <c r="BN38" s="378"/>
      <c r="BO38" s="378"/>
      <c r="BP38" s="378"/>
      <c r="BQ38" s="378"/>
      <c r="BR38" s="378"/>
      <c r="BS38" s="378"/>
      <c r="BT38" s="378"/>
      <c r="BU38" s="571"/>
      <c r="BV38" s="572">
        <v>1163</v>
      </c>
      <c r="BW38" s="331"/>
      <c r="BX38" s="331"/>
      <c r="BY38" s="331"/>
      <c r="BZ38" s="331"/>
      <c r="CA38" s="331"/>
      <c r="CB38" s="603"/>
      <c r="CD38" s="570" t="s">
        <v>423</v>
      </c>
      <c r="CE38" s="378"/>
      <c r="CF38" s="378"/>
      <c r="CG38" s="378"/>
      <c r="CH38" s="378"/>
      <c r="CI38" s="378"/>
      <c r="CJ38" s="378"/>
      <c r="CK38" s="378"/>
      <c r="CL38" s="378"/>
      <c r="CM38" s="378"/>
      <c r="CN38" s="378"/>
      <c r="CO38" s="378"/>
      <c r="CP38" s="378"/>
      <c r="CQ38" s="571"/>
      <c r="CR38" s="572">
        <v>622097</v>
      </c>
      <c r="CS38" s="331"/>
      <c r="CT38" s="331"/>
      <c r="CU38" s="331"/>
      <c r="CV38" s="331"/>
      <c r="CW38" s="331"/>
      <c r="CX38" s="331"/>
      <c r="CY38" s="585"/>
      <c r="CZ38" s="575">
        <v>5.7</v>
      </c>
      <c r="DA38" s="576"/>
      <c r="DB38" s="576"/>
      <c r="DC38" s="577"/>
      <c r="DD38" s="578">
        <v>505579</v>
      </c>
      <c r="DE38" s="331"/>
      <c r="DF38" s="331"/>
      <c r="DG38" s="331"/>
      <c r="DH38" s="331"/>
      <c r="DI38" s="331"/>
      <c r="DJ38" s="331"/>
      <c r="DK38" s="585"/>
      <c r="DL38" s="578">
        <v>490408</v>
      </c>
      <c r="DM38" s="331"/>
      <c r="DN38" s="331"/>
      <c r="DO38" s="331"/>
      <c r="DP38" s="331"/>
      <c r="DQ38" s="331"/>
      <c r="DR38" s="331"/>
      <c r="DS38" s="331"/>
      <c r="DT38" s="331"/>
      <c r="DU38" s="331"/>
      <c r="DV38" s="585"/>
      <c r="DW38" s="575">
        <v>8.6999999999999993</v>
      </c>
      <c r="DX38" s="576"/>
      <c r="DY38" s="576"/>
      <c r="DZ38" s="576"/>
      <c r="EA38" s="576"/>
      <c r="EB38" s="576"/>
      <c r="EC38" s="604"/>
    </row>
    <row r="39" spans="2:133" ht="11.25" customHeight="1" x14ac:dyDescent="0.25">
      <c r="B39" s="570" t="s">
        <v>424</v>
      </c>
      <c r="C39" s="378"/>
      <c r="D39" s="378"/>
      <c r="E39" s="378"/>
      <c r="F39" s="378"/>
      <c r="G39" s="378"/>
      <c r="H39" s="378"/>
      <c r="I39" s="378"/>
      <c r="J39" s="378"/>
      <c r="K39" s="378"/>
      <c r="L39" s="378"/>
      <c r="M39" s="378"/>
      <c r="N39" s="378"/>
      <c r="O39" s="378"/>
      <c r="P39" s="378"/>
      <c r="Q39" s="571"/>
      <c r="R39" s="572" t="s">
        <v>200</v>
      </c>
      <c r="S39" s="331"/>
      <c r="T39" s="331"/>
      <c r="U39" s="331"/>
      <c r="V39" s="331"/>
      <c r="W39" s="331"/>
      <c r="X39" s="331"/>
      <c r="Y39" s="585"/>
      <c r="Z39" s="605" t="s">
        <v>200</v>
      </c>
      <c r="AA39" s="605"/>
      <c r="AB39" s="605"/>
      <c r="AC39" s="605"/>
      <c r="AD39" s="606" t="s">
        <v>200</v>
      </c>
      <c r="AE39" s="606"/>
      <c r="AF39" s="606"/>
      <c r="AG39" s="606"/>
      <c r="AH39" s="606"/>
      <c r="AI39" s="606"/>
      <c r="AJ39" s="606"/>
      <c r="AK39" s="606"/>
      <c r="AL39" s="575" t="s">
        <v>200</v>
      </c>
      <c r="AM39" s="319"/>
      <c r="AN39" s="319"/>
      <c r="AO39" s="607"/>
      <c r="AQ39" s="600" t="s">
        <v>426</v>
      </c>
      <c r="AR39" s="436"/>
      <c r="AS39" s="436"/>
      <c r="AT39" s="436"/>
      <c r="AU39" s="436"/>
      <c r="AV39" s="436"/>
      <c r="AW39" s="436"/>
      <c r="AX39" s="436"/>
      <c r="AY39" s="601"/>
      <c r="AZ39" s="572">
        <v>65944</v>
      </c>
      <c r="BA39" s="331"/>
      <c r="BB39" s="331"/>
      <c r="BC39" s="331"/>
      <c r="BD39" s="573"/>
      <c r="BE39" s="573"/>
      <c r="BF39" s="602"/>
      <c r="BG39" s="570" t="s">
        <v>340</v>
      </c>
      <c r="BH39" s="378"/>
      <c r="BI39" s="378"/>
      <c r="BJ39" s="378"/>
      <c r="BK39" s="378"/>
      <c r="BL39" s="378"/>
      <c r="BM39" s="378"/>
      <c r="BN39" s="378"/>
      <c r="BO39" s="378"/>
      <c r="BP39" s="378"/>
      <c r="BQ39" s="378"/>
      <c r="BR39" s="378"/>
      <c r="BS39" s="378"/>
      <c r="BT39" s="378"/>
      <c r="BU39" s="571"/>
      <c r="BV39" s="572">
        <v>1869</v>
      </c>
      <c r="BW39" s="331"/>
      <c r="BX39" s="331"/>
      <c r="BY39" s="331"/>
      <c r="BZ39" s="331"/>
      <c r="CA39" s="331"/>
      <c r="CB39" s="603"/>
      <c r="CD39" s="570" t="s">
        <v>427</v>
      </c>
      <c r="CE39" s="378"/>
      <c r="CF39" s="378"/>
      <c r="CG39" s="378"/>
      <c r="CH39" s="378"/>
      <c r="CI39" s="378"/>
      <c r="CJ39" s="378"/>
      <c r="CK39" s="378"/>
      <c r="CL39" s="378"/>
      <c r="CM39" s="378"/>
      <c r="CN39" s="378"/>
      <c r="CO39" s="378"/>
      <c r="CP39" s="378"/>
      <c r="CQ39" s="571"/>
      <c r="CR39" s="572">
        <v>300684</v>
      </c>
      <c r="CS39" s="573"/>
      <c r="CT39" s="573"/>
      <c r="CU39" s="573"/>
      <c r="CV39" s="573"/>
      <c r="CW39" s="573"/>
      <c r="CX39" s="573"/>
      <c r="CY39" s="574"/>
      <c r="CZ39" s="575">
        <v>2.7</v>
      </c>
      <c r="DA39" s="576"/>
      <c r="DB39" s="576"/>
      <c r="DC39" s="577"/>
      <c r="DD39" s="578">
        <v>215821</v>
      </c>
      <c r="DE39" s="573"/>
      <c r="DF39" s="573"/>
      <c r="DG39" s="573"/>
      <c r="DH39" s="573"/>
      <c r="DI39" s="573"/>
      <c r="DJ39" s="573"/>
      <c r="DK39" s="574"/>
      <c r="DL39" s="578" t="s">
        <v>200</v>
      </c>
      <c r="DM39" s="573"/>
      <c r="DN39" s="573"/>
      <c r="DO39" s="573"/>
      <c r="DP39" s="573"/>
      <c r="DQ39" s="573"/>
      <c r="DR39" s="573"/>
      <c r="DS39" s="573"/>
      <c r="DT39" s="573"/>
      <c r="DU39" s="573"/>
      <c r="DV39" s="574"/>
      <c r="DW39" s="575" t="s">
        <v>200</v>
      </c>
      <c r="DX39" s="576"/>
      <c r="DY39" s="576"/>
      <c r="DZ39" s="576"/>
      <c r="EA39" s="576"/>
      <c r="EB39" s="576"/>
      <c r="EC39" s="604"/>
    </row>
    <row r="40" spans="2:133" ht="11.25" customHeight="1" x14ac:dyDescent="0.25">
      <c r="B40" s="570" t="s">
        <v>431</v>
      </c>
      <c r="C40" s="378"/>
      <c r="D40" s="378"/>
      <c r="E40" s="378"/>
      <c r="F40" s="378"/>
      <c r="G40" s="378"/>
      <c r="H40" s="378"/>
      <c r="I40" s="378"/>
      <c r="J40" s="378"/>
      <c r="K40" s="378"/>
      <c r="L40" s="378"/>
      <c r="M40" s="378"/>
      <c r="N40" s="378"/>
      <c r="O40" s="378"/>
      <c r="P40" s="378"/>
      <c r="Q40" s="571"/>
      <c r="R40" s="572">
        <v>11023</v>
      </c>
      <c r="S40" s="331"/>
      <c r="T40" s="331"/>
      <c r="U40" s="331"/>
      <c r="V40" s="331"/>
      <c r="W40" s="331"/>
      <c r="X40" s="331"/>
      <c r="Y40" s="585"/>
      <c r="Z40" s="605">
        <v>0.1</v>
      </c>
      <c r="AA40" s="605"/>
      <c r="AB40" s="605"/>
      <c r="AC40" s="605"/>
      <c r="AD40" s="606" t="s">
        <v>200</v>
      </c>
      <c r="AE40" s="606"/>
      <c r="AF40" s="606"/>
      <c r="AG40" s="606"/>
      <c r="AH40" s="606"/>
      <c r="AI40" s="606"/>
      <c r="AJ40" s="606"/>
      <c r="AK40" s="606"/>
      <c r="AL40" s="575" t="s">
        <v>200</v>
      </c>
      <c r="AM40" s="319"/>
      <c r="AN40" s="319"/>
      <c r="AO40" s="607"/>
      <c r="AQ40" s="600" t="s">
        <v>312</v>
      </c>
      <c r="AR40" s="436"/>
      <c r="AS40" s="436"/>
      <c r="AT40" s="436"/>
      <c r="AU40" s="436"/>
      <c r="AV40" s="436"/>
      <c r="AW40" s="436"/>
      <c r="AX40" s="436"/>
      <c r="AY40" s="601"/>
      <c r="AZ40" s="572" t="s">
        <v>200</v>
      </c>
      <c r="BA40" s="331"/>
      <c r="BB40" s="331"/>
      <c r="BC40" s="331"/>
      <c r="BD40" s="573"/>
      <c r="BE40" s="573"/>
      <c r="BF40" s="602"/>
      <c r="BG40" s="566" t="s">
        <v>433</v>
      </c>
      <c r="BH40" s="427"/>
      <c r="BI40" s="427"/>
      <c r="BJ40" s="427"/>
      <c r="BK40" s="427"/>
      <c r="BL40" s="7"/>
      <c r="BM40" s="378" t="s">
        <v>434</v>
      </c>
      <c r="BN40" s="378"/>
      <c r="BO40" s="378"/>
      <c r="BP40" s="378"/>
      <c r="BQ40" s="378"/>
      <c r="BR40" s="378"/>
      <c r="BS40" s="378"/>
      <c r="BT40" s="378"/>
      <c r="BU40" s="571"/>
      <c r="BV40" s="572">
        <v>146</v>
      </c>
      <c r="BW40" s="331"/>
      <c r="BX40" s="331"/>
      <c r="BY40" s="331"/>
      <c r="BZ40" s="331"/>
      <c r="CA40" s="331"/>
      <c r="CB40" s="603"/>
      <c r="CD40" s="570" t="s">
        <v>375</v>
      </c>
      <c r="CE40" s="378"/>
      <c r="CF40" s="378"/>
      <c r="CG40" s="378"/>
      <c r="CH40" s="378"/>
      <c r="CI40" s="378"/>
      <c r="CJ40" s="378"/>
      <c r="CK40" s="378"/>
      <c r="CL40" s="378"/>
      <c r="CM40" s="378"/>
      <c r="CN40" s="378"/>
      <c r="CO40" s="378"/>
      <c r="CP40" s="378"/>
      <c r="CQ40" s="571"/>
      <c r="CR40" s="572">
        <v>200878</v>
      </c>
      <c r="CS40" s="331"/>
      <c r="CT40" s="331"/>
      <c r="CU40" s="331"/>
      <c r="CV40" s="331"/>
      <c r="CW40" s="331"/>
      <c r="CX40" s="331"/>
      <c r="CY40" s="585"/>
      <c r="CZ40" s="575">
        <v>1.8</v>
      </c>
      <c r="DA40" s="576"/>
      <c r="DB40" s="576"/>
      <c r="DC40" s="577"/>
      <c r="DD40" s="578">
        <v>87878</v>
      </c>
      <c r="DE40" s="331"/>
      <c r="DF40" s="331"/>
      <c r="DG40" s="331"/>
      <c r="DH40" s="331"/>
      <c r="DI40" s="331"/>
      <c r="DJ40" s="331"/>
      <c r="DK40" s="585"/>
      <c r="DL40" s="578" t="s">
        <v>200</v>
      </c>
      <c r="DM40" s="331"/>
      <c r="DN40" s="331"/>
      <c r="DO40" s="331"/>
      <c r="DP40" s="331"/>
      <c r="DQ40" s="331"/>
      <c r="DR40" s="331"/>
      <c r="DS40" s="331"/>
      <c r="DT40" s="331"/>
      <c r="DU40" s="331"/>
      <c r="DV40" s="585"/>
      <c r="DW40" s="575" t="s">
        <v>200</v>
      </c>
      <c r="DX40" s="576"/>
      <c r="DY40" s="576"/>
      <c r="DZ40" s="576"/>
      <c r="EA40" s="576"/>
      <c r="EB40" s="576"/>
      <c r="EC40" s="604"/>
    </row>
    <row r="41" spans="2:133" ht="11.25" customHeight="1" x14ac:dyDescent="0.25">
      <c r="B41" s="550" t="s">
        <v>432</v>
      </c>
      <c r="C41" s="551"/>
      <c r="D41" s="551"/>
      <c r="E41" s="551"/>
      <c r="F41" s="551"/>
      <c r="G41" s="551"/>
      <c r="H41" s="551"/>
      <c r="I41" s="551"/>
      <c r="J41" s="551"/>
      <c r="K41" s="551"/>
      <c r="L41" s="551"/>
      <c r="M41" s="551"/>
      <c r="N41" s="551"/>
      <c r="O41" s="551"/>
      <c r="P41" s="551"/>
      <c r="Q41" s="552"/>
      <c r="R41" s="553">
        <v>11195140</v>
      </c>
      <c r="S41" s="592"/>
      <c r="T41" s="592"/>
      <c r="U41" s="592"/>
      <c r="V41" s="592"/>
      <c r="W41" s="592"/>
      <c r="X41" s="592"/>
      <c r="Y41" s="595"/>
      <c r="Z41" s="596">
        <v>100</v>
      </c>
      <c r="AA41" s="596"/>
      <c r="AB41" s="596"/>
      <c r="AC41" s="596"/>
      <c r="AD41" s="597">
        <v>5629289</v>
      </c>
      <c r="AE41" s="597"/>
      <c r="AF41" s="597"/>
      <c r="AG41" s="597"/>
      <c r="AH41" s="597"/>
      <c r="AI41" s="597"/>
      <c r="AJ41" s="597"/>
      <c r="AK41" s="597"/>
      <c r="AL41" s="556">
        <v>100</v>
      </c>
      <c r="AM41" s="598"/>
      <c r="AN41" s="598"/>
      <c r="AO41" s="599"/>
      <c r="AQ41" s="600" t="s">
        <v>435</v>
      </c>
      <c r="AR41" s="436"/>
      <c r="AS41" s="436"/>
      <c r="AT41" s="436"/>
      <c r="AU41" s="436"/>
      <c r="AV41" s="436"/>
      <c r="AW41" s="436"/>
      <c r="AX41" s="436"/>
      <c r="AY41" s="601"/>
      <c r="AZ41" s="572">
        <v>302003</v>
      </c>
      <c r="BA41" s="331"/>
      <c r="BB41" s="331"/>
      <c r="BC41" s="331"/>
      <c r="BD41" s="573"/>
      <c r="BE41" s="573"/>
      <c r="BF41" s="602"/>
      <c r="BG41" s="566"/>
      <c r="BH41" s="427"/>
      <c r="BI41" s="427"/>
      <c r="BJ41" s="427"/>
      <c r="BK41" s="427"/>
      <c r="BL41" s="7"/>
      <c r="BM41" s="378" t="s">
        <v>347</v>
      </c>
      <c r="BN41" s="378"/>
      <c r="BO41" s="378"/>
      <c r="BP41" s="378"/>
      <c r="BQ41" s="378"/>
      <c r="BR41" s="378"/>
      <c r="BS41" s="378"/>
      <c r="BT41" s="378"/>
      <c r="BU41" s="571"/>
      <c r="BV41" s="572" t="s">
        <v>200</v>
      </c>
      <c r="BW41" s="331"/>
      <c r="BX41" s="331"/>
      <c r="BY41" s="331"/>
      <c r="BZ41" s="331"/>
      <c r="CA41" s="331"/>
      <c r="CB41" s="603"/>
      <c r="CD41" s="570" t="s">
        <v>289</v>
      </c>
      <c r="CE41" s="378"/>
      <c r="CF41" s="378"/>
      <c r="CG41" s="378"/>
      <c r="CH41" s="378"/>
      <c r="CI41" s="378"/>
      <c r="CJ41" s="378"/>
      <c r="CK41" s="378"/>
      <c r="CL41" s="378"/>
      <c r="CM41" s="378"/>
      <c r="CN41" s="378"/>
      <c r="CO41" s="378"/>
      <c r="CP41" s="378"/>
      <c r="CQ41" s="571"/>
      <c r="CR41" s="572" t="s">
        <v>200</v>
      </c>
      <c r="CS41" s="573"/>
      <c r="CT41" s="573"/>
      <c r="CU41" s="573"/>
      <c r="CV41" s="573"/>
      <c r="CW41" s="573"/>
      <c r="CX41" s="573"/>
      <c r="CY41" s="574"/>
      <c r="CZ41" s="575" t="s">
        <v>200</v>
      </c>
      <c r="DA41" s="576"/>
      <c r="DB41" s="576"/>
      <c r="DC41" s="577"/>
      <c r="DD41" s="578" t="s">
        <v>200</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5">
      <c r="AQ42" s="589" t="s">
        <v>436</v>
      </c>
      <c r="AR42" s="590"/>
      <c r="AS42" s="590"/>
      <c r="AT42" s="590"/>
      <c r="AU42" s="590"/>
      <c r="AV42" s="590"/>
      <c r="AW42" s="590"/>
      <c r="AX42" s="590"/>
      <c r="AY42" s="591"/>
      <c r="AZ42" s="553">
        <v>320094</v>
      </c>
      <c r="BA42" s="592"/>
      <c r="BB42" s="592"/>
      <c r="BC42" s="592"/>
      <c r="BD42" s="554"/>
      <c r="BE42" s="554"/>
      <c r="BF42" s="593"/>
      <c r="BG42" s="354"/>
      <c r="BH42" s="355"/>
      <c r="BI42" s="355"/>
      <c r="BJ42" s="355"/>
      <c r="BK42" s="355"/>
      <c r="BL42" s="20"/>
      <c r="BM42" s="551" t="s">
        <v>437</v>
      </c>
      <c r="BN42" s="551"/>
      <c r="BO42" s="551"/>
      <c r="BP42" s="551"/>
      <c r="BQ42" s="551"/>
      <c r="BR42" s="551"/>
      <c r="BS42" s="551"/>
      <c r="BT42" s="551"/>
      <c r="BU42" s="552"/>
      <c r="BV42" s="553">
        <v>362</v>
      </c>
      <c r="BW42" s="592"/>
      <c r="BX42" s="592"/>
      <c r="BY42" s="592"/>
      <c r="BZ42" s="592"/>
      <c r="CA42" s="592"/>
      <c r="CB42" s="594"/>
      <c r="CD42" s="570" t="s">
        <v>281</v>
      </c>
      <c r="CE42" s="378"/>
      <c r="CF42" s="378"/>
      <c r="CG42" s="378"/>
      <c r="CH42" s="378"/>
      <c r="CI42" s="378"/>
      <c r="CJ42" s="378"/>
      <c r="CK42" s="378"/>
      <c r="CL42" s="378"/>
      <c r="CM42" s="378"/>
      <c r="CN42" s="378"/>
      <c r="CO42" s="378"/>
      <c r="CP42" s="378"/>
      <c r="CQ42" s="571"/>
      <c r="CR42" s="572">
        <v>2790567</v>
      </c>
      <c r="CS42" s="573"/>
      <c r="CT42" s="573"/>
      <c r="CU42" s="573"/>
      <c r="CV42" s="573"/>
      <c r="CW42" s="573"/>
      <c r="CX42" s="573"/>
      <c r="CY42" s="574"/>
      <c r="CZ42" s="575">
        <v>25.5</v>
      </c>
      <c r="DA42" s="576"/>
      <c r="DB42" s="576"/>
      <c r="DC42" s="577"/>
      <c r="DD42" s="578">
        <v>275120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5">
      <c r="B43" s="1" t="s">
        <v>49</v>
      </c>
      <c r="CD43" s="570" t="s">
        <v>80</v>
      </c>
      <c r="CE43" s="378"/>
      <c r="CF43" s="378"/>
      <c r="CG43" s="378"/>
      <c r="CH43" s="378"/>
      <c r="CI43" s="378"/>
      <c r="CJ43" s="378"/>
      <c r="CK43" s="378"/>
      <c r="CL43" s="378"/>
      <c r="CM43" s="378"/>
      <c r="CN43" s="378"/>
      <c r="CO43" s="378"/>
      <c r="CP43" s="378"/>
      <c r="CQ43" s="571"/>
      <c r="CR43" s="572" t="s">
        <v>200</v>
      </c>
      <c r="CS43" s="573"/>
      <c r="CT43" s="573"/>
      <c r="CU43" s="573"/>
      <c r="CV43" s="573"/>
      <c r="CW43" s="573"/>
      <c r="CX43" s="573"/>
      <c r="CY43" s="574"/>
      <c r="CZ43" s="575" t="s">
        <v>200</v>
      </c>
      <c r="DA43" s="576"/>
      <c r="DB43" s="576"/>
      <c r="DC43" s="577"/>
      <c r="DD43" s="578" t="s">
        <v>200</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5">
      <c r="B44" s="587" t="s">
        <v>410</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171</v>
      </c>
      <c r="CE44" s="361"/>
      <c r="CF44" s="570" t="s">
        <v>438</v>
      </c>
      <c r="CG44" s="378"/>
      <c r="CH44" s="378"/>
      <c r="CI44" s="378"/>
      <c r="CJ44" s="378"/>
      <c r="CK44" s="378"/>
      <c r="CL44" s="378"/>
      <c r="CM44" s="378"/>
      <c r="CN44" s="378"/>
      <c r="CO44" s="378"/>
      <c r="CP44" s="378"/>
      <c r="CQ44" s="571"/>
      <c r="CR44" s="572">
        <v>2772793</v>
      </c>
      <c r="CS44" s="331"/>
      <c r="CT44" s="331"/>
      <c r="CU44" s="331"/>
      <c r="CV44" s="331"/>
      <c r="CW44" s="331"/>
      <c r="CX44" s="331"/>
      <c r="CY44" s="585"/>
      <c r="CZ44" s="575">
        <v>25.3</v>
      </c>
      <c r="DA44" s="319"/>
      <c r="DB44" s="319"/>
      <c r="DC44" s="586"/>
      <c r="DD44" s="578">
        <v>261446</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5">
      <c r="B45" s="587" t="s">
        <v>268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439</v>
      </c>
      <c r="CG45" s="378"/>
      <c r="CH45" s="378"/>
      <c r="CI45" s="378"/>
      <c r="CJ45" s="378"/>
      <c r="CK45" s="378"/>
      <c r="CL45" s="378"/>
      <c r="CM45" s="378"/>
      <c r="CN45" s="378"/>
      <c r="CO45" s="378"/>
      <c r="CP45" s="378"/>
      <c r="CQ45" s="571"/>
      <c r="CR45" s="572">
        <v>1510492</v>
      </c>
      <c r="CS45" s="573"/>
      <c r="CT45" s="573"/>
      <c r="CU45" s="573"/>
      <c r="CV45" s="573"/>
      <c r="CW45" s="573"/>
      <c r="CX45" s="573"/>
      <c r="CY45" s="574"/>
      <c r="CZ45" s="575">
        <v>13.8</v>
      </c>
      <c r="DA45" s="576"/>
      <c r="DB45" s="576"/>
      <c r="DC45" s="577"/>
      <c r="DD45" s="578">
        <v>47490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5">
      <c r="B46" s="41"/>
      <c r="CD46" s="362"/>
      <c r="CE46" s="364"/>
      <c r="CF46" s="570" t="s">
        <v>440</v>
      </c>
      <c r="CG46" s="378"/>
      <c r="CH46" s="378"/>
      <c r="CI46" s="378"/>
      <c r="CJ46" s="378"/>
      <c r="CK46" s="378"/>
      <c r="CL46" s="378"/>
      <c r="CM46" s="378"/>
      <c r="CN46" s="378"/>
      <c r="CO46" s="378"/>
      <c r="CP46" s="378"/>
      <c r="CQ46" s="571"/>
      <c r="CR46" s="572">
        <v>1262301</v>
      </c>
      <c r="CS46" s="331"/>
      <c r="CT46" s="331"/>
      <c r="CU46" s="331"/>
      <c r="CV46" s="331"/>
      <c r="CW46" s="331"/>
      <c r="CX46" s="331"/>
      <c r="CY46" s="585"/>
      <c r="CZ46" s="575">
        <v>11.5</v>
      </c>
      <c r="DA46" s="319"/>
      <c r="DB46" s="319"/>
      <c r="DC46" s="586"/>
      <c r="DD46" s="578">
        <v>213956</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5">
      <c r="B47" s="41"/>
      <c r="CD47" s="362"/>
      <c r="CE47" s="364"/>
      <c r="CF47" s="570" t="s">
        <v>137</v>
      </c>
      <c r="CG47" s="378"/>
      <c r="CH47" s="378"/>
      <c r="CI47" s="378"/>
      <c r="CJ47" s="378"/>
      <c r="CK47" s="378"/>
      <c r="CL47" s="378"/>
      <c r="CM47" s="378"/>
      <c r="CN47" s="378"/>
      <c r="CO47" s="378"/>
      <c r="CP47" s="378"/>
      <c r="CQ47" s="571"/>
      <c r="CR47" s="572">
        <v>17774</v>
      </c>
      <c r="CS47" s="573"/>
      <c r="CT47" s="573"/>
      <c r="CU47" s="573"/>
      <c r="CV47" s="573"/>
      <c r="CW47" s="573"/>
      <c r="CX47" s="573"/>
      <c r="CY47" s="574"/>
      <c r="CZ47" s="575">
        <v>0.2</v>
      </c>
      <c r="DA47" s="576"/>
      <c r="DB47" s="576"/>
      <c r="DC47" s="577"/>
      <c r="DD47" s="578">
        <v>13674</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5" x14ac:dyDescent="0.25">
      <c r="B48" s="41"/>
      <c r="CD48" s="365"/>
      <c r="CE48" s="367"/>
      <c r="CF48" s="570" t="s">
        <v>368</v>
      </c>
      <c r="CG48" s="378"/>
      <c r="CH48" s="378"/>
      <c r="CI48" s="378"/>
      <c r="CJ48" s="378"/>
      <c r="CK48" s="378"/>
      <c r="CL48" s="378"/>
      <c r="CM48" s="378"/>
      <c r="CN48" s="378"/>
      <c r="CO48" s="378"/>
      <c r="CP48" s="378"/>
      <c r="CQ48" s="571"/>
      <c r="CR48" s="572" t="s">
        <v>200</v>
      </c>
      <c r="CS48" s="331"/>
      <c r="CT48" s="331"/>
      <c r="CU48" s="331"/>
      <c r="CV48" s="331"/>
      <c r="CW48" s="331"/>
      <c r="CX48" s="331"/>
      <c r="CY48" s="585"/>
      <c r="CZ48" s="575" t="s">
        <v>200</v>
      </c>
      <c r="DA48" s="319"/>
      <c r="DB48" s="319"/>
      <c r="DC48" s="586"/>
      <c r="DD48" s="578" t="s">
        <v>200</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5">
      <c r="B49" s="41"/>
      <c r="CD49" s="550" t="s">
        <v>192</v>
      </c>
      <c r="CE49" s="551"/>
      <c r="CF49" s="551"/>
      <c r="CG49" s="551"/>
      <c r="CH49" s="551"/>
      <c r="CI49" s="551"/>
      <c r="CJ49" s="551"/>
      <c r="CK49" s="551"/>
      <c r="CL49" s="551"/>
      <c r="CM49" s="551"/>
      <c r="CN49" s="551"/>
      <c r="CO49" s="551"/>
      <c r="CP49" s="551"/>
      <c r="CQ49" s="552"/>
      <c r="CR49" s="553">
        <v>10953248</v>
      </c>
      <c r="CS49" s="554"/>
      <c r="CT49" s="554"/>
      <c r="CU49" s="554"/>
      <c r="CV49" s="554"/>
      <c r="CW49" s="554"/>
      <c r="CX49" s="554"/>
      <c r="CY49" s="555"/>
      <c r="CZ49" s="556">
        <v>100</v>
      </c>
      <c r="DA49" s="557"/>
      <c r="DB49" s="557"/>
      <c r="DC49" s="558"/>
      <c r="DD49" s="559">
        <v>6540267</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6sD6zu2OJYhMIDnkfoFUE4iXbpgeO81gBBOQoURR73cRQabsyim1F/07luYBHDiv3DZuHxi/9IgdfS7znCSBEg==" saltValue="YcZ595a04HbxpxfAz4WS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970" t="s">
        <v>300</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304</v>
      </c>
      <c r="DK2" s="972"/>
      <c r="DL2" s="972"/>
      <c r="DM2" s="972"/>
      <c r="DN2" s="972"/>
      <c r="DO2" s="973"/>
      <c r="DP2" s="50"/>
      <c r="DQ2" s="971" t="s">
        <v>307</v>
      </c>
      <c r="DR2" s="972"/>
      <c r="DS2" s="972"/>
      <c r="DT2" s="972"/>
      <c r="DU2" s="972"/>
      <c r="DV2" s="972"/>
      <c r="DW2" s="972"/>
      <c r="DX2" s="972"/>
      <c r="DY2" s="972"/>
      <c r="DZ2" s="973"/>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961" t="s">
        <v>441</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442</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25">
      <c r="A5" s="659" t="s">
        <v>443</v>
      </c>
      <c r="B5" s="660"/>
      <c r="C5" s="660"/>
      <c r="D5" s="660"/>
      <c r="E5" s="660"/>
      <c r="F5" s="660"/>
      <c r="G5" s="660"/>
      <c r="H5" s="660"/>
      <c r="I5" s="660"/>
      <c r="J5" s="660"/>
      <c r="K5" s="660"/>
      <c r="L5" s="660"/>
      <c r="M5" s="660"/>
      <c r="N5" s="660"/>
      <c r="O5" s="660"/>
      <c r="P5" s="661"/>
      <c r="Q5" s="651" t="s">
        <v>178</v>
      </c>
      <c r="R5" s="652"/>
      <c r="S5" s="652"/>
      <c r="T5" s="652"/>
      <c r="U5" s="653"/>
      <c r="V5" s="651" t="s">
        <v>444</v>
      </c>
      <c r="W5" s="652"/>
      <c r="X5" s="652"/>
      <c r="Y5" s="652"/>
      <c r="Z5" s="653"/>
      <c r="AA5" s="651" t="s">
        <v>445</v>
      </c>
      <c r="AB5" s="652"/>
      <c r="AC5" s="652"/>
      <c r="AD5" s="652"/>
      <c r="AE5" s="652"/>
      <c r="AF5" s="700" t="s">
        <v>174</v>
      </c>
      <c r="AG5" s="652"/>
      <c r="AH5" s="652"/>
      <c r="AI5" s="652"/>
      <c r="AJ5" s="657"/>
      <c r="AK5" s="652" t="s">
        <v>446</v>
      </c>
      <c r="AL5" s="652"/>
      <c r="AM5" s="652"/>
      <c r="AN5" s="652"/>
      <c r="AO5" s="653"/>
      <c r="AP5" s="651" t="s">
        <v>447</v>
      </c>
      <c r="AQ5" s="652"/>
      <c r="AR5" s="652"/>
      <c r="AS5" s="652"/>
      <c r="AT5" s="653"/>
      <c r="AU5" s="651" t="s">
        <v>449</v>
      </c>
      <c r="AV5" s="652"/>
      <c r="AW5" s="652"/>
      <c r="AX5" s="652"/>
      <c r="AY5" s="657"/>
      <c r="AZ5" s="56"/>
      <c r="BA5" s="56"/>
      <c r="BB5" s="56"/>
      <c r="BC5" s="56"/>
      <c r="BD5" s="56"/>
      <c r="BE5" s="67"/>
      <c r="BF5" s="67"/>
      <c r="BG5" s="67"/>
      <c r="BH5" s="67"/>
      <c r="BI5" s="67"/>
      <c r="BJ5" s="67"/>
      <c r="BK5" s="67"/>
      <c r="BL5" s="67"/>
      <c r="BM5" s="67"/>
      <c r="BN5" s="67"/>
      <c r="BO5" s="67"/>
      <c r="BP5" s="67"/>
      <c r="BQ5" s="659" t="s">
        <v>450</v>
      </c>
      <c r="BR5" s="660"/>
      <c r="BS5" s="660"/>
      <c r="BT5" s="660"/>
      <c r="BU5" s="660"/>
      <c r="BV5" s="660"/>
      <c r="BW5" s="660"/>
      <c r="BX5" s="660"/>
      <c r="BY5" s="660"/>
      <c r="BZ5" s="660"/>
      <c r="CA5" s="660"/>
      <c r="CB5" s="660"/>
      <c r="CC5" s="660"/>
      <c r="CD5" s="660"/>
      <c r="CE5" s="660"/>
      <c r="CF5" s="660"/>
      <c r="CG5" s="661"/>
      <c r="CH5" s="651" t="s">
        <v>372</v>
      </c>
      <c r="CI5" s="652"/>
      <c r="CJ5" s="652"/>
      <c r="CK5" s="652"/>
      <c r="CL5" s="653"/>
      <c r="CM5" s="651" t="s">
        <v>327</v>
      </c>
      <c r="CN5" s="652"/>
      <c r="CO5" s="652"/>
      <c r="CP5" s="652"/>
      <c r="CQ5" s="653"/>
      <c r="CR5" s="651" t="s">
        <v>246</v>
      </c>
      <c r="CS5" s="652"/>
      <c r="CT5" s="652"/>
      <c r="CU5" s="652"/>
      <c r="CV5" s="653"/>
      <c r="CW5" s="651" t="s">
        <v>51</v>
      </c>
      <c r="CX5" s="652"/>
      <c r="CY5" s="652"/>
      <c r="CZ5" s="652"/>
      <c r="DA5" s="653"/>
      <c r="DB5" s="651" t="s">
        <v>414</v>
      </c>
      <c r="DC5" s="652"/>
      <c r="DD5" s="652"/>
      <c r="DE5" s="652"/>
      <c r="DF5" s="653"/>
      <c r="DG5" s="983" t="s">
        <v>243</v>
      </c>
      <c r="DH5" s="984"/>
      <c r="DI5" s="984"/>
      <c r="DJ5" s="984"/>
      <c r="DK5" s="985"/>
      <c r="DL5" s="983" t="s">
        <v>451</v>
      </c>
      <c r="DM5" s="984"/>
      <c r="DN5" s="984"/>
      <c r="DO5" s="984"/>
      <c r="DP5" s="985"/>
      <c r="DQ5" s="651" t="s">
        <v>452</v>
      </c>
      <c r="DR5" s="652"/>
      <c r="DS5" s="652"/>
      <c r="DT5" s="652"/>
      <c r="DU5" s="653"/>
      <c r="DV5" s="651" t="s">
        <v>449</v>
      </c>
      <c r="DW5" s="652"/>
      <c r="DX5" s="652"/>
      <c r="DY5" s="652"/>
      <c r="DZ5" s="657"/>
      <c r="EA5" s="67"/>
    </row>
    <row r="6" spans="1:131" s="47" customFormat="1" ht="26.25" customHeight="1" x14ac:dyDescent="0.2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5">
      <c r="A7" s="51">
        <v>1</v>
      </c>
      <c r="B7" s="926" t="s">
        <v>263</v>
      </c>
      <c r="C7" s="927"/>
      <c r="D7" s="927"/>
      <c r="E7" s="927"/>
      <c r="F7" s="927"/>
      <c r="G7" s="927"/>
      <c r="H7" s="927"/>
      <c r="I7" s="927"/>
      <c r="J7" s="927"/>
      <c r="K7" s="927"/>
      <c r="L7" s="927"/>
      <c r="M7" s="927"/>
      <c r="N7" s="927"/>
      <c r="O7" s="927"/>
      <c r="P7" s="928"/>
      <c r="Q7" s="929">
        <v>11195</v>
      </c>
      <c r="R7" s="930"/>
      <c r="S7" s="930"/>
      <c r="T7" s="930"/>
      <c r="U7" s="930"/>
      <c r="V7" s="930">
        <v>10953</v>
      </c>
      <c r="W7" s="930"/>
      <c r="X7" s="930"/>
      <c r="Y7" s="930"/>
      <c r="Z7" s="930"/>
      <c r="AA7" s="930">
        <v>242</v>
      </c>
      <c r="AB7" s="930"/>
      <c r="AC7" s="930"/>
      <c r="AD7" s="930"/>
      <c r="AE7" s="974"/>
      <c r="AF7" s="975">
        <v>224</v>
      </c>
      <c r="AG7" s="976"/>
      <c r="AH7" s="976"/>
      <c r="AI7" s="976"/>
      <c r="AJ7" s="977"/>
      <c r="AK7" s="978">
        <v>317</v>
      </c>
      <c r="AL7" s="930"/>
      <c r="AM7" s="930"/>
      <c r="AN7" s="930"/>
      <c r="AO7" s="930"/>
      <c r="AP7" s="930">
        <v>10393</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t="s">
        <v>532</v>
      </c>
      <c r="BT7" s="927"/>
      <c r="BU7" s="927"/>
      <c r="BV7" s="927"/>
      <c r="BW7" s="927"/>
      <c r="BX7" s="927"/>
      <c r="BY7" s="927"/>
      <c r="BZ7" s="927"/>
      <c r="CA7" s="927"/>
      <c r="CB7" s="927"/>
      <c r="CC7" s="927"/>
      <c r="CD7" s="927"/>
      <c r="CE7" s="927"/>
      <c r="CF7" s="927"/>
      <c r="CG7" s="928"/>
      <c r="CH7" s="979">
        <v>1</v>
      </c>
      <c r="CI7" s="980"/>
      <c r="CJ7" s="980"/>
      <c r="CK7" s="980"/>
      <c r="CL7" s="981"/>
      <c r="CM7" s="979">
        <v>112</v>
      </c>
      <c r="CN7" s="980"/>
      <c r="CO7" s="980"/>
      <c r="CP7" s="980"/>
      <c r="CQ7" s="981"/>
      <c r="CR7" s="979">
        <v>40</v>
      </c>
      <c r="CS7" s="980"/>
      <c r="CT7" s="980"/>
      <c r="CU7" s="980"/>
      <c r="CV7" s="981"/>
      <c r="CW7" s="979" t="s">
        <v>200</v>
      </c>
      <c r="CX7" s="980"/>
      <c r="CY7" s="980"/>
      <c r="CZ7" s="980"/>
      <c r="DA7" s="981"/>
      <c r="DB7" s="979" t="s">
        <v>200</v>
      </c>
      <c r="DC7" s="980"/>
      <c r="DD7" s="980"/>
      <c r="DE7" s="980"/>
      <c r="DF7" s="981"/>
      <c r="DG7" s="979" t="s">
        <v>200</v>
      </c>
      <c r="DH7" s="980"/>
      <c r="DI7" s="980"/>
      <c r="DJ7" s="980"/>
      <c r="DK7" s="981"/>
      <c r="DL7" s="979" t="s">
        <v>200</v>
      </c>
      <c r="DM7" s="980"/>
      <c r="DN7" s="980"/>
      <c r="DO7" s="980"/>
      <c r="DP7" s="981"/>
      <c r="DQ7" s="979" t="s">
        <v>200</v>
      </c>
      <c r="DR7" s="980"/>
      <c r="DS7" s="980"/>
      <c r="DT7" s="980"/>
      <c r="DU7" s="981"/>
      <c r="DV7" s="926"/>
      <c r="DW7" s="927"/>
      <c r="DX7" s="927"/>
      <c r="DY7" s="927"/>
      <c r="DZ7" s="982"/>
      <c r="EA7" s="67"/>
    </row>
    <row r="8" spans="1:131" s="47" customFormat="1" ht="26.25" customHeight="1" x14ac:dyDescent="0.2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c r="BT8" s="677"/>
      <c r="BU8" s="677"/>
      <c r="BV8" s="677"/>
      <c r="BW8" s="677"/>
      <c r="BX8" s="677"/>
      <c r="BY8" s="677"/>
      <c r="BZ8" s="677"/>
      <c r="CA8" s="677"/>
      <c r="CB8" s="677"/>
      <c r="CC8" s="677"/>
      <c r="CD8" s="677"/>
      <c r="CE8" s="677"/>
      <c r="CF8" s="677"/>
      <c r="CG8" s="678"/>
      <c r="CH8" s="679"/>
      <c r="CI8" s="680"/>
      <c r="CJ8" s="680"/>
      <c r="CK8" s="680"/>
      <c r="CL8" s="681"/>
      <c r="CM8" s="679"/>
      <c r="CN8" s="680"/>
      <c r="CO8" s="680"/>
      <c r="CP8" s="680"/>
      <c r="CQ8" s="681"/>
      <c r="CR8" s="679"/>
      <c r="CS8" s="680"/>
      <c r="CT8" s="680"/>
      <c r="CU8" s="680"/>
      <c r="CV8" s="681"/>
      <c r="CW8" s="679"/>
      <c r="CX8" s="680"/>
      <c r="CY8" s="680"/>
      <c r="CZ8" s="680"/>
      <c r="DA8" s="681"/>
      <c r="DB8" s="679"/>
      <c r="DC8" s="680"/>
      <c r="DD8" s="680"/>
      <c r="DE8" s="680"/>
      <c r="DF8" s="681"/>
      <c r="DG8" s="679"/>
      <c r="DH8" s="680"/>
      <c r="DI8" s="680"/>
      <c r="DJ8" s="680"/>
      <c r="DK8" s="681"/>
      <c r="DL8" s="679"/>
      <c r="DM8" s="680"/>
      <c r="DN8" s="680"/>
      <c r="DO8" s="680"/>
      <c r="DP8" s="681"/>
      <c r="DQ8" s="679"/>
      <c r="DR8" s="680"/>
      <c r="DS8" s="680"/>
      <c r="DT8" s="680"/>
      <c r="DU8" s="681"/>
      <c r="DV8" s="676"/>
      <c r="DW8" s="677"/>
      <c r="DX8" s="677"/>
      <c r="DY8" s="677"/>
      <c r="DZ8" s="682"/>
      <c r="EA8" s="67"/>
    </row>
    <row r="9" spans="1:131" s="47" customFormat="1" ht="26.25" customHeight="1" x14ac:dyDescent="0.2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2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2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2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2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2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2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2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2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2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2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2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2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25">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454</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25">
      <c r="A23" s="53" t="s">
        <v>253</v>
      </c>
      <c r="B23" s="898" t="s">
        <v>309</v>
      </c>
      <c r="C23" s="899"/>
      <c r="D23" s="899"/>
      <c r="E23" s="899"/>
      <c r="F23" s="899"/>
      <c r="G23" s="899"/>
      <c r="H23" s="899"/>
      <c r="I23" s="899"/>
      <c r="J23" s="899"/>
      <c r="K23" s="899"/>
      <c r="L23" s="899"/>
      <c r="M23" s="899"/>
      <c r="N23" s="899"/>
      <c r="O23" s="899"/>
      <c r="P23" s="900"/>
      <c r="Q23" s="962"/>
      <c r="R23" s="910"/>
      <c r="S23" s="910"/>
      <c r="T23" s="910"/>
      <c r="U23" s="910"/>
      <c r="V23" s="910"/>
      <c r="W23" s="910"/>
      <c r="X23" s="910"/>
      <c r="Y23" s="910"/>
      <c r="Z23" s="910"/>
      <c r="AA23" s="910"/>
      <c r="AB23" s="910"/>
      <c r="AC23" s="910"/>
      <c r="AD23" s="910"/>
      <c r="AE23" s="963"/>
      <c r="AF23" s="934">
        <v>224</v>
      </c>
      <c r="AG23" s="910"/>
      <c r="AH23" s="910"/>
      <c r="AI23" s="910"/>
      <c r="AJ23" s="935"/>
      <c r="AK23" s="936"/>
      <c r="AL23" s="909"/>
      <c r="AM23" s="909"/>
      <c r="AN23" s="909"/>
      <c r="AO23" s="909"/>
      <c r="AP23" s="910"/>
      <c r="AQ23" s="910"/>
      <c r="AR23" s="910"/>
      <c r="AS23" s="910"/>
      <c r="AT23" s="910"/>
      <c r="AU23" s="911"/>
      <c r="AV23" s="911"/>
      <c r="AW23" s="911"/>
      <c r="AX23" s="911"/>
      <c r="AY23" s="912"/>
      <c r="AZ23" s="938" t="s">
        <v>200</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25">
      <c r="A24" s="960" t="s">
        <v>392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25">
      <c r="A25" s="961" t="s">
        <v>428</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25">
      <c r="A26" s="659" t="s">
        <v>443</v>
      </c>
      <c r="B26" s="660"/>
      <c r="C26" s="660"/>
      <c r="D26" s="660"/>
      <c r="E26" s="660"/>
      <c r="F26" s="660"/>
      <c r="G26" s="660"/>
      <c r="H26" s="660"/>
      <c r="I26" s="660"/>
      <c r="J26" s="660"/>
      <c r="K26" s="660"/>
      <c r="L26" s="660"/>
      <c r="M26" s="660"/>
      <c r="N26" s="660"/>
      <c r="O26" s="660"/>
      <c r="P26" s="661"/>
      <c r="Q26" s="651" t="s">
        <v>456</v>
      </c>
      <c r="R26" s="652"/>
      <c r="S26" s="652"/>
      <c r="T26" s="652"/>
      <c r="U26" s="653"/>
      <c r="V26" s="651" t="s">
        <v>457</v>
      </c>
      <c r="W26" s="652"/>
      <c r="X26" s="652"/>
      <c r="Y26" s="652"/>
      <c r="Z26" s="653"/>
      <c r="AA26" s="651" t="s">
        <v>458</v>
      </c>
      <c r="AB26" s="652"/>
      <c r="AC26" s="652"/>
      <c r="AD26" s="652"/>
      <c r="AE26" s="652"/>
      <c r="AF26" s="665" t="s">
        <v>250</v>
      </c>
      <c r="AG26" s="666"/>
      <c r="AH26" s="666"/>
      <c r="AI26" s="666"/>
      <c r="AJ26" s="667"/>
      <c r="AK26" s="652" t="s">
        <v>396</v>
      </c>
      <c r="AL26" s="652"/>
      <c r="AM26" s="652"/>
      <c r="AN26" s="652"/>
      <c r="AO26" s="653"/>
      <c r="AP26" s="651" t="s">
        <v>364</v>
      </c>
      <c r="AQ26" s="652"/>
      <c r="AR26" s="652"/>
      <c r="AS26" s="652"/>
      <c r="AT26" s="653"/>
      <c r="AU26" s="651" t="s">
        <v>459</v>
      </c>
      <c r="AV26" s="652"/>
      <c r="AW26" s="652"/>
      <c r="AX26" s="652"/>
      <c r="AY26" s="653"/>
      <c r="AZ26" s="651" t="s">
        <v>194</v>
      </c>
      <c r="BA26" s="652"/>
      <c r="BB26" s="652"/>
      <c r="BC26" s="652"/>
      <c r="BD26" s="653"/>
      <c r="BE26" s="651" t="s">
        <v>449</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2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25">
      <c r="A28" s="54">
        <v>1</v>
      </c>
      <c r="B28" s="926" t="s">
        <v>216</v>
      </c>
      <c r="C28" s="927"/>
      <c r="D28" s="927"/>
      <c r="E28" s="927"/>
      <c r="F28" s="927"/>
      <c r="G28" s="927"/>
      <c r="H28" s="927"/>
      <c r="I28" s="927"/>
      <c r="J28" s="927"/>
      <c r="K28" s="927"/>
      <c r="L28" s="927"/>
      <c r="M28" s="927"/>
      <c r="N28" s="927"/>
      <c r="O28" s="927"/>
      <c r="P28" s="928"/>
      <c r="Q28" s="951">
        <v>1153</v>
      </c>
      <c r="R28" s="952"/>
      <c r="S28" s="952"/>
      <c r="T28" s="952"/>
      <c r="U28" s="952"/>
      <c r="V28" s="952">
        <v>1144</v>
      </c>
      <c r="W28" s="952"/>
      <c r="X28" s="952"/>
      <c r="Y28" s="952"/>
      <c r="Z28" s="952"/>
      <c r="AA28" s="952">
        <v>9</v>
      </c>
      <c r="AB28" s="952"/>
      <c r="AC28" s="952"/>
      <c r="AD28" s="952"/>
      <c r="AE28" s="953"/>
      <c r="AF28" s="954">
        <v>9</v>
      </c>
      <c r="AG28" s="952"/>
      <c r="AH28" s="952"/>
      <c r="AI28" s="952"/>
      <c r="AJ28" s="955"/>
      <c r="AK28" s="956">
        <v>86</v>
      </c>
      <c r="AL28" s="952"/>
      <c r="AM28" s="952"/>
      <c r="AN28" s="952"/>
      <c r="AO28" s="952"/>
      <c r="AP28" s="952" t="s">
        <v>200</v>
      </c>
      <c r="AQ28" s="952"/>
      <c r="AR28" s="952"/>
      <c r="AS28" s="952"/>
      <c r="AT28" s="952"/>
      <c r="AU28" s="952" t="s">
        <v>200</v>
      </c>
      <c r="AV28" s="952"/>
      <c r="AW28" s="952"/>
      <c r="AX28" s="952"/>
      <c r="AY28" s="952"/>
      <c r="AZ28" s="957" t="s">
        <v>200</v>
      </c>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25">
      <c r="A29" s="54">
        <v>2</v>
      </c>
      <c r="B29" s="676" t="s">
        <v>29</v>
      </c>
      <c r="C29" s="677"/>
      <c r="D29" s="677"/>
      <c r="E29" s="677"/>
      <c r="F29" s="677"/>
      <c r="G29" s="677"/>
      <c r="H29" s="677"/>
      <c r="I29" s="677"/>
      <c r="J29" s="677"/>
      <c r="K29" s="677"/>
      <c r="L29" s="677"/>
      <c r="M29" s="677"/>
      <c r="N29" s="677"/>
      <c r="O29" s="677"/>
      <c r="P29" s="678"/>
      <c r="Q29" s="920">
        <v>591</v>
      </c>
      <c r="R29" s="921"/>
      <c r="S29" s="921"/>
      <c r="T29" s="921"/>
      <c r="U29" s="921"/>
      <c r="V29" s="921">
        <v>589</v>
      </c>
      <c r="W29" s="921"/>
      <c r="X29" s="921"/>
      <c r="Y29" s="921"/>
      <c r="Z29" s="921"/>
      <c r="AA29" s="921">
        <v>2</v>
      </c>
      <c r="AB29" s="921"/>
      <c r="AC29" s="921"/>
      <c r="AD29" s="921"/>
      <c r="AE29" s="925"/>
      <c r="AF29" s="943">
        <v>2</v>
      </c>
      <c r="AG29" s="680"/>
      <c r="AH29" s="680"/>
      <c r="AI29" s="680"/>
      <c r="AJ29" s="944"/>
      <c r="AK29" s="924">
        <v>283</v>
      </c>
      <c r="AL29" s="921"/>
      <c r="AM29" s="921"/>
      <c r="AN29" s="921"/>
      <c r="AO29" s="921"/>
      <c r="AP29" s="921">
        <v>139</v>
      </c>
      <c r="AQ29" s="921"/>
      <c r="AR29" s="921"/>
      <c r="AS29" s="921"/>
      <c r="AT29" s="921"/>
      <c r="AU29" s="921">
        <v>61</v>
      </c>
      <c r="AV29" s="921"/>
      <c r="AW29" s="921"/>
      <c r="AX29" s="921"/>
      <c r="AY29" s="921"/>
      <c r="AZ29" s="950" t="s">
        <v>200</v>
      </c>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25">
      <c r="A30" s="54">
        <v>3</v>
      </c>
      <c r="B30" s="676" t="s">
        <v>23</v>
      </c>
      <c r="C30" s="677"/>
      <c r="D30" s="677"/>
      <c r="E30" s="677"/>
      <c r="F30" s="677"/>
      <c r="G30" s="677"/>
      <c r="H30" s="677"/>
      <c r="I30" s="677"/>
      <c r="J30" s="677"/>
      <c r="K30" s="677"/>
      <c r="L30" s="677"/>
      <c r="M30" s="677"/>
      <c r="N30" s="677"/>
      <c r="O30" s="677"/>
      <c r="P30" s="678"/>
      <c r="Q30" s="920">
        <v>172</v>
      </c>
      <c r="R30" s="921"/>
      <c r="S30" s="921"/>
      <c r="T30" s="921"/>
      <c r="U30" s="921"/>
      <c r="V30" s="921">
        <v>172</v>
      </c>
      <c r="W30" s="921"/>
      <c r="X30" s="921"/>
      <c r="Y30" s="921"/>
      <c r="Z30" s="921"/>
      <c r="AA30" s="921">
        <v>0</v>
      </c>
      <c r="AB30" s="921"/>
      <c r="AC30" s="921"/>
      <c r="AD30" s="921"/>
      <c r="AE30" s="925"/>
      <c r="AF30" s="943">
        <v>0</v>
      </c>
      <c r="AG30" s="680"/>
      <c r="AH30" s="680"/>
      <c r="AI30" s="680"/>
      <c r="AJ30" s="944"/>
      <c r="AK30" s="924">
        <v>158</v>
      </c>
      <c r="AL30" s="921"/>
      <c r="AM30" s="921"/>
      <c r="AN30" s="921"/>
      <c r="AO30" s="921"/>
      <c r="AP30" s="921" t="s">
        <v>200</v>
      </c>
      <c r="AQ30" s="921"/>
      <c r="AR30" s="921"/>
      <c r="AS30" s="921"/>
      <c r="AT30" s="921"/>
      <c r="AU30" s="921" t="s">
        <v>200</v>
      </c>
      <c r="AV30" s="921"/>
      <c r="AW30" s="921"/>
      <c r="AX30" s="921"/>
      <c r="AY30" s="921"/>
      <c r="AZ30" s="950" t="s">
        <v>200</v>
      </c>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25">
      <c r="A31" s="54">
        <v>4</v>
      </c>
      <c r="B31" s="676" t="s">
        <v>227</v>
      </c>
      <c r="C31" s="677"/>
      <c r="D31" s="677"/>
      <c r="E31" s="677"/>
      <c r="F31" s="677"/>
      <c r="G31" s="677"/>
      <c r="H31" s="677"/>
      <c r="I31" s="677"/>
      <c r="J31" s="677"/>
      <c r="K31" s="677"/>
      <c r="L31" s="677"/>
      <c r="M31" s="677"/>
      <c r="N31" s="677"/>
      <c r="O31" s="677"/>
      <c r="P31" s="678"/>
      <c r="Q31" s="920">
        <v>986</v>
      </c>
      <c r="R31" s="921"/>
      <c r="S31" s="921"/>
      <c r="T31" s="921"/>
      <c r="U31" s="921"/>
      <c r="V31" s="921">
        <v>979</v>
      </c>
      <c r="W31" s="921"/>
      <c r="X31" s="921"/>
      <c r="Y31" s="921"/>
      <c r="Z31" s="921"/>
      <c r="AA31" s="921">
        <v>7</v>
      </c>
      <c r="AB31" s="921"/>
      <c r="AC31" s="921"/>
      <c r="AD31" s="921"/>
      <c r="AE31" s="925"/>
      <c r="AF31" s="943">
        <v>7</v>
      </c>
      <c r="AG31" s="680"/>
      <c r="AH31" s="680"/>
      <c r="AI31" s="680"/>
      <c r="AJ31" s="944"/>
      <c r="AK31" s="924">
        <v>48</v>
      </c>
      <c r="AL31" s="921"/>
      <c r="AM31" s="921"/>
      <c r="AN31" s="921"/>
      <c r="AO31" s="921"/>
      <c r="AP31" s="921" t="s">
        <v>200</v>
      </c>
      <c r="AQ31" s="921"/>
      <c r="AR31" s="921"/>
      <c r="AS31" s="921"/>
      <c r="AT31" s="921"/>
      <c r="AU31" s="921" t="s">
        <v>200</v>
      </c>
      <c r="AV31" s="921"/>
      <c r="AW31" s="921"/>
      <c r="AX31" s="921"/>
      <c r="AY31" s="921"/>
      <c r="AZ31" s="950" t="s">
        <v>200</v>
      </c>
      <c r="BA31" s="950"/>
      <c r="BB31" s="950"/>
      <c r="BC31" s="950"/>
      <c r="BD31" s="950"/>
      <c r="BE31" s="922"/>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25">
      <c r="A32" s="54">
        <v>5</v>
      </c>
      <c r="B32" s="676" t="s">
        <v>233</v>
      </c>
      <c r="C32" s="677"/>
      <c r="D32" s="677"/>
      <c r="E32" s="677"/>
      <c r="F32" s="677"/>
      <c r="G32" s="677"/>
      <c r="H32" s="677"/>
      <c r="I32" s="677"/>
      <c r="J32" s="677"/>
      <c r="K32" s="677"/>
      <c r="L32" s="677"/>
      <c r="M32" s="677"/>
      <c r="N32" s="677"/>
      <c r="O32" s="677"/>
      <c r="P32" s="678"/>
      <c r="Q32" s="920">
        <v>283</v>
      </c>
      <c r="R32" s="921"/>
      <c r="S32" s="921"/>
      <c r="T32" s="921"/>
      <c r="U32" s="921"/>
      <c r="V32" s="921">
        <v>277</v>
      </c>
      <c r="W32" s="921"/>
      <c r="X32" s="921"/>
      <c r="Y32" s="921"/>
      <c r="Z32" s="921"/>
      <c r="AA32" s="921">
        <v>6</v>
      </c>
      <c r="AB32" s="921"/>
      <c r="AC32" s="921"/>
      <c r="AD32" s="921"/>
      <c r="AE32" s="925"/>
      <c r="AF32" s="943">
        <v>268</v>
      </c>
      <c r="AG32" s="680"/>
      <c r="AH32" s="680"/>
      <c r="AI32" s="680"/>
      <c r="AJ32" s="944"/>
      <c r="AK32" s="924">
        <v>64</v>
      </c>
      <c r="AL32" s="921"/>
      <c r="AM32" s="921"/>
      <c r="AN32" s="921"/>
      <c r="AO32" s="921"/>
      <c r="AP32" s="921">
        <v>753</v>
      </c>
      <c r="AQ32" s="921"/>
      <c r="AR32" s="921"/>
      <c r="AS32" s="921"/>
      <c r="AT32" s="921"/>
      <c r="AU32" s="921">
        <v>364</v>
      </c>
      <c r="AV32" s="921"/>
      <c r="AW32" s="921"/>
      <c r="AX32" s="921"/>
      <c r="AY32" s="921"/>
      <c r="AZ32" s="950" t="s">
        <v>200</v>
      </c>
      <c r="BA32" s="950"/>
      <c r="BB32" s="950"/>
      <c r="BC32" s="950"/>
      <c r="BD32" s="950"/>
      <c r="BE32" s="922" t="s">
        <v>460</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25">
      <c r="A33" s="54">
        <v>6</v>
      </c>
      <c r="B33" s="676" t="s">
        <v>357</v>
      </c>
      <c r="C33" s="677"/>
      <c r="D33" s="677"/>
      <c r="E33" s="677"/>
      <c r="F33" s="677"/>
      <c r="G33" s="677"/>
      <c r="H33" s="677"/>
      <c r="I33" s="677"/>
      <c r="J33" s="677"/>
      <c r="K33" s="677"/>
      <c r="L33" s="677"/>
      <c r="M33" s="677"/>
      <c r="N33" s="677"/>
      <c r="O33" s="677"/>
      <c r="P33" s="678"/>
      <c r="Q33" s="920">
        <v>331</v>
      </c>
      <c r="R33" s="921"/>
      <c r="S33" s="921"/>
      <c r="T33" s="921"/>
      <c r="U33" s="921"/>
      <c r="V33" s="921">
        <v>327</v>
      </c>
      <c r="W33" s="921"/>
      <c r="X33" s="921"/>
      <c r="Y33" s="921"/>
      <c r="Z33" s="921"/>
      <c r="AA33" s="921">
        <v>4</v>
      </c>
      <c r="AB33" s="921"/>
      <c r="AC33" s="921"/>
      <c r="AD33" s="921"/>
      <c r="AE33" s="925"/>
      <c r="AF33" s="943">
        <v>109</v>
      </c>
      <c r="AG33" s="680"/>
      <c r="AH33" s="680"/>
      <c r="AI33" s="680"/>
      <c r="AJ33" s="944"/>
      <c r="AK33" s="924">
        <v>103</v>
      </c>
      <c r="AL33" s="921"/>
      <c r="AM33" s="921"/>
      <c r="AN33" s="921"/>
      <c r="AO33" s="921"/>
      <c r="AP33" s="921">
        <v>1356</v>
      </c>
      <c r="AQ33" s="921"/>
      <c r="AR33" s="921"/>
      <c r="AS33" s="921"/>
      <c r="AT33" s="921"/>
      <c r="AU33" s="921">
        <v>691</v>
      </c>
      <c r="AV33" s="921"/>
      <c r="AW33" s="921"/>
      <c r="AX33" s="921"/>
      <c r="AY33" s="921"/>
      <c r="AZ33" s="950" t="s">
        <v>200</v>
      </c>
      <c r="BA33" s="950"/>
      <c r="BB33" s="950"/>
      <c r="BC33" s="950"/>
      <c r="BD33" s="950"/>
      <c r="BE33" s="922" t="s">
        <v>460</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25">
      <c r="A34" s="54">
        <v>7</v>
      </c>
      <c r="B34" s="676" t="s">
        <v>461</v>
      </c>
      <c r="C34" s="677"/>
      <c r="D34" s="677"/>
      <c r="E34" s="677"/>
      <c r="F34" s="677"/>
      <c r="G34" s="677"/>
      <c r="H34" s="677"/>
      <c r="I34" s="677"/>
      <c r="J34" s="677"/>
      <c r="K34" s="677"/>
      <c r="L34" s="677"/>
      <c r="M34" s="677"/>
      <c r="N34" s="677"/>
      <c r="O34" s="677"/>
      <c r="P34" s="678"/>
      <c r="Q34" s="920">
        <v>247</v>
      </c>
      <c r="R34" s="921"/>
      <c r="S34" s="921"/>
      <c r="T34" s="921"/>
      <c r="U34" s="921"/>
      <c r="V34" s="921">
        <v>286</v>
      </c>
      <c r="W34" s="921"/>
      <c r="X34" s="921"/>
      <c r="Y34" s="921"/>
      <c r="Z34" s="921"/>
      <c r="AA34" s="921">
        <v>-39</v>
      </c>
      <c r="AB34" s="921"/>
      <c r="AC34" s="921"/>
      <c r="AD34" s="921"/>
      <c r="AE34" s="925"/>
      <c r="AF34" s="943">
        <v>51</v>
      </c>
      <c r="AG34" s="680"/>
      <c r="AH34" s="680"/>
      <c r="AI34" s="680"/>
      <c r="AJ34" s="944"/>
      <c r="AK34" s="924">
        <v>228</v>
      </c>
      <c r="AL34" s="921"/>
      <c r="AM34" s="921"/>
      <c r="AN34" s="921"/>
      <c r="AO34" s="921"/>
      <c r="AP34" s="921">
        <v>812</v>
      </c>
      <c r="AQ34" s="921"/>
      <c r="AR34" s="921"/>
      <c r="AS34" s="921"/>
      <c r="AT34" s="921"/>
      <c r="AU34" s="921">
        <v>731</v>
      </c>
      <c r="AV34" s="921"/>
      <c r="AW34" s="921"/>
      <c r="AX34" s="921"/>
      <c r="AY34" s="921"/>
      <c r="AZ34" s="950" t="s">
        <v>200</v>
      </c>
      <c r="BA34" s="950"/>
      <c r="BB34" s="950"/>
      <c r="BC34" s="950"/>
      <c r="BD34" s="950"/>
      <c r="BE34" s="922" t="s">
        <v>460</v>
      </c>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2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2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2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2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2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2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2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2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2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2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2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2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2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2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2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25">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25">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25">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25">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25">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25">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25">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25">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25">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25">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25">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25">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25">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462</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25">
      <c r="A63" s="53" t="s">
        <v>253</v>
      </c>
      <c r="B63" s="898" t="s">
        <v>381</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447</v>
      </c>
      <c r="AG63" s="910"/>
      <c r="AH63" s="910"/>
      <c r="AI63" s="910"/>
      <c r="AJ63" s="935"/>
      <c r="AK63" s="936"/>
      <c r="AL63" s="909"/>
      <c r="AM63" s="909"/>
      <c r="AN63" s="909"/>
      <c r="AO63" s="909"/>
      <c r="AP63" s="910"/>
      <c r="AQ63" s="910"/>
      <c r="AR63" s="910"/>
      <c r="AS63" s="910"/>
      <c r="AT63" s="910"/>
      <c r="AU63" s="910"/>
      <c r="AV63" s="910"/>
      <c r="AW63" s="910"/>
      <c r="AX63" s="910"/>
      <c r="AY63" s="910"/>
      <c r="AZ63" s="937"/>
      <c r="BA63" s="937"/>
      <c r="BB63" s="937"/>
      <c r="BC63" s="937"/>
      <c r="BD63" s="937"/>
      <c r="BE63" s="911"/>
      <c r="BF63" s="911"/>
      <c r="BG63" s="911"/>
      <c r="BH63" s="911"/>
      <c r="BI63" s="912"/>
      <c r="BJ63" s="938" t="s">
        <v>200</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25">
      <c r="A65" s="56" t="s">
        <v>264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25">
      <c r="A66" s="659" t="s">
        <v>415</v>
      </c>
      <c r="B66" s="660"/>
      <c r="C66" s="660"/>
      <c r="D66" s="660"/>
      <c r="E66" s="660"/>
      <c r="F66" s="660"/>
      <c r="G66" s="660"/>
      <c r="H66" s="660"/>
      <c r="I66" s="660"/>
      <c r="J66" s="660"/>
      <c r="K66" s="660"/>
      <c r="L66" s="660"/>
      <c r="M66" s="660"/>
      <c r="N66" s="660"/>
      <c r="O66" s="660"/>
      <c r="P66" s="661"/>
      <c r="Q66" s="651" t="s">
        <v>456</v>
      </c>
      <c r="R66" s="652"/>
      <c r="S66" s="652"/>
      <c r="T66" s="652"/>
      <c r="U66" s="653"/>
      <c r="V66" s="651" t="s">
        <v>457</v>
      </c>
      <c r="W66" s="652"/>
      <c r="X66" s="652"/>
      <c r="Y66" s="652"/>
      <c r="Z66" s="653"/>
      <c r="AA66" s="651" t="s">
        <v>458</v>
      </c>
      <c r="AB66" s="652"/>
      <c r="AC66" s="652"/>
      <c r="AD66" s="652"/>
      <c r="AE66" s="653"/>
      <c r="AF66" s="671" t="s">
        <v>250</v>
      </c>
      <c r="AG66" s="666"/>
      <c r="AH66" s="666"/>
      <c r="AI66" s="666"/>
      <c r="AJ66" s="672"/>
      <c r="AK66" s="651" t="s">
        <v>396</v>
      </c>
      <c r="AL66" s="660"/>
      <c r="AM66" s="660"/>
      <c r="AN66" s="660"/>
      <c r="AO66" s="661"/>
      <c r="AP66" s="651" t="s">
        <v>364</v>
      </c>
      <c r="AQ66" s="652"/>
      <c r="AR66" s="652"/>
      <c r="AS66" s="652"/>
      <c r="AT66" s="653"/>
      <c r="AU66" s="651" t="s">
        <v>463</v>
      </c>
      <c r="AV66" s="652"/>
      <c r="AW66" s="652"/>
      <c r="AX66" s="652"/>
      <c r="AY66" s="653"/>
      <c r="AZ66" s="651" t="s">
        <v>449</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2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25">
      <c r="A68" s="51">
        <v>1</v>
      </c>
      <c r="B68" s="926" t="s">
        <v>533</v>
      </c>
      <c r="C68" s="927"/>
      <c r="D68" s="927"/>
      <c r="E68" s="927"/>
      <c r="F68" s="927"/>
      <c r="G68" s="927"/>
      <c r="H68" s="927"/>
      <c r="I68" s="927"/>
      <c r="J68" s="927"/>
      <c r="K68" s="927"/>
      <c r="L68" s="927"/>
      <c r="M68" s="927"/>
      <c r="N68" s="927"/>
      <c r="O68" s="927"/>
      <c r="P68" s="928"/>
      <c r="Q68" s="929">
        <v>667</v>
      </c>
      <c r="R68" s="930"/>
      <c r="S68" s="930"/>
      <c r="T68" s="930"/>
      <c r="U68" s="930"/>
      <c r="V68" s="930">
        <v>607</v>
      </c>
      <c r="W68" s="930"/>
      <c r="X68" s="930"/>
      <c r="Y68" s="930"/>
      <c r="Z68" s="930"/>
      <c r="AA68" s="930">
        <v>60</v>
      </c>
      <c r="AB68" s="930"/>
      <c r="AC68" s="930"/>
      <c r="AD68" s="930"/>
      <c r="AE68" s="930"/>
      <c r="AF68" s="930">
        <v>60</v>
      </c>
      <c r="AG68" s="930"/>
      <c r="AH68" s="930"/>
      <c r="AI68" s="930"/>
      <c r="AJ68" s="930"/>
      <c r="AK68" s="930" t="s">
        <v>200</v>
      </c>
      <c r="AL68" s="930"/>
      <c r="AM68" s="930"/>
      <c r="AN68" s="930"/>
      <c r="AO68" s="930"/>
      <c r="AP68" s="930">
        <v>552</v>
      </c>
      <c r="AQ68" s="930"/>
      <c r="AR68" s="930"/>
      <c r="AS68" s="930"/>
      <c r="AT68" s="930"/>
      <c r="AU68" s="930">
        <v>183</v>
      </c>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25">
      <c r="A69" s="52">
        <v>2</v>
      </c>
      <c r="B69" s="676" t="s">
        <v>89</v>
      </c>
      <c r="C69" s="677"/>
      <c r="D69" s="677"/>
      <c r="E69" s="677"/>
      <c r="F69" s="677"/>
      <c r="G69" s="677"/>
      <c r="H69" s="677"/>
      <c r="I69" s="677"/>
      <c r="J69" s="677"/>
      <c r="K69" s="677"/>
      <c r="L69" s="677"/>
      <c r="M69" s="677"/>
      <c r="N69" s="677"/>
      <c r="O69" s="677"/>
      <c r="P69" s="678"/>
      <c r="Q69" s="920">
        <v>2162</v>
      </c>
      <c r="R69" s="921"/>
      <c r="S69" s="921"/>
      <c r="T69" s="921"/>
      <c r="U69" s="921"/>
      <c r="V69" s="921">
        <v>2072</v>
      </c>
      <c r="W69" s="921"/>
      <c r="X69" s="921"/>
      <c r="Y69" s="921"/>
      <c r="Z69" s="921"/>
      <c r="AA69" s="921">
        <v>90</v>
      </c>
      <c r="AB69" s="921"/>
      <c r="AC69" s="921"/>
      <c r="AD69" s="921"/>
      <c r="AE69" s="921"/>
      <c r="AF69" s="921">
        <v>21</v>
      </c>
      <c r="AG69" s="921"/>
      <c r="AH69" s="921"/>
      <c r="AI69" s="921"/>
      <c r="AJ69" s="921"/>
      <c r="AK69" s="921" t="s">
        <v>200</v>
      </c>
      <c r="AL69" s="921"/>
      <c r="AM69" s="921"/>
      <c r="AN69" s="921"/>
      <c r="AO69" s="921"/>
      <c r="AP69" s="921">
        <v>2018</v>
      </c>
      <c r="AQ69" s="921"/>
      <c r="AR69" s="921"/>
      <c r="AS69" s="921"/>
      <c r="AT69" s="921"/>
      <c r="AU69" s="921">
        <v>1172</v>
      </c>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25">
      <c r="A70" s="52">
        <v>3</v>
      </c>
      <c r="B70" s="676" t="s">
        <v>176</v>
      </c>
      <c r="C70" s="677"/>
      <c r="D70" s="677"/>
      <c r="E70" s="677"/>
      <c r="F70" s="677"/>
      <c r="G70" s="677"/>
      <c r="H70" s="677"/>
      <c r="I70" s="677"/>
      <c r="J70" s="677"/>
      <c r="K70" s="677"/>
      <c r="L70" s="677"/>
      <c r="M70" s="677"/>
      <c r="N70" s="677"/>
      <c r="O70" s="677"/>
      <c r="P70" s="678"/>
      <c r="Q70" s="920">
        <v>165</v>
      </c>
      <c r="R70" s="921"/>
      <c r="S70" s="921"/>
      <c r="T70" s="921"/>
      <c r="U70" s="921"/>
      <c r="V70" s="921">
        <v>159</v>
      </c>
      <c r="W70" s="921"/>
      <c r="X70" s="921"/>
      <c r="Y70" s="921"/>
      <c r="Z70" s="921"/>
      <c r="AA70" s="921">
        <v>5</v>
      </c>
      <c r="AB70" s="921"/>
      <c r="AC70" s="921"/>
      <c r="AD70" s="921"/>
      <c r="AE70" s="921"/>
      <c r="AF70" s="921">
        <v>5</v>
      </c>
      <c r="AG70" s="921"/>
      <c r="AH70" s="921"/>
      <c r="AI70" s="921"/>
      <c r="AJ70" s="921"/>
      <c r="AK70" s="921" t="s">
        <v>200</v>
      </c>
      <c r="AL70" s="921"/>
      <c r="AM70" s="921"/>
      <c r="AN70" s="921"/>
      <c r="AO70" s="921"/>
      <c r="AP70" s="921" t="s">
        <v>200</v>
      </c>
      <c r="AQ70" s="921"/>
      <c r="AR70" s="921"/>
      <c r="AS70" s="921"/>
      <c r="AT70" s="921"/>
      <c r="AU70" s="921" t="s">
        <v>200</v>
      </c>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25">
      <c r="A71" s="52">
        <v>4</v>
      </c>
      <c r="B71" s="676"/>
      <c r="C71" s="677"/>
      <c r="D71" s="677"/>
      <c r="E71" s="677"/>
      <c r="F71" s="677"/>
      <c r="G71" s="677"/>
      <c r="H71" s="677"/>
      <c r="I71" s="677"/>
      <c r="J71" s="677"/>
      <c r="K71" s="677"/>
      <c r="L71" s="677"/>
      <c r="M71" s="677"/>
      <c r="N71" s="677"/>
      <c r="O71" s="677"/>
      <c r="P71" s="678"/>
      <c r="Q71" s="920"/>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25">
      <c r="A72" s="52">
        <v>5</v>
      </c>
      <c r="B72" s="676"/>
      <c r="C72" s="677"/>
      <c r="D72" s="677"/>
      <c r="E72" s="677"/>
      <c r="F72" s="677"/>
      <c r="G72" s="677"/>
      <c r="H72" s="677"/>
      <c r="I72" s="677"/>
      <c r="J72" s="677"/>
      <c r="K72" s="677"/>
      <c r="L72" s="677"/>
      <c r="M72" s="677"/>
      <c r="N72" s="677"/>
      <c r="O72" s="677"/>
      <c r="P72" s="678"/>
      <c r="Q72" s="920"/>
      <c r="R72" s="921"/>
      <c r="S72" s="921"/>
      <c r="T72" s="921"/>
      <c r="U72" s="921"/>
      <c r="V72" s="921"/>
      <c r="W72" s="921"/>
      <c r="X72" s="921"/>
      <c r="Y72" s="921"/>
      <c r="Z72" s="921"/>
      <c r="AA72" s="921"/>
      <c r="AB72" s="921"/>
      <c r="AC72" s="921"/>
      <c r="AD72" s="921"/>
      <c r="AE72" s="921"/>
      <c r="AF72" s="921"/>
      <c r="AG72" s="921"/>
      <c r="AH72" s="921"/>
      <c r="AI72" s="921"/>
      <c r="AJ72" s="921"/>
      <c r="AK72" s="921"/>
      <c r="AL72" s="921"/>
      <c r="AM72" s="921"/>
      <c r="AN72" s="921"/>
      <c r="AO72" s="921"/>
      <c r="AP72" s="921"/>
      <c r="AQ72" s="921"/>
      <c r="AR72" s="921"/>
      <c r="AS72" s="921"/>
      <c r="AT72" s="921"/>
      <c r="AU72" s="921"/>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25">
      <c r="A73" s="52">
        <v>6</v>
      </c>
      <c r="B73" s="676"/>
      <c r="C73" s="677"/>
      <c r="D73" s="677"/>
      <c r="E73" s="677"/>
      <c r="F73" s="677"/>
      <c r="G73" s="677"/>
      <c r="H73" s="677"/>
      <c r="I73" s="677"/>
      <c r="J73" s="677"/>
      <c r="K73" s="677"/>
      <c r="L73" s="677"/>
      <c r="M73" s="677"/>
      <c r="N73" s="677"/>
      <c r="O73" s="677"/>
      <c r="P73" s="678"/>
      <c r="Q73" s="920"/>
      <c r="R73" s="921"/>
      <c r="S73" s="921"/>
      <c r="T73" s="921"/>
      <c r="U73" s="921"/>
      <c r="V73" s="921"/>
      <c r="W73" s="921"/>
      <c r="X73" s="921"/>
      <c r="Y73" s="921"/>
      <c r="Z73" s="921"/>
      <c r="AA73" s="921"/>
      <c r="AB73" s="921"/>
      <c r="AC73" s="921"/>
      <c r="AD73" s="921"/>
      <c r="AE73" s="921"/>
      <c r="AF73" s="921"/>
      <c r="AG73" s="921"/>
      <c r="AH73" s="921"/>
      <c r="AI73" s="921"/>
      <c r="AJ73" s="921"/>
      <c r="AK73" s="921"/>
      <c r="AL73" s="921"/>
      <c r="AM73" s="921"/>
      <c r="AN73" s="921"/>
      <c r="AO73" s="921"/>
      <c r="AP73" s="921"/>
      <c r="AQ73" s="921"/>
      <c r="AR73" s="921"/>
      <c r="AS73" s="921"/>
      <c r="AT73" s="921"/>
      <c r="AU73" s="921"/>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25">
      <c r="A74" s="52">
        <v>7</v>
      </c>
      <c r="B74" s="676"/>
      <c r="C74" s="677"/>
      <c r="D74" s="677"/>
      <c r="E74" s="677"/>
      <c r="F74" s="677"/>
      <c r="G74" s="677"/>
      <c r="H74" s="677"/>
      <c r="I74" s="677"/>
      <c r="J74" s="677"/>
      <c r="K74" s="677"/>
      <c r="L74" s="677"/>
      <c r="M74" s="677"/>
      <c r="N74" s="677"/>
      <c r="O74" s="677"/>
      <c r="P74" s="678"/>
      <c r="Q74" s="920"/>
      <c r="R74" s="921"/>
      <c r="S74" s="921"/>
      <c r="T74" s="921"/>
      <c r="U74" s="921"/>
      <c r="V74" s="921"/>
      <c r="W74" s="921"/>
      <c r="X74" s="921"/>
      <c r="Y74" s="921"/>
      <c r="Z74" s="921"/>
      <c r="AA74" s="921"/>
      <c r="AB74" s="921"/>
      <c r="AC74" s="921"/>
      <c r="AD74" s="921"/>
      <c r="AE74" s="921"/>
      <c r="AF74" s="921"/>
      <c r="AG74" s="921"/>
      <c r="AH74" s="921"/>
      <c r="AI74" s="921"/>
      <c r="AJ74" s="921"/>
      <c r="AK74" s="921"/>
      <c r="AL74" s="921"/>
      <c r="AM74" s="921"/>
      <c r="AN74" s="921"/>
      <c r="AO74" s="921"/>
      <c r="AP74" s="921"/>
      <c r="AQ74" s="921"/>
      <c r="AR74" s="921"/>
      <c r="AS74" s="921"/>
      <c r="AT74" s="921"/>
      <c r="AU74" s="921"/>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25">
      <c r="A75" s="52">
        <v>8</v>
      </c>
      <c r="B75" s="676"/>
      <c r="C75" s="677"/>
      <c r="D75" s="677"/>
      <c r="E75" s="677"/>
      <c r="F75" s="677"/>
      <c r="G75" s="677"/>
      <c r="H75" s="677"/>
      <c r="I75" s="677"/>
      <c r="J75" s="677"/>
      <c r="K75" s="677"/>
      <c r="L75" s="677"/>
      <c r="M75" s="677"/>
      <c r="N75" s="677"/>
      <c r="O75" s="677"/>
      <c r="P75" s="678"/>
      <c r="Q75" s="679"/>
      <c r="R75" s="680"/>
      <c r="S75" s="680"/>
      <c r="T75" s="680"/>
      <c r="U75" s="924"/>
      <c r="V75" s="925"/>
      <c r="W75" s="680"/>
      <c r="X75" s="680"/>
      <c r="Y75" s="680"/>
      <c r="Z75" s="924"/>
      <c r="AA75" s="925"/>
      <c r="AB75" s="680"/>
      <c r="AC75" s="680"/>
      <c r="AD75" s="680"/>
      <c r="AE75" s="924"/>
      <c r="AF75" s="925"/>
      <c r="AG75" s="680"/>
      <c r="AH75" s="680"/>
      <c r="AI75" s="680"/>
      <c r="AJ75" s="924"/>
      <c r="AK75" s="925"/>
      <c r="AL75" s="680"/>
      <c r="AM75" s="680"/>
      <c r="AN75" s="680"/>
      <c r="AO75" s="924"/>
      <c r="AP75" s="925"/>
      <c r="AQ75" s="680"/>
      <c r="AR75" s="680"/>
      <c r="AS75" s="680"/>
      <c r="AT75" s="924"/>
      <c r="AU75" s="925"/>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25">
      <c r="A76" s="52">
        <v>9</v>
      </c>
      <c r="B76" s="676"/>
      <c r="C76" s="677"/>
      <c r="D76" s="677"/>
      <c r="E76" s="677"/>
      <c r="F76" s="677"/>
      <c r="G76" s="677"/>
      <c r="H76" s="677"/>
      <c r="I76" s="677"/>
      <c r="J76" s="677"/>
      <c r="K76" s="677"/>
      <c r="L76" s="677"/>
      <c r="M76" s="677"/>
      <c r="N76" s="677"/>
      <c r="O76" s="677"/>
      <c r="P76" s="678"/>
      <c r="Q76" s="679"/>
      <c r="R76" s="680"/>
      <c r="S76" s="680"/>
      <c r="T76" s="680"/>
      <c r="U76" s="924"/>
      <c r="V76" s="925"/>
      <c r="W76" s="680"/>
      <c r="X76" s="680"/>
      <c r="Y76" s="680"/>
      <c r="Z76" s="924"/>
      <c r="AA76" s="925"/>
      <c r="AB76" s="680"/>
      <c r="AC76" s="680"/>
      <c r="AD76" s="680"/>
      <c r="AE76" s="924"/>
      <c r="AF76" s="925"/>
      <c r="AG76" s="680"/>
      <c r="AH76" s="680"/>
      <c r="AI76" s="680"/>
      <c r="AJ76" s="924"/>
      <c r="AK76" s="925"/>
      <c r="AL76" s="680"/>
      <c r="AM76" s="680"/>
      <c r="AN76" s="680"/>
      <c r="AO76" s="924"/>
      <c r="AP76" s="925"/>
      <c r="AQ76" s="680"/>
      <c r="AR76" s="680"/>
      <c r="AS76" s="680"/>
      <c r="AT76" s="924"/>
      <c r="AU76" s="925"/>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25">
      <c r="A77" s="52">
        <v>10</v>
      </c>
      <c r="B77" s="676"/>
      <c r="C77" s="677"/>
      <c r="D77" s="677"/>
      <c r="E77" s="677"/>
      <c r="F77" s="677"/>
      <c r="G77" s="677"/>
      <c r="H77" s="677"/>
      <c r="I77" s="677"/>
      <c r="J77" s="677"/>
      <c r="K77" s="677"/>
      <c r="L77" s="677"/>
      <c r="M77" s="677"/>
      <c r="N77" s="677"/>
      <c r="O77" s="677"/>
      <c r="P77" s="678"/>
      <c r="Q77" s="679"/>
      <c r="R77" s="680"/>
      <c r="S77" s="680"/>
      <c r="T77" s="680"/>
      <c r="U77" s="924"/>
      <c r="V77" s="925"/>
      <c r="W77" s="680"/>
      <c r="X77" s="680"/>
      <c r="Y77" s="680"/>
      <c r="Z77" s="924"/>
      <c r="AA77" s="925"/>
      <c r="AB77" s="680"/>
      <c r="AC77" s="680"/>
      <c r="AD77" s="680"/>
      <c r="AE77" s="924"/>
      <c r="AF77" s="925"/>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25">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25">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2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2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2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2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2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2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2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2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25">
      <c r="A88" s="53" t="s">
        <v>253</v>
      </c>
      <c r="B88" s="898" t="s">
        <v>182</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c r="AG88" s="910"/>
      <c r="AH88" s="910"/>
      <c r="AI88" s="910"/>
      <c r="AJ88" s="910"/>
      <c r="AK88" s="909"/>
      <c r="AL88" s="909"/>
      <c r="AM88" s="909"/>
      <c r="AN88" s="909"/>
      <c r="AO88" s="909"/>
      <c r="AP88" s="910"/>
      <c r="AQ88" s="910"/>
      <c r="AR88" s="910"/>
      <c r="AS88" s="910"/>
      <c r="AT88" s="910"/>
      <c r="AU88" s="910"/>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8" t="s">
        <v>453</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c r="CS102" s="905"/>
      <c r="CT102" s="905"/>
      <c r="CU102" s="905"/>
      <c r="CV102" s="906"/>
      <c r="CW102" s="904"/>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464</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465</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887" t="s">
        <v>467</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202</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25">
      <c r="A109" s="730" t="s">
        <v>468</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469</v>
      </c>
      <c r="AB109" s="731"/>
      <c r="AC109" s="731"/>
      <c r="AD109" s="731"/>
      <c r="AE109" s="732"/>
      <c r="AF109" s="733" t="s">
        <v>470</v>
      </c>
      <c r="AG109" s="731"/>
      <c r="AH109" s="731"/>
      <c r="AI109" s="731"/>
      <c r="AJ109" s="732"/>
      <c r="AK109" s="733" t="s">
        <v>188</v>
      </c>
      <c r="AL109" s="731"/>
      <c r="AM109" s="731"/>
      <c r="AN109" s="731"/>
      <c r="AO109" s="732"/>
      <c r="AP109" s="733" t="s">
        <v>472</v>
      </c>
      <c r="AQ109" s="731"/>
      <c r="AR109" s="731"/>
      <c r="AS109" s="731"/>
      <c r="AT109" s="734"/>
      <c r="AU109" s="730" t="s">
        <v>468</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469</v>
      </c>
      <c r="BR109" s="731"/>
      <c r="BS109" s="731"/>
      <c r="BT109" s="731"/>
      <c r="BU109" s="732"/>
      <c r="BV109" s="733" t="s">
        <v>470</v>
      </c>
      <c r="BW109" s="731"/>
      <c r="BX109" s="731"/>
      <c r="BY109" s="731"/>
      <c r="BZ109" s="732"/>
      <c r="CA109" s="733" t="s">
        <v>188</v>
      </c>
      <c r="CB109" s="731"/>
      <c r="CC109" s="731"/>
      <c r="CD109" s="731"/>
      <c r="CE109" s="732"/>
      <c r="CF109" s="890" t="s">
        <v>472</v>
      </c>
      <c r="CG109" s="890"/>
      <c r="CH109" s="890"/>
      <c r="CI109" s="890"/>
      <c r="CJ109" s="890"/>
      <c r="CK109" s="733" t="s">
        <v>95</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469</v>
      </c>
      <c r="DH109" s="731"/>
      <c r="DI109" s="731"/>
      <c r="DJ109" s="731"/>
      <c r="DK109" s="732"/>
      <c r="DL109" s="733" t="s">
        <v>470</v>
      </c>
      <c r="DM109" s="731"/>
      <c r="DN109" s="731"/>
      <c r="DO109" s="731"/>
      <c r="DP109" s="732"/>
      <c r="DQ109" s="733" t="s">
        <v>188</v>
      </c>
      <c r="DR109" s="731"/>
      <c r="DS109" s="731"/>
      <c r="DT109" s="731"/>
      <c r="DU109" s="732"/>
      <c r="DV109" s="733" t="s">
        <v>472</v>
      </c>
      <c r="DW109" s="731"/>
      <c r="DX109" s="731"/>
      <c r="DY109" s="731"/>
      <c r="DZ109" s="734"/>
    </row>
    <row r="110" spans="1:131" s="48" customFormat="1" ht="26.25" customHeight="1" x14ac:dyDescent="0.25">
      <c r="A110" s="774" t="s">
        <v>334</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1093684</v>
      </c>
      <c r="AB110" s="768"/>
      <c r="AC110" s="768"/>
      <c r="AD110" s="768"/>
      <c r="AE110" s="769"/>
      <c r="AF110" s="770">
        <v>1013498</v>
      </c>
      <c r="AG110" s="768"/>
      <c r="AH110" s="768"/>
      <c r="AI110" s="768"/>
      <c r="AJ110" s="769"/>
      <c r="AK110" s="770">
        <v>1005424</v>
      </c>
      <c r="AL110" s="768"/>
      <c r="AM110" s="768"/>
      <c r="AN110" s="768"/>
      <c r="AO110" s="769"/>
      <c r="AP110" s="863">
        <v>21</v>
      </c>
      <c r="AQ110" s="864"/>
      <c r="AR110" s="864"/>
      <c r="AS110" s="864"/>
      <c r="AT110" s="865"/>
      <c r="AU110" s="866" t="s">
        <v>120</v>
      </c>
      <c r="AV110" s="867"/>
      <c r="AW110" s="867"/>
      <c r="AX110" s="867"/>
      <c r="AY110" s="867"/>
      <c r="AZ110" s="827" t="s">
        <v>473</v>
      </c>
      <c r="BA110" s="775"/>
      <c r="BB110" s="775"/>
      <c r="BC110" s="775"/>
      <c r="BD110" s="775"/>
      <c r="BE110" s="775"/>
      <c r="BF110" s="775"/>
      <c r="BG110" s="775"/>
      <c r="BH110" s="775"/>
      <c r="BI110" s="775"/>
      <c r="BJ110" s="775"/>
      <c r="BK110" s="775"/>
      <c r="BL110" s="775"/>
      <c r="BM110" s="775"/>
      <c r="BN110" s="775"/>
      <c r="BO110" s="775"/>
      <c r="BP110" s="776"/>
      <c r="BQ110" s="828">
        <v>9769292</v>
      </c>
      <c r="BR110" s="829"/>
      <c r="BS110" s="829"/>
      <c r="BT110" s="829"/>
      <c r="BU110" s="829"/>
      <c r="BV110" s="829">
        <v>9567498</v>
      </c>
      <c r="BW110" s="829"/>
      <c r="BX110" s="829"/>
      <c r="BY110" s="829"/>
      <c r="BZ110" s="829"/>
      <c r="CA110" s="829">
        <v>10392942</v>
      </c>
      <c r="CB110" s="829"/>
      <c r="CC110" s="829"/>
      <c r="CD110" s="829"/>
      <c r="CE110" s="829"/>
      <c r="CF110" s="853">
        <v>217.5</v>
      </c>
      <c r="CG110" s="854"/>
      <c r="CH110" s="854"/>
      <c r="CI110" s="854"/>
      <c r="CJ110" s="854"/>
      <c r="CK110" s="872" t="s">
        <v>394</v>
      </c>
      <c r="CL110" s="713"/>
      <c r="CM110" s="827" t="s">
        <v>60</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200</v>
      </c>
      <c r="DH110" s="829"/>
      <c r="DI110" s="829"/>
      <c r="DJ110" s="829"/>
      <c r="DK110" s="829"/>
      <c r="DL110" s="829" t="s">
        <v>200</v>
      </c>
      <c r="DM110" s="829"/>
      <c r="DN110" s="829"/>
      <c r="DO110" s="829"/>
      <c r="DP110" s="829"/>
      <c r="DQ110" s="829" t="s">
        <v>200</v>
      </c>
      <c r="DR110" s="829"/>
      <c r="DS110" s="829"/>
      <c r="DT110" s="829"/>
      <c r="DU110" s="829"/>
      <c r="DV110" s="830" t="s">
        <v>200</v>
      </c>
      <c r="DW110" s="830"/>
      <c r="DX110" s="830"/>
      <c r="DY110" s="830"/>
      <c r="DZ110" s="831"/>
    </row>
    <row r="111" spans="1:131" s="48" customFormat="1" ht="26.25" customHeight="1" x14ac:dyDescent="0.25">
      <c r="A111" s="718" t="s">
        <v>455</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200</v>
      </c>
      <c r="AB111" s="724"/>
      <c r="AC111" s="724"/>
      <c r="AD111" s="724"/>
      <c r="AE111" s="725"/>
      <c r="AF111" s="726" t="s">
        <v>200</v>
      </c>
      <c r="AG111" s="724"/>
      <c r="AH111" s="724"/>
      <c r="AI111" s="724"/>
      <c r="AJ111" s="725"/>
      <c r="AK111" s="726" t="s">
        <v>200</v>
      </c>
      <c r="AL111" s="724"/>
      <c r="AM111" s="724"/>
      <c r="AN111" s="724"/>
      <c r="AO111" s="725"/>
      <c r="AP111" s="800" t="s">
        <v>200</v>
      </c>
      <c r="AQ111" s="801"/>
      <c r="AR111" s="801"/>
      <c r="AS111" s="801"/>
      <c r="AT111" s="802"/>
      <c r="AU111" s="868"/>
      <c r="AV111" s="869"/>
      <c r="AW111" s="869"/>
      <c r="AX111" s="869"/>
      <c r="AY111" s="869"/>
      <c r="AZ111" s="799" t="s">
        <v>474</v>
      </c>
      <c r="BA111" s="735"/>
      <c r="BB111" s="735"/>
      <c r="BC111" s="735"/>
      <c r="BD111" s="735"/>
      <c r="BE111" s="735"/>
      <c r="BF111" s="735"/>
      <c r="BG111" s="735"/>
      <c r="BH111" s="735"/>
      <c r="BI111" s="735"/>
      <c r="BJ111" s="735"/>
      <c r="BK111" s="735"/>
      <c r="BL111" s="735"/>
      <c r="BM111" s="735"/>
      <c r="BN111" s="735"/>
      <c r="BO111" s="735"/>
      <c r="BP111" s="736"/>
      <c r="BQ111" s="803">
        <v>23753</v>
      </c>
      <c r="BR111" s="804"/>
      <c r="BS111" s="804"/>
      <c r="BT111" s="804"/>
      <c r="BU111" s="804"/>
      <c r="BV111" s="804">
        <v>35109</v>
      </c>
      <c r="BW111" s="804"/>
      <c r="BX111" s="804"/>
      <c r="BY111" s="804"/>
      <c r="BZ111" s="804"/>
      <c r="CA111" s="804">
        <v>62043</v>
      </c>
      <c r="CB111" s="804"/>
      <c r="CC111" s="804"/>
      <c r="CD111" s="804"/>
      <c r="CE111" s="804"/>
      <c r="CF111" s="861">
        <v>1.3</v>
      </c>
      <c r="CG111" s="862"/>
      <c r="CH111" s="862"/>
      <c r="CI111" s="862"/>
      <c r="CJ111" s="862"/>
      <c r="CK111" s="873"/>
      <c r="CL111" s="715"/>
      <c r="CM111" s="799" t="s">
        <v>132</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200</v>
      </c>
      <c r="DH111" s="804"/>
      <c r="DI111" s="804"/>
      <c r="DJ111" s="804"/>
      <c r="DK111" s="804"/>
      <c r="DL111" s="804" t="s">
        <v>200</v>
      </c>
      <c r="DM111" s="804"/>
      <c r="DN111" s="804"/>
      <c r="DO111" s="804"/>
      <c r="DP111" s="804"/>
      <c r="DQ111" s="804" t="s">
        <v>200</v>
      </c>
      <c r="DR111" s="804"/>
      <c r="DS111" s="804"/>
      <c r="DT111" s="804"/>
      <c r="DU111" s="804"/>
      <c r="DV111" s="805" t="s">
        <v>200</v>
      </c>
      <c r="DW111" s="805"/>
      <c r="DX111" s="805"/>
      <c r="DY111" s="805"/>
      <c r="DZ111" s="806"/>
    </row>
    <row r="112" spans="1:131" s="48" customFormat="1" ht="26.25" customHeight="1" x14ac:dyDescent="0.25">
      <c r="A112" s="702" t="s">
        <v>153</v>
      </c>
      <c r="B112" s="703"/>
      <c r="C112" s="735" t="s">
        <v>475</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200</v>
      </c>
      <c r="AB112" s="724"/>
      <c r="AC112" s="724"/>
      <c r="AD112" s="724"/>
      <c r="AE112" s="725"/>
      <c r="AF112" s="726" t="s">
        <v>200</v>
      </c>
      <c r="AG112" s="724"/>
      <c r="AH112" s="724"/>
      <c r="AI112" s="724"/>
      <c r="AJ112" s="725"/>
      <c r="AK112" s="726" t="s">
        <v>200</v>
      </c>
      <c r="AL112" s="724"/>
      <c r="AM112" s="724"/>
      <c r="AN112" s="724"/>
      <c r="AO112" s="725"/>
      <c r="AP112" s="800" t="s">
        <v>200</v>
      </c>
      <c r="AQ112" s="801"/>
      <c r="AR112" s="801"/>
      <c r="AS112" s="801"/>
      <c r="AT112" s="802"/>
      <c r="AU112" s="868"/>
      <c r="AV112" s="869"/>
      <c r="AW112" s="869"/>
      <c r="AX112" s="869"/>
      <c r="AY112" s="869"/>
      <c r="AZ112" s="799" t="s">
        <v>273</v>
      </c>
      <c r="BA112" s="735"/>
      <c r="BB112" s="735"/>
      <c r="BC112" s="735"/>
      <c r="BD112" s="735"/>
      <c r="BE112" s="735"/>
      <c r="BF112" s="735"/>
      <c r="BG112" s="735"/>
      <c r="BH112" s="735"/>
      <c r="BI112" s="735"/>
      <c r="BJ112" s="735"/>
      <c r="BK112" s="735"/>
      <c r="BL112" s="735"/>
      <c r="BM112" s="735"/>
      <c r="BN112" s="735"/>
      <c r="BO112" s="735"/>
      <c r="BP112" s="736"/>
      <c r="BQ112" s="803">
        <v>1821009</v>
      </c>
      <c r="BR112" s="804"/>
      <c r="BS112" s="804"/>
      <c r="BT112" s="804"/>
      <c r="BU112" s="804"/>
      <c r="BV112" s="804">
        <v>1748912</v>
      </c>
      <c r="BW112" s="804"/>
      <c r="BX112" s="804"/>
      <c r="BY112" s="804"/>
      <c r="BZ112" s="804"/>
      <c r="CA112" s="804">
        <v>1848173</v>
      </c>
      <c r="CB112" s="804"/>
      <c r="CC112" s="804"/>
      <c r="CD112" s="804"/>
      <c r="CE112" s="804"/>
      <c r="CF112" s="861">
        <v>38.700000000000003</v>
      </c>
      <c r="CG112" s="862"/>
      <c r="CH112" s="862"/>
      <c r="CI112" s="862"/>
      <c r="CJ112" s="862"/>
      <c r="CK112" s="873"/>
      <c r="CL112" s="715"/>
      <c r="CM112" s="799" t="s">
        <v>402</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200</v>
      </c>
      <c r="DH112" s="804"/>
      <c r="DI112" s="804"/>
      <c r="DJ112" s="804"/>
      <c r="DK112" s="804"/>
      <c r="DL112" s="804" t="s">
        <v>200</v>
      </c>
      <c r="DM112" s="804"/>
      <c r="DN112" s="804"/>
      <c r="DO112" s="804"/>
      <c r="DP112" s="804"/>
      <c r="DQ112" s="804" t="s">
        <v>200</v>
      </c>
      <c r="DR112" s="804"/>
      <c r="DS112" s="804"/>
      <c r="DT112" s="804"/>
      <c r="DU112" s="804"/>
      <c r="DV112" s="805" t="s">
        <v>200</v>
      </c>
      <c r="DW112" s="805"/>
      <c r="DX112" s="805"/>
      <c r="DY112" s="805"/>
      <c r="DZ112" s="806"/>
    </row>
    <row r="113" spans="1:130" s="48" customFormat="1" ht="26.25" customHeight="1" x14ac:dyDescent="0.25">
      <c r="A113" s="704"/>
      <c r="B113" s="705"/>
      <c r="C113" s="735" t="s">
        <v>477</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192589</v>
      </c>
      <c r="AB113" s="724"/>
      <c r="AC113" s="724"/>
      <c r="AD113" s="724"/>
      <c r="AE113" s="725"/>
      <c r="AF113" s="726">
        <v>183625</v>
      </c>
      <c r="AG113" s="724"/>
      <c r="AH113" s="724"/>
      <c r="AI113" s="724"/>
      <c r="AJ113" s="725"/>
      <c r="AK113" s="726">
        <v>172413</v>
      </c>
      <c r="AL113" s="724"/>
      <c r="AM113" s="724"/>
      <c r="AN113" s="724"/>
      <c r="AO113" s="725"/>
      <c r="AP113" s="800">
        <v>3.6</v>
      </c>
      <c r="AQ113" s="801"/>
      <c r="AR113" s="801"/>
      <c r="AS113" s="801"/>
      <c r="AT113" s="802"/>
      <c r="AU113" s="868"/>
      <c r="AV113" s="869"/>
      <c r="AW113" s="869"/>
      <c r="AX113" s="869"/>
      <c r="AY113" s="869"/>
      <c r="AZ113" s="799" t="s">
        <v>205</v>
      </c>
      <c r="BA113" s="735"/>
      <c r="BB113" s="735"/>
      <c r="BC113" s="735"/>
      <c r="BD113" s="735"/>
      <c r="BE113" s="735"/>
      <c r="BF113" s="735"/>
      <c r="BG113" s="735"/>
      <c r="BH113" s="735"/>
      <c r="BI113" s="735"/>
      <c r="BJ113" s="735"/>
      <c r="BK113" s="735"/>
      <c r="BL113" s="735"/>
      <c r="BM113" s="735"/>
      <c r="BN113" s="735"/>
      <c r="BO113" s="735"/>
      <c r="BP113" s="736"/>
      <c r="BQ113" s="803">
        <v>1281578</v>
      </c>
      <c r="BR113" s="804"/>
      <c r="BS113" s="804"/>
      <c r="BT113" s="804"/>
      <c r="BU113" s="804"/>
      <c r="BV113" s="804">
        <v>1304813</v>
      </c>
      <c r="BW113" s="804"/>
      <c r="BX113" s="804"/>
      <c r="BY113" s="804"/>
      <c r="BZ113" s="804"/>
      <c r="CA113" s="804">
        <v>1354451</v>
      </c>
      <c r="CB113" s="804"/>
      <c r="CC113" s="804"/>
      <c r="CD113" s="804"/>
      <c r="CE113" s="804"/>
      <c r="CF113" s="861">
        <v>28.3</v>
      </c>
      <c r="CG113" s="862"/>
      <c r="CH113" s="862"/>
      <c r="CI113" s="862"/>
      <c r="CJ113" s="862"/>
      <c r="CK113" s="873"/>
      <c r="CL113" s="715"/>
      <c r="CM113" s="799" t="s">
        <v>412</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200</v>
      </c>
      <c r="DH113" s="724"/>
      <c r="DI113" s="724"/>
      <c r="DJ113" s="724"/>
      <c r="DK113" s="725"/>
      <c r="DL113" s="726" t="s">
        <v>200</v>
      </c>
      <c r="DM113" s="724"/>
      <c r="DN113" s="724"/>
      <c r="DO113" s="724"/>
      <c r="DP113" s="725"/>
      <c r="DQ113" s="726" t="s">
        <v>200</v>
      </c>
      <c r="DR113" s="724"/>
      <c r="DS113" s="724"/>
      <c r="DT113" s="724"/>
      <c r="DU113" s="725"/>
      <c r="DV113" s="800" t="s">
        <v>200</v>
      </c>
      <c r="DW113" s="801"/>
      <c r="DX113" s="801"/>
      <c r="DY113" s="801"/>
      <c r="DZ113" s="802"/>
    </row>
    <row r="114" spans="1:130" s="48" customFormat="1" ht="26.25" customHeight="1" x14ac:dyDescent="0.25">
      <c r="A114" s="704"/>
      <c r="B114" s="705"/>
      <c r="C114" s="735" t="s">
        <v>479</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43819</v>
      </c>
      <c r="AB114" s="724"/>
      <c r="AC114" s="724"/>
      <c r="AD114" s="724"/>
      <c r="AE114" s="725"/>
      <c r="AF114" s="726">
        <v>34205</v>
      </c>
      <c r="AG114" s="724"/>
      <c r="AH114" s="724"/>
      <c r="AI114" s="724"/>
      <c r="AJ114" s="725"/>
      <c r="AK114" s="726">
        <v>35578</v>
      </c>
      <c r="AL114" s="724"/>
      <c r="AM114" s="724"/>
      <c r="AN114" s="724"/>
      <c r="AO114" s="725"/>
      <c r="AP114" s="800">
        <v>0.7</v>
      </c>
      <c r="AQ114" s="801"/>
      <c r="AR114" s="801"/>
      <c r="AS114" s="801"/>
      <c r="AT114" s="802"/>
      <c r="AU114" s="868"/>
      <c r="AV114" s="869"/>
      <c r="AW114" s="869"/>
      <c r="AX114" s="869"/>
      <c r="AY114" s="869"/>
      <c r="AZ114" s="799" t="s">
        <v>480</v>
      </c>
      <c r="BA114" s="735"/>
      <c r="BB114" s="735"/>
      <c r="BC114" s="735"/>
      <c r="BD114" s="735"/>
      <c r="BE114" s="735"/>
      <c r="BF114" s="735"/>
      <c r="BG114" s="735"/>
      <c r="BH114" s="735"/>
      <c r="BI114" s="735"/>
      <c r="BJ114" s="735"/>
      <c r="BK114" s="735"/>
      <c r="BL114" s="735"/>
      <c r="BM114" s="735"/>
      <c r="BN114" s="735"/>
      <c r="BO114" s="735"/>
      <c r="BP114" s="736"/>
      <c r="BQ114" s="803">
        <v>1473041</v>
      </c>
      <c r="BR114" s="804"/>
      <c r="BS114" s="804"/>
      <c r="BT114" s="804"/>
      <c r="BU114" s="804"/>
      <c r="BV114" s="804">
        <v>1525019</v>
      </c>
      <c r="BW114" s="804"/>
      <c r="BX114" s="804"/>
      <c r="BY114" s="804"/>
      <c r="BZ114" s="804"/>
      <c r="CA114" s="804">
        <v>1581631</v>
      </c>
      <c r="CB114" s="804"/>
      <c r="CC114" s="804"/>
      <c r="CD114" s="804"/>
      <c r="CE114" s="804"/>
      <c r="CF114" s="861">
        <v>33.1</v>
      </c>
      <c r="CG114" s="862"/>
      <c r="CH114" s="862"/>
      <c r="CI114" s="862"/>
      <c r="CJ114" s="862"/>
      <c r="CK114" s="873"/>
      <c r="CL114" s="715"/>
      <c r="CM114" s="799" t="s">
        <v>481</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200</v>
      </c>
      <c r="DH114" s="724"/>
      <c r="DI114" s="724"/>
      <c r="DJ114" s="724"/>
      <c r="DK114" s="725"/>
      <c r="DL114" s="726" t="s">
        <v>200</v>
      </c>
      <c r="DM114" s="724"/>
      <c r="DN114" s="724"/>
      <c r="DO114" s="724"/>
      <c r="DP114" s="725"/>
      <c r="DQ114" s="726" t="s">
        <v>200</v>
      </c>
      <c r="DR114" s="724"/>
      <c r="DS114" s="724"/>
      <c r="DT114" s="724"/>
      <c r="DU114" s="725"/>
      <c r="DV114" s="800" t="s">
        <v>200</v>
      </c>
      <c r="DW114" s="801"/>
      <c r="DX114" s="801"/>
      <c r="DY114" s="801"/>
      <c r="DZ114" s="802"/>
    </row>
    <row r="115" spans="1:130" s="48" customFormat="1" ht="26.25" customHeight="1" x14ac:dyDescent="0.25">
      <c r="A115" s="704"/>
      <c r="B115" s="705"/>
      <c r="C115" s="735" t="s">
        <v>382</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v>19502</v>
      </c>
      <c r="AB115" s="724"/>
      <c r="AC115" s="724"/>
      <c r="AD115" s="724"/>
      <c r="AE115" s="725"/>
      <c r="AF115" s="726">
        <v>14445</v>
      </c>
      <c r="AG115" s="724"/>
      <c r="AH115" s="724"/>
      <c r="AI115" s="724"/>
      <c r="AJ115" s="725"/>
      <c r="AK115" s="726">
        <v>11357</v>
      </c>
      <c r="AL115" s="724"/>
      <c r="AM115" s="724"/>
      <c r="AN115" s="724"/>
      <c r="AO115" s="725"/>
      <c r="AP115" s="800">
        <v>0.2</v>
      </c>
      <c r="AQ115" s="801"/>
      <c r="AR115" s="801"/>
      <c r="AS115" s="801"/>
      <c r="AT115" s="802"/>
      <c r="AU115" s="868"/>
      <c r="AV115" s="869"/>
      <c r="AW115" s="869"/>
      <c r="AX115" s="869"/>
      <c r="AY115" s="869"/>
      <c r="AZ115" s="799" t="s">
        <v>353</v>
      </c>
      <c r="BA115" s="735"/>
      <c r="BB115" s="735"/>
      <c r="BC115" s="735"/>
      <c r="BD115" s="735"/>
      <c r="BE115" s="735"/>
      <c r="BF115" s="735"/>
      <c r="BG115" s="735"/>
      <c r="BH115" s="735"/>
      <c r="BI115" s="735"/>
      <c r="BJ115" s="735"/>
      <c r="BK115" s="735"/>
      <c r="BL115" s="735"/>
      <c r="BM115" s="735"/>
      <c r="BN115" s="735"/>
      <c r="BO115" s="735"/>
      <c r="BP115" s="736"/>
      <c r="BQ115" s="803" t="s">
        <v>200</v>
      </c>
      <c r="BR115" s="804"/>
      <c r="BS115" s="804"/>
      <c r="BT115" s="804"/>
      <c r="BU115" s="804"/>
      <c r="BV115" s="804" t="s">
        <v>200</v>
      </c>
      <c r="BW115" s="804"/>
      <c r="BX115" s="804"/>
      <c r="BY115" s="804"/>
      <c r="BZ115" s="804"/>
      <c r="CA115" s="804" t="s">
        <v>200</v>
      </c>
      <c r="CB115" s="804"/>
      <c r="CC115" s="804"/>
      <c r="CD115" s="804"/>
      <c r="CE115" s="804"/>
      <c r="CF115" s="861" t="s">
        <v>200</v>
      </c>
      <c r="CG115" s="862"/>
      <c r="CH115" s="862"/>
      <c r="CI115" s="862"/>
      <c r="CJ115" s="862"/>
      <c r="CK115" s="873"/>
      <c r="CL115" s="715"/>
      <c r="CM115" s="799" t="s">
        <v>31</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200</v>
      </c>
      <c r="DH115" s="724"/>
      <c r="DI115" s="724"/>
      <c r="DJ115" s="724"/>
      <c r="DK115" s="725"/>
      <c r="DL115" s="726" t="s">
        <v>200</v>
      </c>
      <c r="DM115" s="724"/>
      <c r="DN115" s="724"/>
      <c r="DO115" s="724"/>
      <c r="DP115" s="725"/>
      <c r="DQ115" s="726" t="s">
        <v>200</v>
      </c>
      <c r="DR115" s="724"/>
      <c r="DS115" s="724"/>
      <c r="DT115" s="724"/>
      <c r="DU115" s="725"/>
      <c r="DV115" s="800" t="s">
        <v>200</v>
      </c>
      <c r="DW115" s="801"/>
      <c r="DX115" s="801"/>
      <c r="DY115" s="801"/>
      <c r="DZ115" s="802"/>
    </row>
    <row r="116" spans="1:130" s="48" customFormat="1" ht="26.25" customHeight="1" x14ac:dyDescent="0.25">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v>247</v>
      </c>
      <c r="AB116" s="724"/>
      <c r="AC116" s="724"/>
      <c r="AD116" s="724"/>
      <c r="AE116" s="725"/>
      <c r="AF116" s="726">
        <v>214</v>
      </c>
      <c r="AG116" s="724"/>
      <c r="AH116" s="724"/>
      <c r="AI116" s="724"/>
      <c r="AJ116" s="725"/>
      <c r="AK116" s="726">
        <v>208</v>
      </c>
      <c r="AL116" s="724"/>
      <c r="AM116" s="724"/>
      <c r="AN116" s="724"/>
      <c r="AO116" s="725"/>
      <c r="AP116" s="800">
        <v>0</v>
      </c>
      <c r="AQ116" s="801"/>
      <c r="AR116" s="801"/>
      <c r="AS116" s="801"/>
      <c r="AT116" s="802"/>
      <c r="AU116" s="868"/>
      <c r="AV116" s="869"/>
      <c r="AW116" s="869"/>
      <c r="AX116" s="869"/>
      <c r="AY116" s="869"/>
      <c r="AZ116" s="875" t="s">
        <v>225</v>
      </c>
      <c r="BA116" s="876"/>
      <c r="BB116" s="876"/>
      <c r="BC116" s="876"/>
      <c r="BD116" s="876"/>
      <c r="BE116" s="876"/>
      <c r="BF116" s="876"/>
      <c r="BG116" s="876"/>
      <c r="BH116" s="876"/>
      <c r="BI116" s="876"/>
      <c r="BJ116" s="876"/>
      <c r="BK116" s="876"/>
      <c r="BL116" s="876"/>
      <c r="BM116" s="876"/>
      <c r="BN116" s="876"/>
      <c r="BO116" s="876"/>
      <c r="BP116" s="877"/>
      <c r="BQ116" s="803" t="s">
        <v>200</v>
      </c>
      <c r="BR116" s="804"/>
      <c r="BS116" s="804"/>
      <c r="BT116" s="804"/>
      <c r="BU116" s="804"/>
      <c r="BV116" s="804" t="s">
        <v>200</v>
      </c>
      <c r="BW116" s="804"/>
      <c r="BX116" s="804"/>
      <c r="BY116" s="804"/>
      <c r="BZ116" s="804"/>
      <c r="CA116" s="804" t="s">
        <v>200</v>
      </c>
      <c r="CB116" s="804"/>
      <c r="CC116" s="804"/>
      <c r="CD116" s="804"/>
      <c r="CE116" s="804"/>
      <c r="CF116" s="861" t="s">
        <v>200</v>
      </c>
      <c r="CG116" s="862"/>
      <c r="CH116" s="862"/>
      <c r="CI116" s="862"/>
      <c r="CJ116" s="862"/>
      <c r="CK116" s="873"/>
      <c r="CL116" s="715"/>
      <c r="CM116" s="799" t="s">
        <v>12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v>8013</v>
      </c>
      <c r="DH116" s="724"/>
      <c r="DI116" s="724"/>
      <c r="DJ116" s="724"/>
      <c r="DK116" s="725"/>
      <c r="DL116" s="726">
        <v>5955</v>
      </c>
      <c r="DM116" s="724"/>
      <c r="DN116" s="724"/>
      <c r="DO116" s="724"/>
      <c r="DP116" s="725"/>
      <c r="DQ116" s="726">
        <v>3933</v>
      </c>
      <c r="DR116" s="724"/>
      <c r="DS116" s="724"/>
      <c r="DT116" s="724"/>
      <c r="DU116" s="725"/>
      <c r="DV116" s="800">
        <v>0.1</v>
      </c>
      <c r="DW116" s="801"/>
      <c r="DX116" s="801"/>
      <c r="DY116" s="801"/>
      <c r="DZ116" s="802"/>
    </row>
    <row r="117" spans="1:130" s="48" customFormat="1" ht="26.25" customHeight="1" x14ac:dyDescent="0.25">
      <c r="A117" s="730" t="s">
        <v>277</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329</v>
      </c>
      <c r="Z117" s="732"/>
      <c r="AA117" s="878">
        <v>1349841</v>
      </c>
      <c r="AB117" s="879"/>
      <c r="AC117" s="879"/>
      <c r="AD117" s="879"/>
      <c r="AE117" s="880"/>
      <c r="AF117" s="881">
        <v>1245987</v>
      </c>
      <c r="AG117" s="879"/>
      <c r="AH117" s="879"/>
      <c r="AI117" s="879"/>
      <c r="AJ117" s="880"/>
      <c r="AK117" s="881">
        <v>1224980</v>
      </c>
      <c r="AL117" s="879"/>
      <c r="AM117" s="879"/>
      <c r="AN117" s="879"/>
      <c r="AO117" s="880"/>
      <c r="AP117" s="882"/>
      <c r="AQ117" s="883"/>
      <c r="AR117" s="883"/>
      <c r="AS117" s="883"/>
      <c r="AT117" s="884"/>
      <c r="AU117" s="868"/>
      <c r="AV117" s="869"/>
      <c r="AW117" s="869"/>
      <c r="AX117" s="869"/>
      <c r="AY117" s="869"/>
      <c r="AZ117" s="858" t="s">
        <v>482</v>
      </c>
      <c r="BA117" s="859"/>
      <c r="BB117" s="859"/>
      <c r="BC117" s="859"/>
      <c r="BD117" s="859"/>
      <c r="BE117" s="859"/>
      <c r="BF117" s="859"/>
      <c r="BG117" s="859"/>
      <c r="BH117" s="859"/>
      <c r="BI117" s="859"/>
      <c r="BJ117" s="859"/>
      <c r="BK117" s="859"/>
      <c r="BL117" s="859"/>
      <c r="BM117" s="859"/>
      <c r="BN117" s="859"/>
      <c r="BO117" s="859"/>
      <c r="BP117" s="860"/>
      <c r="BQ117" s="803" t="s">
        <v>200</v>
      </c>
      <c r="BR117" s="804"/>
      <c r="BS117" s="804"/>
      <c r="BT117" s="804"/>
      <c r="BU117" s="804"/>
      <c r="BV117" s="804" t="s">
        <v>200</v>
      </c>
      <c r="BW117" s="804"/>
      <c r="BX117" s="804"/>
      <c r="BY117" s="804"/>
      <c r="BZ117" s="804"/>
      <c r="CA117" s="804" t="s">
        <v>200</v>
      </c>
      <c r="CB117" s="804"/>
      <c r="CC117" s="804"/>
      <c r="CD117" s="804"/>
      <c r="CE117" s="804"/>
      <c r="CF117" s="861" t="s">
        <v>200</v>
      </c>
      <c r="CG117" s="862"/>
      <c r="CH117" s="862"/>
      <c r="CI117" s="862"/>
      <c r="CJ117" s="862"/>
      <c r="CK117" s="873"/>
      <c r="CL117" s="715"/>
      <c r="CM117" s="799" t="s">
        <v>344</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200</v>
      </c>
      <c r="DH117" s="724"/>
      <c r="DI117" s="724"/>
      <c r="DJ117" s="724"/>
      <c r="DK117" s="725"/>
      <c r="DL117" s="726" t="s">
        <v>200</v>
      </c>
      <c r="DM117" s="724"/>
      <c r="DN117" s="724"/>
      <c r="DO117" s="724"/>
      <c r="DP117" s="725"/>
      <c r="DQ117" s="726" t="s">
        <v>200</v>
      </c>
      <c r="DR117" s="724"/>
      <c r="DS117" s="724"/>
      <c r="DT117" s="724"/>
      <c r="DU117" s="725"/>
      <c r="DV117" s="800" t="s">
        <v>200</v>
      </c>
      <c r="DW117" s="801"/>
      <c r="DX117" s="801"/>
      <c r="DY117" s="801"/>
      <c r="DZ117" s="802"/>
    </row>
    <row r="118" spans="1:130" s="48" customFormat="1" ht="26.25" customHeight="1" x14ac:dyDescent="0.25">
      <c r="A118" s="730" t="s">
        <v>95</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469</v>
      </c>
      <c r="AB118" s="731"/>
      <c r="AC118" s="731"/>
      <c r="AD118" s="731"/>
      <c r="AE118" s="732"/>
      <c r="AF118" s="733" t="s">
        <v>470</v>
      </c>
      <c r="AG118" s="731"/>
      <c r="AH118" s="731"/>
      <c r="AI118" s="731"/>
      <c r="AJ118" s="732"/>
      <c r="AK118" s="733" t="s">
        <v>188</v>
      </c>
      <c r="AL118" s="731"/>
      <c r="AM118" s="731"/>
      <c r="AN118" s="731"/>
      <c r="AO118" s="732"/>
      <c r="AP118" s="733" t="s">
        <v>472</v>
      </c>
      <c r="AQ118" s="731"/>
      <c r="AR118" s="731"/>
      <c r="AS118" s="731"/>
      <c r="AT118" s="734"/>
      <c r="AU118" s="868"/>
      <c r="AV118" s="869"/>
      <c r="AW118" s="869"/>
      <c r="AX118" s="869"/>
      <c r="AY118" s="869"/>
      <c r="AZ118" s="807" t="s">
        <v>483</v>
      </c>
      <c r="BA118" s="808"/>
      <c r="BB118" s="808"/>
      <c r="BC118" s="808"/>
      <c r="BD118" s="808"/>
      <c r="BE118" s="808"/>
      <c r="BF118" s="808"/>
      <c r="BG118" s="808"/>
      <c r="BH118" s="808"/>
      <c r="BI118" s="808"/>
      <c r="BJ118" s="808"/>
      <c r="BK118" s="808"/>
      <c r="BL118" s="808"/>
      <c r="BM118" s="808"/>
      <c r="BN118" s="808"/>
      <c r="BO118" s="808"/>
      <c r="BP118" s="809"/>
      <c r="BQ118" s="836" t="s">
        <v>200</v>
      </c>
      <c r="BR118" s="837"/>
      <c r="BS118" s="837"/>
      <c r="BT118" s="837"/>
      <c r="BU118" s="837"/>
      <c r="BV118" s="837" t="s">
        <v>200</v>
      </c>
      <c r="BW118" s="837"/>
      <c r="BX118" s="837"/>
      <c r="BY118" s="837"/>
      <c r="BZ118" s="837"/>
      <c r="CA118" s="837" t="s">
        <v>200</v>
      </c>
      <c r="CB118" s="837"/>
      <c r="CC118" s="837"/>
      <c r="CD118" s="837"/>
      <c r="CE118" s="837"/>
      <c r="CF118" s="861" t="s">
        <v>200</v>
      </c>
      <c r="CG118" s="862"/>
      <c r="CH118" s="862"/>
      <c r="CI118" s="862"/>
      <c r="CJ118" s="862"/>
      <c r="CK118" s="873"/>
      <c r="CL118" s="715"/>
      <c r="CM118" s="799" t="s">
        <v>484</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200</v>
      </c>
      <c r="DH118" s="724"/>
      <c r="DI118" s="724"/>
      <c r="DJ118" s="724"/>
      <c r="DK118" s="725"/>
      <c r="DL118" s="726" t="s">
        <v>200</v>
      </c>
      <c r="DM118" s="724"/>
      <c r="DN118" s="724"/>
      <c r="DO118" s="724"/>
      <c r="DP118" s="725"/>
      <c r="DQ118" s="726" t="s">
        <v>200</v>
      </c>
      <c r="DR118" s="724"/>
      <c r="DS118" s="724"/>
      <c r="DT118" s="724"/>
      <c r="DU118" s="725"/>
      <c r="DV118" s="800" t="s">
        <v>200</v>
      </c>
      <c r="DW118" s="801"/>
      <c r="DX118" s="801"/>
      <c r="DY118" s="801"/>
      <c r="DZ118" s="802"/>
    </row>
    <row r="119" spans="1:130" s="48" customFormat="1" ht="26.25" customHeight="1" x14ac:dyDescent="0.25">
      <c r="A119" s="712" t="s">
        <v>394</v>
      </c>
      <c r="B119" s="713"/>
      <c r="C119" s="827" t="s">
        <v>60</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200</v>
      </c>
      <c r="AB119" s="768"/>
      <c r="AC119" s="768"/>
      <c r="AD119" s="768"/>
      <c r="AE119" s="769"/>
      <c r="AF119" s="770" t="s">
        <v>200</v>
      </c>
      <c r="AG119" s="768"/>
      <c r="AH119" s="768"/>
      <c r="AI119" s="768"/>
      <c r="AJ119" s="769"/>
      <c r="AK119" s="770" t="s">
        <v>200</v>
      </c>
      <c r="AL119" s="768"/>
      <c r="AM119" s="768"/>
      <c r="AN119" s="768"/>
      <c r="AO119" s="769"/>
      <c r="AP119" s="863" t="s">
        <v>200</v>
      </c>
      <c r="AQ119" s="864"/>
      <c r="AR119" s="864"/>
      <c r="AS119" s="864"/>
      <c r="AT119" s="865"/>
      <c r="AU119" s="870"/>
      <c r="AV119" s="871"/>
      <c r="AW119" s="871"/>
      <c r="AX119" s="871"/>
      <c r="AY119" s="871"/>
      <c r="AZ119" s="69" t="s">
        <v>277</v>
      </c>
      <c r="BA119" s="69"/>
      <c r="BB119" s="69"/>
      <c r="BC119" s="69"/>
      <c r="BD119" s="69"/>
      <c r="BE119" s="69"/>
      <c r="BF119" s="69"/>
      <c r="BG119" s="69"/>
      <c r="BH119" s="69"/>
      <c r="BI119" s="69"/>
      <c r="BJ119" s="69"/>
      <c r="BK119" s="69"/>
      <c r="BL119" s="69"/>
      <c r="BM119" s="69"/>
      <c r="BN119" s="69"/>
      <c r="BO119" s="840" t="s">
        <v>166</v>
      </c>
      <c r="BP119" s="841"/>
      <c r="BQ119" s="836">
        <v>14368673</v>
      </c>
      <c r="BR119" s="837"/>
      <c r="BS119" s="837"/>
      <c r="BT119" s="837"/>
      <c r="BU119" s="837"/>
      <c r="BV119" s="837">
        <v>14181351</v>
      </c>
      <c r="BW119" s="837"/>
      <c r="BX119" s="837"/>
      <c r="BY119" s="837"/>
      <c r="BZ119" s="837"/>
      <c r="CA119" s="837">
        <v>15239240</v>
      </c>
      <c r="CB119" s="837"/>
      <c r="CC119" s="837"/>
      <c r="CD119" s="837"/>
      <c r="CE119" s="837"/>
      <c r="CF119" s="689"/>
      <c r="CG119" s="690"/>
      <c r="CH119" s="690"/>
      <c r="CI119" s="690"/>
      <c r="CJ119" s="844"/>
      <c r="CK119" s="874"/>
      <c r="CL119" s="717"/>
      <c r="CM119" s="807" t="s">
        <v>485</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v>15740</v>
      </c>
      <c r="DH119" s="748"/>
      <c r="DI119" s="748"/>
      <c r="DJ119" s="748"/>
      <c r="DK119" s="749"/>
      <c r="DL119" s="750">
        <v>29154</v>
      </c>
      <c r="DM119" s="748"/>
      <c r="DN119" s="748"/>
      <c r="DO119" s="748"/>
      <c r="DP119" s="749"/>
      <c r="DQ119" s="750">
        <v>58110</v>
      </c>
      <c r="DR119" s="748"/>
      <c r="DS119" s="748"/>
      <c r="DT119" s="748"/>
      <c r="DU119" s="749"/>
      <c r="DV119" s="824">
        <v>1.2</v>
      </c>
      <c r="DW119" s="825"/>
      <c r="DX119" s="825"/>
      <c r="DY119" s="825"/>
      <c r="DZ119" s="826"/>
    </row>
    <row r="120" spans="1:130" s="48" customFormat="1" ht="26.25" customHeight="1" x14ac:dyDescent="0.25">
      <c r="A120" s="714"/>
      <c r="B120" s="715"/>
      <c r="C120" s="799" t="s">
        <v>132</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200</v>
      </c>
      <c r="AB120" s="724"/>
      <c r="AC120" s="724"/>
      <c r="AD120" s="724"/>
      <c r="AE120" s="725"/>
      <c r="AF120" s="726" t="s">
        <v>200</v>
      </c>
      <c r="AG120" s="724"/>
      <c r="AH120" s="724"/>
      <c r="AI120" s="724"/>
      <c r="AJ120" s="725"/>
      <c r="AK120" s="726" t="s">
        <v>200</v>
      </c>
      <c r="AL120" s="724"/>
      <c r="AM120" s="724"/>
      <c r="AN120" s="724"/>
      <c r="AO120" s="725"/>
      <c r="AP120" s="800" t="s">
        <v>200</v>
      </c>
      <c r="AQ120" s="801"/>
      <c r="AR120" s="801"/>
      <c r="AS120" s="801"/>
      <c r="AT120" s="802"/>
      <c r="AU120" s="845" t="s">
        <v>476</v>
      </c>
      <c r="AV120" s="846"/>
      <c r="AW120" s="846"/>
      <c r="AX120" s="846"/>
      <c r="AY120" s="847"/>
      <c r="AZ120" s="827" t="s">
        <v>217</v>
      </c>
      <c r="BA120" s="775"/>
      <c r="BB120" s="775"/>
      <c r="BC120" s="775"/>
      <c r="BD120" s="775"/>
      <c r="BE120" s="775"/>
      <c r="BF120" s="775"/>
      <c r="BG120" s="775"/>
      <c r="BH120" s="775"/>
      <c r="BI120" s="775"/>
      <c r="BJ120" s="775"/>
      <c r="BK120" s="775"/>
      <c r="BL120" s="775"/>
      <c r="BM120" s="775"/>
      <c r="BN120" s="775"/>
      <c r="BO120" s="775"/>
      <c r="BP120" s="776"/>
      <c r="BQ120" s="828">
        <v>5259096</v>
      </c>
      <c r="BR120" s="829"/>
      <c r="BS120" s="829"/>
      <c r="BT120" s="829"/>
      <c r="BU120" s="829"/>
      <c r="BV120" s="829">
        <v>5068880</v>
      </c>
      <c r="BW120" s="829"/>
      <c r="BX120" s="829"/>
      <c r="BY120" s="829"/>
      <c r="BZ120" s="829"/>
      <c r="CA120" s="829">
        <v>5180526</v>
      </c>
      <c r="CB120" s="829"/>
      <c r="CC120" s="829"/>
      <c r="CD120" s="829"/>
      <c r="CE120" s="829"/>
      <c r="CF120" s="853">
        <v>108.4</v>
      </c>
      <c r="CG120" s="854"/>
      <c r="CH120" s="854"/>
      <c r="CI120" s="854"/>
      <c r="CJ120" s="854"/>
      <c r="CK120" s="832" t="s">
        <v>274</v>
      </c>
      <c r="CL120" s="791"/>
      <c r="CM120" s="791"/>
      <c r="CN120" s="791"/>
      <c r="CO120" s="792"/>
      <c r="CP120" s="855" t="s">
        <v>461</v>
      </c>
      <c r="CQ120" s="856"/>
      <c r="CR120" s="856"/>
      <c r="CS120" s="856"/>
      <c r="CT120" s="856"/>
      <c r="CU120" s="856"/>
      <c r="CV120" s="856"/>
      <c r="CW120" s="856"/>
      <c r="CX120" s="856"/>
      <c r="CY120" s="856"/>
      <c r="CZ120" s="856"/>
      <c r="DA120" s="856"/>
      <c r="DB120" s="856"/>
      <c r="DC120" s="856"/>
      <c r="DD120" s="856"/>
      <c r="DE120" s="856"/>
      <c r="DF120" s="857"/>
      <c r="DG120" s="828">
        <v>801404</v>
      </c>
      <c r="DH120" s="829"/>
      <c r="DI120" s="829"/>
      <c r="DJ120" s="829"/>
      <c r="DK120" s="829"/>
      <c r="DL120" s="829">
        <v>741324</v>
      </c>
      <c r="DM120" s="829"/>
      <c r="DN120" s="829"/>
      <c r="DO120" s="829"/>
      <c r="DP120" s="829"/>
      <c r="DQ120" s="829">
        <v>731497</v>
      </c>
      <c r="DR120" s="829"/>
      <c r="DS120" s="829"/>
      <c r="DT120" s="829"/>
      <c r="DU120" s="829"/>
      <c r="DV120" s="830">
        <v>15.3</v>
      </c>
      <c r="DW120" s="830"/>
      <c r="DX120" s="830"/>
      <c r="DY120" s="830"/>
      <c r="DZ120" s="831"/>
    </row>
    <row r="121" spans="1:130" s="48" customFormat="1" ht="26.25" customHeight="1" x14ac:dyDescent="0.25">
      <c r="A121" s="714"/>
      <c r="B121" s="715"/>
      <c r="C121" s="858" t="s">
        <v>134</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200</v>
      </c>
      <c r="AB121" s="724"/>
      <c r="AC121" s="724"/>
      <c r="AD121" s="724"/>
      <c r="AE121" s="725"/>
      <c r="AF121" s="726" t="s">
        <v>200</v>
      </c>
      <c r="AG121" s="724"/>
      <c r="AH121" s="724"/>
      <c r="AI121" s="724"/>
      <c r="AJ121" s="725"/>
      <c r="AK121" s="726" t="s">
        <v>200</v>
      </c>
      <c r="AL121" s="724"/>
      <c r="AM121" s="724"/>
      <c r="AN121" s="724"/>
      <c r="AO121" s="725"/>
      <c r="AP121" s="800" t="s">
        <v>200</v>
      </c>
      <c r="AQ121" s="801"/>
      <c r="AR121" s="801"/>
      <c r="AS121" s="801"/>
      <c r="AT121" s="802"/>
      <c r="AU121" s="848"/>
      <c r="AV121" s="849"/>
      <c r="AW121" s="849"/>
      <c r="AX121" s="849"/>
      <c r="AY121" s="850"/>
      <c r="AZ121" s="799" t="s">
        <v>471</v>
      </c>
      <c r="BA121" s="735"/>
      <c r="BB121" s="735"/>
      <c r="BC121" s="735"/>
      <c r="BD121" s="735"/>
      <c r="BE121" s="735"/>
      <c r="BF121" s="735"/>
      <c r="BG121" s="735"/>
      <c r="BH121" s="735"/>
      <c r="BI121" s="735"/>
      <c r="BJ121" s="735"/>
      <c r="BK121" s="735"/>
      <c r="BL121" s="735"/>
      <c r="BM121" s="735"/>
      <c r="BN121" s="735"/>
      <c r="BO121" s="735"/>
      <c r="BP121" s="736"/>
      <c r="BQ121" s="803">
        <v>584385</v>
      </c>
      <c r="BR121" s="804"/>
      <c r="BS121" s="804"/>
      <c r="BT121" s="804"/>
      <c r="BU121" s="804"/>
      <c r="BV121" s="804">
        <v>574664</v>
      </c>
      <c r="BW121" s="804"/>
      <c r="BX121" s="804"/>
      <c r="BY121" s="804"/>
      <c r="BZ121" s="804"/>
      <c r="CA121" s="804">
        <v>538786</v>
      </c>
      <c r="CB121" s="804"/>
      <c r="CC121" s="804"/>
      <c r="CD121" s="804"/>
      <c r="CE121" s="804"/>
      <c r="CF121" s="861">
        <v>11.3</v>
      </c>
      <c r="CG121" s="862"/>
      <c r="CH121" s="862"/>
      <c r="CI121" s="862"/>
      <c r="CJ121" s="862"/>
      <c r="CK121" s="833"/>
      <c r="CL121" s="794"/>
      <c r="CM121" s="794"/>
      <c r="CN121" s="794"/>
      <c r="CO121" s="795"/>
      <c r="CP121" s="821" t="s">
        <v>357</v>
      </c>
      <c r="CQ121" s="822"/>
      <c r="CR121" s="822"/>
      <c r="CS121" s="822"/>
      <c r="CT121" s="822"/>
      <c r="CU121" s="822"/>
      <c r="CV121" s="822"/>
      <c r="CW121" s="822"/>
      <c r="CX121" s="822"/>
      <c r="CY121" s="822"/>
      <c r="CZ121" s="822"/>
      <c r="DA121" s="822"/>
      <c r="DB121" s="822"/>
      <c r="DC121" s="822"/>
      <c r="DD121" s="822"/>
      <c r="DE121" s="822"/>
      <c r="DF121" s="823"/>
      <c r="DG121" s="803">
        <v>716371</v>
      </c>
      <c r="DH121" s="804"/>
      <c r="DI121" s="804"/>
      <c r="DJ121" s="804"/>
      <c r="DK121" s="804"/>
      <c r="DL121" s="804">
        <v>681178</v>
      </c>
      <c r="DM121" s="804"/>
      <c r="DN121" s="804"/>
      <c r="DO121" s="804"/>
      <c r="DP121" s="804"/>
      <c r="DQ121" s="804">
        <v>690912</v>
      </c>
      <c r="DR121" s="804"/>
      <c r="DS121" s="804"/>
      <c r="DT121" s="804"/>
      <c r="DU121" s="804"/>
      <c r="DV121" s="805">
        <v>14.5</v>
      </c>
      <c r="DW121" s="805"/>
      <c r="DX121" s="805"/>
      <c r="DY121" s="805"/>
      <c r="DZ121" s="806"/>
    </row>
    <row r="122" spans="1:130" s="48" customFormat="1" ht="26.25" customHeight="1" x14ac:dyDescent="0.25">
      <c r="A122" s="714"/>
      <c r="B122" s="715"/>
      <c r="C122" s="799" t="s">
        <v>481</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200</v>
      </c>
      <c r="AB122" s="724"/>
      <c r="AC122" s="724"/>
      <c r="AD122" s="724"/>
      <c r="AE122" s="725"/>
      <c r="AF122" s="726" t="s">
        <v>200</v>
      </c>
      <c r="AG122" s="724"/>
      <c r="AH122" s="724"/>
      <c r="AI122" s="724"/>
      <c r="AJ122" s="725"/>
      <c r="AK122" s="726" t="s">
        <v>200</v>
      </c>
      <c r="AL122" s="724"/>
      <c r="AM122" s="724"/>
      <c r="AN122" s="724"/>
      <c r="AO122" s="725"/>
      <c r="AP122" s="800" t="s">
        <v>200</v>
      </c>
      <c r="AQ122" s="801"/>
      <c r="AR122" s="801"/>
      <c r="AS122" s="801"/>
      <c r="AT122" s="802"/>
      <c r="AU122" s="848"/>
      <c r="AV122" s="849"/>
      <c r="AW122" s="849"/>
      <c r="AX122" s="849"/>
      <c r="AY122" s="850"/>
      <c r="AZ122" s="807" t="s">
        <v>306</v>
      </c>
      <c r="BA122" s="808"/>
      <c r="BB122" s="808"/>
      <c r="BC122" s="808"/>
      <c r="BD122" s="808"/>
      <c r="BE122" s="808"/>
      <c r="BF122" s="808"/>
      <c r="BG122" s="808"/>
      <c r="BH122" s="808"/>
      <c r="BI122" s="808"/>
      <c r="BJ122" s="808"/>
      <c r="BK122" s="808"/>
      <c r="BL122" s="808"/>
      <c r="BM122" s="808"/>
      <c r="BN122" s="808"/>
      <c r="BO122" s="808"/>
      <c r="BP122" s="809"/>
      <c r="BQ122" s="836">
        <v>7865562</v>
      </c>
      <c r="BR122" s="837"/>
      <c r="BS122" s="837"/>
      <c r="BT122" s="837"/>
      <c r="BU122" s="837"/>
      <c r="BV122" s="837">
        <v>7884008</v>
      </c>
      <c r="BW122" s="837"/>
      <c r="BX122" s="837"/>
      <c r="BY122" s="837"/>
      <c r="BZ122" s="837"/>
      <c r="CA122" s="837">
        <v>8550384</v>
      </c>
      <c r="CB122" s="837"/>
      <c r="CC122" s="837"/>
      <c r="CD122" s="837"/>
      <c r="CE122" s="837"/>
      <c r="CF122" s="838">
        <v>179</v>
      </c>
      <c r="CG122" s="839"/>
      <c r="CH122" s="839"/>
      <c r="CI122" s="839"/>
      <c r="CJ122" s="839"/>
      <c r="CK122" s="833"/>
      <c r="CL122" s="794"/>
      <c r="CM122" s="794"/>
      <c r="CN122" s="794"/>
      <c r="CO122" s="795"/>
      <c r="CP122" s="821" t="s">
        <v>233</v>
      </c>
      <c r="CQ122" s="822"/>
      <c r="CR122" s="822"/>
      <c r="CS122" s="822"/>
      <c r="CT122" s="822"/>
      <c r="CU122" s="822"/>
      <c r="CV122" s="822"/>
      <c r="CW122" s="822"/>
      <c r="CX122" s="822"/>
      <c r="CY122" s="822"/>
      <c r="CZ122" s="822"/>
      <c r="DA122" s="822"/>
      <c r="DB122" s="822"/>
      <c r="DC122" s="822"/>
      <c r="DD122" s="822"/>
      <c r="DE122" s="822"/>
      <c r="DF122" s="823"/>
      <c r="DG122" s="803">
        <v>297613</v>
      </c>
      <c r="DH122" s="804"/>
      <c r="DI122" s="804"/>
      <c r="DJ122" s="804"/>
      <c r="DK122" s="804"/>
      <c r="DL122" s="804">
        <v>321808</v>
      </c>
      <c r="DM122" s="804"/>
      <c r="DN122" s="804"/>
      <c r="DO122" s="804"/>
      <c r="DP122" s="804"/>
      <c r="DQ122" s="804">
        <v>364351</v>
      </c>
      <c r="DR122" s="804"/>
      <c r="DS122" s="804"/>
      <c r="DT122" s="804"/>
      <c r="DU122" s="804"/>
      <c r="DV122" s="805">
        <v>7.6</v>
      </c>
      <c r="DW122" s="805"/>
      <c r="DX122" s="805"/>
      <c r="DY122" s="805"/>
      <c r="DZ122" s="806"/>
    </row>
    <row r="123" spans="1:130" s="48" customFormat="1" ht="26.25" customHeight="1" x14ac:dyDescent="0.25">
      <c r="A123" s="714"/>
      <c r="B123" s="715"/>
      <c r="C123" s="799" t="s">
        <v>12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200</v>
      </c>
      <c r="AB123" s="724"/>
      <c r="AC123" s="724"/>
      <c r="AD123" s="724"/>
      <c r="AE123" s="725"/>
      <c r="AF123" s="726" t="s">
        <v>200</v>
      </c>
      <c r="AG123" s="724"/>
      <c r="AH123" s="724"/>
      <c r="AI123" s="724"/>
      <c r="AJ123" s="725"/>
      <c r="AK123" s="726" t="s">
        <v>200</v>
      </c>
      <c r="AL123" s="724"/>
      <c r="AM123" s="724"/>
      <c r="AN123" s="724"/>
      <c r="AO123" s="725"/>
      <c r="AP123" s="800" t="s">
        <v>200</v>
      </c>
      <c r="AQ123" s="801"/>
      <c r="AR123" s="801"/>
      <c r="AS123" s="801"/>
      <c r="AT123" s="802"/>
      <c r="AU123" s="851"/>
      <c r="AV123" s="852"/>
      <c r="AW123" s="852"/>
      <c r="AX123" s="852"/>
      <c r="AY123" s="852"/>
      <c r="AZ123" s="69" t="s">
        <v>277</v>
      </c>
      <c r="BA123" s="69"/>
      <c r="BB123" s="69"/>
      <c r="BC123" s="69"/>
      <c r="BD123" s="69"/>
      <c r="BE123" s="69"/>
      <c r="BF123" s="69"/>
      <c r="BG123" s="69"/>
      <c r="BH123" s="69"/>
      <c r="BI123" s="69"/>
      <c r="BJ123" s="69"/>
      <c r="BK123" s="69"/>
      <c r="BL123" s="69"/>
      <c r="BM123" s="69"/>
      <c r="BN123" s="69"/>
      <c r="BO123" s="840" t="s">
        <v>486</v>
      </c>
      <c r="BP123" s="841"/>
      <c r="BQ123" s="842">
        <v>13709043</v>
      </c>
      <c r="BR123" s="843"/>
      <c r="BS123" s="843"/>
      <c r="BT123" s="843"/>
      <c r="BU123" s="843"/>
      <c r="BV123" s="843">
        <v>13527552</v>
      </c>
      <c r="BW123" s="843"/>
      <c r="BX123" s="843"/>
      <c r="BY123" s="843"/>
      <c r="BZ123" s="843"/>
      <c r="CA123" s="843">
        <v>14269696</v>
      </c>
      <c r="CB123" s="843"/>
      <c r="CC123" s="843"/>
      <c r="CD123" s="843"/>
      <c r="CE123" s="843"/>
      <c r="CF123" s="689"/>
      <c r="CG123" s="690"/>
      <c r="CH123" s="690"/>
      <c r="CI123" s="690"/>
      <c r="CJ123" s="844"/>
      <c r="CK123" s="833"/>
      <c r="CL123" s="794"/>
      <c r="CM123" s="794"/>
      <c r="CN123" s="794"/>
      <c r="CO123" s="795"/>
      <c r="CP123" s="821" t="s">
        <v>29</v>
      </c>
      <c r="CQ123" s="822"/>
      <c r="CR123" s="822"/>
      <c r="CS123" s="822"/>
      <c r="CT123" s="822"/>
      <c r="CU123" s="822"/>
      <c r="CV123" s="822"/>
      <c r="CW123" s="822"/>
      <c r="CX123" s="822"/>
      <c r="CY123" s="822"/>
      <c r="CZ123" s="822"/>
      <c r="DA123" s="822"/>
      <c r="DB123" s="822"/>
      <c r="DC123" s="822"/>
      <c r="DD123" s="822"/>
      <c r="DE123" s="822"/>
      <c r="DF123" s="823"/>
      <c r="DG123" s="723">
        <v>5621</v>
      </c>
      <c r="DH123" s="724"/>
      <c r="DI123" s="724"/>
      <c r="DJ123" s="724"/>
      <c r="DK123" s="725"/>
      <c r="DL123" s="726">
        <v>4602</v>
      </c>
      <c r="DM123" s="724"/>
      <c r="DN123" s="724"/>
      <c r="DO123" s="724"/>
      <c r="DP123" s="725"/>
      <c r="DQ123" s="726">
        <v>61413</v>
      </c>
      <c r="DR123" s="724"/>
      <c r="DS123" s="724"/>
      <c r="DT123" s="724"/>
      <c r="DU123" s="725"/>
      <c r="DV123" s="800">
        <v>1.3</v>
      </c>
      <c r="DW123" s="801"/>
      <c r="DX123" s="801"/>
      <c r="DY123" s="801"/>
      <c r="DZ123" s="802"/>
    </row>
    <row r="124" spans="1:130" s="48" customFormat="1" ht="26.25" customHeight="1" x14ac:dyDescent="0.25">
      <c r="A124" s="714"/>
      <c r="B124" s="715"/>
      <c r="C124" s="799" t="s">
        <v>344</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200</v>
      </c>
      <c r="AB124" s="724"/>
      <c r="AC124" s="724"/>
      <c r="AD124" s="724"/>
      <c r="AE124" s="725"/>
      <c r="AF124" s="726" t="s">
        <v>200</v>
      </c>
      <c r="AG124" s="724"/>
      <c r="AH124" s="724"/>
      <c r="AI124" s="724"/>
      <c r="AJ124" s="725"/>
      <c r="AK124" s="726" t="s">
        <v>200</v>
      </c>
      <c r="AL124" s="724"/>
      <c r="AM124" s="724"/>
      <c r="AN124" s="724"/>
      <c r="AO124" s="725"/>
      <c r="AP124" s="800" t="s">
        <v>200</v>
      </c>
      <c r="AQ124" s="801"/>
      <c r="AR124" s="801"/>
      <c r="AS124" s="801"/>
      <c r="AT124" s="802"/>
      <c r="AU124" s="815" t="s">
        <v>487</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14.4</v>
      </c>
      <c r="BR124" s="819"/>
      <c r="BS124" s="819"/>
      <c r="BT124" s="819"/>
      <c r="BU124" s="819"/>
      <c r="BV124" s="819">
        <v>14.2</v>
      </c>
      <c r="BW124" s="819"/>
      <c r="BX124" s="819"/>
      <c r="BY124" s="819"/>
      <c r="BZ124" s="819"/>
      <c r="CA124" s="819">
        <v>20.2</v>
      </c>
      <c r="CB124" s="819"/>
      <c r="CC124" s="819"/>
      <c r="CD124" s="819"/>
      <c r="CE124" s="819"/>
      <c r="CF124" s="697"/>
      <c r="CG124" s="698"/>
      <c r="CH124" s="698"/>
      <c r="CI124" s="698"/>
      <c r="CJ124" s="820"/>
      <c r="CK124" s="834"/>
      <c r="CL124" s="834"/>
      <c r="CM124" s="834"/>
      <c r="CN124" s="834"/>
      <c r="CO124" s="835"/>
      <c r="CP124" s="821" t="s">
        <v>488</v>
      </c>
      <c r="CQ124" s="822"/>
      <c r="CR124" s="822"/>
      <c r="CS124" s="822"/>
      <c r="CT124" s="822"/>
      <c r="CU124" s="822"/>
      <c r="CV124" s="822"/>
      <c r="CW124" s="822"/>
      <c r="CX124" s="822"/>
      <c r="CY124" s="822"/>
      <c r="CZ124" s="822"/>
      <c r="DA124" s="822"/>
      <c r="DB124" s="822"/>
      <c r="DC124" s="822"/>
      <c r="DD124" s="822"/>
      <c r="DE124" s="822"/>
      <c r="DF124" s="823"/>
      <c r="DG124" s="747" t="s">
        <v>200</v>
      </c>
      <c r="DH124" s="748"/>
      <c r="DI124" s="748"/>
      <c r="DJ124" s="748"/>
      <c r="DK124" s="749"/>
      <c r="DL124" s="750" t="s">
        <v>200</v>
      </c>
      <c r="DM124" s="748"/>
      <c r="DN124" s="748"/>
      <c r="DO124" s="748"/>
      <c r="DP124" s="749"/>
      <c r="DQ124" s="750" t="s">
        <v>200</v>
      </c>
      <c r="DR124" s="748"/>
      <c r="DS124" s="748"/>
      <c r="DT124" s="748"/>
      <c r="DU124" s="749"/>
      <c r="DV124" s="824" t="s">
        <v>200</v>
      </c>
      <c r="DW124" s="825"/>
      <c r="DX124" s="825"/>
      <c r="DY124" s="825"/>
      <c r="DZ124" s="826"/>
    </row>
    <row r="125" spans="1:130" s="48" customFormat="1" ht="26.25" customHeight="1" x14ac:dyDescent="0.25">
      <c r="A125" s="714"/>
      <c r="B125" s="715"/>
      <c r="C125" s="799" t="s">
        <v>484</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200</v>
      </c>
      <c r="AB125" s="724"/>
      <c r="AC125" s="724"/>
      <c r="AD125" s="724"/>
      <c r="AE125" s="725"/>
      <c r="AF125" s="726" t="s">
        <v>200</v>
      </c>
      <c r="AG125" s="724"/>
      <c r="AH125" s="724"/>
      <c r="AI125" s="724"/>
      <c r="AJ125" s="725"/>
      <c r="AK125" s="726" t="s">
        <v>200</v>
      </c>
      <c r="AL125" s="724"/>
      <c r="AM125" s="724"/>
      <c r="AN125" s="724"/>
      <c r="AO125" s="725"/>
      <c r="AP125" s="800" t="s">
        <v>200</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489</v>
      </c>
      <c r="CL125" s="791"/>
      <c r="CM125" s="791"/>
      <c r="CN125" s="791"/>
      <c r="CO125" s="792"/>
      <c r="CP125" s="827" t="s">
        <v>140</v>
      </c>
      <c r="CQ125" s="775"/>
      <c r="CR125" s="775"/>
      <c r="CS125" s="775"/>
      <c r="CT125" s="775"/>
      <c r="CU125" s="775"/>
      <c r="CV125" s="775"/>
      <c r="CW125" s="775"/>
      <c r="CX125" s="775"/>
      <c r="CY125" s="775"/>
      <c r="CZ125" s="775"/>
      <c r="DA125" s="775"/>
      <c r="DB125" s="775"/>
      <c r="DC125" s="775"/>
      <c r="DD125" s="775"/>
      <c r="DE125" s="775"/>
      <c r="DF125" s="776"/>
      <c r="DG125" s="828" t="s">
        <v>200</v>
      </c>
      <c r="DH125" s="829"/>
      <c r="DI125" s="829"/>
      <c r="DJ125" s="829"/>
      <c r="DK125" s="829"/>
      <c r="DL125" s="829" t="s">
        <v>200</v>
      </c>
      <c r="DM125" s="829"/>
      <c r="DN125" s="829"/>
      <c r="DO125" s="829"/>
      <c r="DP125" s="829"/>
      <c r="DQ125" s="829" t="s">
        <v>200</v>
      </c>
      <c r="DR125" s="829"/>
      <c r="DS125" s="829"/>
      <c r="DT125" s="829"/>
      <c r="DU125" s="829"/>
      <c r="DV125" s="830" t="s">
        <v>200</v>
      </c>
      <c r="DW125" s="830"/>
      <c r="DX125" s="830"/>
      <c r="DY125" s="830"/>
      <c r="DZ125" s="831"/>
    </row>
    <row r="126" spans="1:130" s="48" customFormat="1" ht="26.25" customHeight="1" x14ac:dyDescent="0.25">
      <c r="A126" s="714"/>
      <c r="B126" s="715"/>
      <c r="C126" s="799" t="s">
        <v>485</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v>17407</v>
      </c>
      <c r="AB126" s="724"/>
      <c r="AC126" s="724"/>
      <c r="AD126" s="724"/>
      <c r="AE126" s="725"/>
      <c r="AF126" s="726">
        <v>12387</v>
      </c>
      <c r="AG126" s="724"/>
      <c r="AH126" s="724"/>
      <c r="AI126" s="724"/>
      <c r="AJ126" s="725"/>
      <c r="AK126" s="726">
        <v>9335</v>
      </c>
      <c r="AL126" s="724"/>
      <c r="AM126" s="724"/>
      <c r="AN126" s="724"/>
      <c r="AO126" s="725"/>
      <c r="AP126" s="800">
        <v>0.2</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429</v>
      </c>
      <c r="CQ126" s="735"/>
      <c r="CR126" s="735"/>
      <c r="CS126" s="735"/>
      <c r="CT126" s="735"/>
      <c r="CU126" s="735"/>
      <c r="CV126" s="735"/>
      <c r="CW126" s="735"/>
      <c r="CX126" s="735"/>
      <c r="CY126" s="735"/>
      <c r="CZ126" s="735"/>
      <c r="DA126" s="735"/>
      <c r="DB126" s="735"/>
      <c r="DC126" s="735"/>
      <c r="DD126" s="735"/>
      <c r="DE126" s="735"/>
      <c r="DF126" s="736"/>
      <c r="DG126" s="803" t="s">
        <v>200</v>
      </c>
      <c r="DH126" s="804"/>
      <c r="DI126" s="804"/>
      <c r="DJ126" s="804"/>
      <c r="DK126" s="804"/>
      <c r="DL126" s="804" t="s">
        <v>200</v>
      </c>
      <c r="DM126" s="804"/>
      <c r="DN126" s="804"/>
      <c r="DO126" s="804"/>
      <c r="DP126" s="804"/>
      <c r="DQ126" s="804" t="s">
        <v>200</v>
      </c>
      <c r="DR126" s="804"/>
      <c r="DS126" s="804"/>
      <c r="DT126" s="804"/>
      <c r="DU126" s="804"/>
      <c r="DV126" s="805" t="s">
        <v>200</v>
      </c>
      <c r="DW126" s="805"/>
      <c r="DX126" s="805"/>
      <c r="DY126" s="805"/>
      <c r="DZ126" s="806"/>
    </row>
    <row r="127" spans="1:130" s="48" customFormat="1" ht="26.25" customHeight="1" x14ac:dyDescent="0.25">
      <c r="A127" s="716"/>
      <c r="B127" s="717"/>
      <c r="C127" s="807" t="s">
        <v>75</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v>2095</v>
      </c>
      <c r="AB127" s="724"/>
      <c r="AC127" s="724"/>
      <c r="AD127" s="724"/>
      <c r="AE127" s="725"/>
      <c r="AF127" s="726">
        <v>2058</v>
      </c>
      <c r="AG127" s="724"/>
      <c r="AH127" s="724"/>
      <c r="AI127" s="724"/>
      <c r="AJ127" s="725"/>
      <c r="AK127" s="726">
        <v>2022</v>
      </c>
      <c r="AL127" s="724"/>
      <c r="AM127" s="724"/>
      <c r="AN127" s="724"/>
      <c r="AO127" s="725"/>
      <c r="AP127" s="800">
        <v>0</v>
      </c>
      <c r="AQ127" s="801"/>
      <c r="AR127" s="801"/>
      <c r="AS127" s="801"/>
      <c r="AT127" s="802"/>
      <c r="AU127" s="56"/>
      <c r="AV127" s="56"/>
      <c r="AW127" s="56"/>
      <c r="AX127" s="810" t="s">
        <v>492</v>
      </c>
      <c r="AY127" s="811"/>
      <c r="AZ127" s="811"/>
      <c r="BA127" s="811"/>
      <c r="BB127" s="811"/>
      <c r="BC127" s="811"/>
      <c r="BD127" s="811"/>
      <c r="BE127" s="812"/>
      <c r="BF127" s="813" t="s">
        <v>240</v>
      </c>
      <c r="BG127" s="811"/>
      <c r="BH127" s="811"/>
      <c r="BI127" s="811"/>
      <c r="BJ127" s="811"/>
      <c r="BK127" s="811"/>
      <c r="BL127" s="812"/>
      <c r="BM127" s="813" t="s">
        <v>430</v>
      </c>
      <c r="BN127" s="811"/>
      <c r="BO127" s="811"/>
      <c r="BP127" s="811"/>
      <c r="BQ127" s="811"/>
      <c r="BR127" s="811"/>
      <c r="BS127" s="812"/>
      <c r="BT127" s="813" t="s">
        <v>419</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417</v>
      </c>
      <c r="CQ127" s="735"/>
      <c r="CR127" s="735"/>
      <c r="CS127" s="735"/>
      <c r="CT127" s="735"/>
      <c r="CU127" s="735"/>
      <c r="CV127" s="735"/>
      <c r="CW127" s="735"/>
      <c r="CX127" s="735"/>
      <c r="CY127" s="735"/>
      <c r="CZ127" s="735"/>
      <c r="DA127" s="735"/>
      <c r="DB127" s="735"/>
      <c r="DC127" s="735"/>
      <c r="DD127" s="735"/>
      <c r="DE127" s="735"/>
      <c r="DF127" s="736"/>
      <c r="DG127" s="803" t="s">
        <v>200</v>
      </c>
      <c r="DH127" s="804"/>
      <c r="DI127" s="804"/>
      <c r="DJ127" s="804"/>
      <c r="DK127" s="804"/>
      <c r="DL127" s="804" t="s">
        <v>200</v>
      </c>
      <c r="DM127" s="804"/>
      <c r="DN127" s="804"/>
      <c r="DO127" s="804"/>
      <c r="DP127" s="804"/>
      <c r="DQ127" s="804" t="s">
        <v>200</v>
      </c>
      <c r="DR127" s="804"/>
      <c r="DS127" s="804"/>
      <c r="DT127" s="804"/>
      <c r="DU127" s="804"/>
      <c r="DV127" s="805" t="s">
        <v>200</v>
      </c>
      <c r="DW127" s="805"/>
      <c r="DX127" s="805"/>
      <c r="DY127" s="805"/>
      <c r="DZ127" s="806"/>
    </row>
    <row r="128" spans="1:130" s="48" customFormat="1" ht="26.25" customHeight="1" x14ac:dyDescent="0.25">
      <c r="A128" s="763" t="s">
        <v>493</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8</v>
      </c>
      <c r="X128" s="765"/>
      <c r="Y128" s="765"/>
      <c r="Z128" s="766"/>
      <c r="AA128" s="767">
        <v>54766</v>
      </c>
      <c r="AB128" s="768"/>
      <c r="AC128" s="768"/>
      <c r="AD128" s="768"/>
      <c r="AE128" s="769"/>
      <c r="AF128" s="770">
        <v>32854</v>
      </c>
      <c r="AG128" s="768"/>
      <c r="AH128" s="768"/>
      <c r="AI128" s="768"/>
      <c r="AJ128" s="769"/>
      <c r="AK128" s="770">
        <v>39425</v>
      </c>
      <c r="AL128" s="768"/>
      <c r="AM128" s="768"/>
      <c r="AN128" s="768"/>
      <c r="AO128" s="769"/>
      <c r="AP128" s="771"/>
      <c r="AQ128" s="772"/>
      <c r="AR128" s="772"/>
      <c r="AS128" s="772"/>
      <c r="AT128" s="773"/>
      <c r="AU128" s="56"/>
      <c r="AV128" s="56"/>
      <c r="AW128" s="56"/>
      <c r="AX128" s="774" t="s">
        <v>313</v>
      </c>
      <c r="AY128" s="775"/>
      <c r="AZ128" s="775"/>
      <c r="BA128" s="775"/>
      <c r="BB128" s="775"/>
      <c r="BC128" s="775"/>
      <c r="BD128" s="775"/>
      <c r="BE128" s="776"/>
      <c r="BF128" s="777" t="s">
        <v>200</v>
      </c>
      <c r="BG128" s="778"/>
      <c r="BH128" s="778"/>
      <c r="BI128" s="778"/>
      <c r="BJ128" s="778"/>
      <c r="BK128" s="778"/>
      <c r="BL128" s="779"/>
      <c r="BM128" s="777">
        <v>14.65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407</v>
      </c>
      <c r="CQ128" s="755"/>
      <c r="CR128" s="755"/>
      <c r="CS128" s="755"/>
      <c r="CT128" s="755"/>
      <c r="CU128" s="755"/>
      <c r="CV128" s="755"/>
      <c r="CW128" s="755"/>
      <c r="CX128" s="755"/>
      <c r="CY128" s="755"/>
      <c r="CZ128" s="755"/>
      <c r="DA128" s="755"/>
      <c r="DB128" s="755"/>
      <c r="DC128" s="755"/>
      <c r="DD128" s="755"/>
      <c r="DE128" s="755"/>
      <c r="DF128" s="756"/>
      <c r="DG128" s="782" t="s">
        <v>200</v>
      </c>
      <c r="DH128" s="783"/>
      <c r="DI128" s="783"/>
      <c r="DJ128" s="783"/>
      <c r="DK128" s="783"/>
      <c r="DL128" s="783" t="s">
        <v>200</v>
      </c>
      <c r="DM128" s="783"/>
      <c r="DN128" s="783"/>
      <c r="DO128" s="783"/>
      <c r="DP128" s="783"/>
      <c r="DQ128" s="783" t="s">
        <v>200</v>
      </c>
      <c r="DR128" s="783"/>
      <c r="DS128" s="783"/>
      <c r="DT128" s="783"/>
      <c r="DU128" s="783"/>
      <c r="DV128" s="784" t="s">
        <v>200</v>
      </c>
      <c r="DW128" s="784"/>
      <c r="DX128" s="784"/>
      <c r="DY128" s="784"/>
      <c r="DZ128" s="785"/>
    </row>
    <row r="129" spans="1:131" s="48" customFormat="1" ht="26.25" customHeight="1" x14ac:dyDescent="0.25">
      <c r="A129" s="718" t="s">
        <v>170</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241</v>
      </c>
      <c r="X129" s="721"/>
      <c r="Y129" s="721"/>
      <c r="Z129" s="722"/>
      <c r="AA129" s="723">
        <v>5460600</v>
      </c>
      <c r="AB129" s="724"/>
      <c r="AC129" s="724"/>
      <c r="AD129" s="724"/>
      <c r="AE129" s="725"/>
      <c r="AF129" s="726">
        <v>5420274</v>
      </c>
      <c r="AG129" s="724"/>
      <c r="AH129" s="724"/>
      <c r="AI129" s="724"/>
      <c r="AJ129" s="725"/>
      <c r="AK129" s="726">
        <v>5593182</v>
      </c>
      <c r="AL129" s="724"/>
      <c r="AM129" s="724"/>
      <c r="AN129" s="724"/>
      <c r="AO129" s="725"/>
      <c r="AP129" s="727"/>
      <c r="AQ129" s="728"/>
      <c r="AR129" s="728"/>
      <c r="AS129" s="728"/>
      <c r="AT129" s="729"/>
      <c r="AU129" s="67"/>
      <c r="AV129" s="67"/>
      <c r="AW129" s="67"/>
      <c r="AX129" s="737" t="s">
        <v>115</v>
      </c>
      <c r="AY129" s="735"/>
      <c r="AZ129" s="735"/>
      <c r="BA129" s="735"/>
      <c r="BB129" s="735"/>
      <c r="BC129" s="735"/>
      <c r="BD129" s="735"/>
      <c r="BE129" s="736"/>
      <c r="BF129" s="786" t="s">
        <v>200</v>
      </c>
      <c r="BG129" s="787"/>
      <c r="BH129" s="787"/>
      <c r="BI129" s="787"/>
      <c r="BJ129" s="787"/>
      <c r="BK129" s="787"/>
      <c r="BL129" s="788"/>
      <c r="BM129" s="786">
        <v>19.649999999999999</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718" t="s">
        <v>150</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494</v>
      </c>
      <c r="X130" s="721"/>
      <c r="Y130" s="721"/>
      <c r="Z130" s="722"/>
      <c r="AA130" s="723">
        <v>892537</v>
      </c>
      <c r="AB130" s="724"/>
      <c r="AC130" s="724"/>
      <c r="AD130" s="724"/>
      <c r="AE130" s="725"/>
      <c r="AF130" s="726">
        <v>816762</v>
      </c>
      <c r="AG130" s="724"/>
      <c r="AH130" s="724"/>
      <c r="AI130" s="724"/>
      <c r="AJ130" s="725"/>
      <c r="AK130" s="726">
        <v>815317</v>
      </c>
      <c r="AL130" s="724"/>
      <c r="AM130" s="724"/>
      <c r="AN130" s="724"/>
      <c r="AO130" s="725"/>
      <c r="AP130" s="727"/>
      <c r="AQ130" s="728"/>
      <c r="AR130" s="728"/>
      <c r="AS130" s="728"/>
      <c r="AT130" s="729"/>
      <c r="AU130" s="67"/>
      <c r="AV130" s="67"/>
      <c r="AW130" s="67"/>
      <c r="AX130" s="737" t="s">
        <v>138</v>
      </c>
      <c r="AY130" s="735"/>
      <c r="AZ130" s="735"/>
      <c r="BA130" s="735"/>
      <c r="BB130" s="735"/>
      <c r="BC130" s="735"/>
      <c r="BD130" s="735"/>
      <c r="BE130" s="736"/>
      <c r="BF130" s="738">
        <v>8.3000000000000007</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173</v>
      </c>
      <c r="X131" s="745"/>
      <c r="Y131" s="745"/>
      <c r="Z131" s="746"/>
      <c r="AA131" s="747">
        <v>4568063</v>
      </c>
      <c r="AB131" s="748"/>
      <c r="AC131" s="748"/>
      <c r="AD131" s="748"/>
      <c r="AE131" s="749"/>
      <c r="AF131" s="750">
        <v>4603512</v>
      </c>
      <c r="AG131" s="748"/>
      <c r="AH131" s="748"/>
      <c r="AI131" s="748"/>
      <c r="AJ131" s="749"/>
      <c r="AK131" s="750">
        <v>4777865</v>
      </c>
      <c r="AL131" s="748"/>
      <c r="AM131" s="748"/>
      <c r="AN131" s="748"/>
      <c r="AO131" s="749"/>
      <c r="AP131" s="751"/>
      <c r="AQ131" s="752"/>
      <c r="AR131" s="752"/>
      <c r="AS131" s="752"/>
      <c r="AT131" s="753"/>
      <c r="AU131" s="67"/>
      <c r="AV131" s="67"/>
      <c r="AW131" s="67"/>
      <c r="AX131" s="754" t="s">
        <v>58</v>
      </c>
      <c r="AY131" s="755"/>
      <c r="AZ131" s="755"/>
      <c r="BA131" s="755"/>
      <c r="BB131" s="755"/>
      <c r="BC131" s="755"/>
      <c r="BD131" s="755"/>
      <c r="BE131" s="756"/>
      <c r="BF131" s="757">
        <v>20.2</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708" t="s">
        <v>28</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495</v>
      </c>
      <c r="W132" s="683"/>
      <c r="X132" s="683"/>
      <c r="Y132" s="683"/>
      <c r="Z132" s="684"/>
      <c r="AA132" s="685">
        <v>8.8120060000000002</v>
      </c>
      <c r="AB132" s="686"/>
      <c r="AC132" s="686"/>
      <c r="AD132" s="686"/>
      <c r="AE132" s="687"/>
      <c r="AF132" s="688">
        <v>8.6101869999999998</v>
      </c>
      <c r="AG132" s="686"/>
      <c r="AH132" s="686"/>
      <c r="AI132" s="686"/>
      <c r="AJ132" s="687"/>
      <c r="AK132" s="688">
        <v>7.7490259999999997</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81</v>
      </c>
      <c r="W133" s="692"/>
      <c r="X133" s="692"/>
      <c r="Y133" s="692"/>
      <c r="Z133" s="693"/>
      <c r="AA133" s="694">
        <v>8.6999999999999993</v>
      </c>
      <c r="AB133" s="695"/>
      <c r="AC133" s="695"/>
      <c r="AD133" s="695"/>
      <c r="AE133" s="696"/>
      <c r="AF133" s="694">
        <v>8.5</v>
      </c>
      <c r="AG133" s="695"/>
      <c r="AH133" s="695"/>
      <c r="AI133" s="695"/>
      <c r="AJ133" s="696"/>
      <c r="AK133" s="694">
        <v>8.3000000000000007</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CpIp0pC3xxAnBOXNM+ANUfW1TAep02FmgwV7RpVGvop66CQzf0DpwCdaT9Mnwbw1OmKgpLpYmsVDxDHOmAryA==" saltValue="X4Rp0hfN73Yyzk5okF0be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9" scale="24"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R95" sqref="CR95"/>
    </sheetView>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99</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PbMQNNz24RLwuDr/F2U3OkStxY01hfCy64NZ0RIkTUUNJYxBYynRrjrUPLVEveCseCkW1fFLk+Yu+yvKlq9j9A==" saltValue="0JBMf2iX6+eh2aWHHKmVt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DL1" sqref="DL1"/>
    </sheetView>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2+C+rf0R4pK1WSQ4hAXwQbAVT5L3bJ53KkdoRhJSvxPfE7XW1ZnGYxxMfFO2nVN7Q08bTkEr8j4FNOlDHzmltw==" saltValue="joBVwEw5HWpHaEj4fAJEM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AL46" sqref="AL46"/>
    </sheetView>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85</v>
      </c>
      <c r="AP7" s="127"/>
      <c r="AQ7" s="138" t="s">
        <v>497</v>
      </c>
      <c r="AR7" s="152"/>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498</v>
      </c>
      <c r="AQ8" s="139" t="s">
        <v>161</v>
      </c>
      <c r="AR8" s="153" t="s">
        <v>499</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500</v>
      </c>
      <c r="AL9" s="1007"/>
      <c r="AM9" s="1007"/>
      <c r="AN9" s="1008"/>
      <c r="AO9" s="117">
        <v>1517990</v>
      </c>
      <c r="AP9" s="117">
        <v>210219</v>
      </c>
      <c r="AQ9" s="140">
        <v>186275</v>
      </c>
      <c r="AR9" s="154">
        <v>12.9</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207</v>
      </c>
      <c r="AL10" s="1007"/>
      <c r="AM10" s="1007"/>
      <c r="AN10" s="1008"/>
      <c r="AO10" s="118">
        <v>330465</v>
      </c>
      <c r="AP10" s="118">
        <v>45764</v>
      </c>
      <c r="AQ10" s="141">
        <v>28060</v>
      </c>
      <c r="AR10" s="155">
        <v>63.1</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405</v>
      </c>
      <c r="AL11" s="1007"/>
      <c r="AM11" s="1007"/>
      <c r="AN11" s="1008"/>
      <c r="AO11" s="118" t="s">
        <v>200</v>
      </c>
      <c r="AP11" s="118" t="s">
        <v>200</v>
      </c>
      <c r="AQ11" s="141">
        <v>7123</v>
      </c>
      <c r="AR11" s="155" t="s">
        <v>200</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238</v>
      </c>
      <c r="AL12" s="1007"/>
      <c r="AM12" s="1007"/>
      <c r="AN12" s="1008"/>
      <c r="AO12" s="118" t="s">
        <v>200</v>
      </c>
      <c r="AP12" s="118" t="s">
        <v>200</v>
      </c>
      <c r="AQ12" s="141">
        <v>57</v>
      </c>
      <c r="AR12" s="155" t="s">
        <v>200</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501</v>
      </c>
      <c r="AL13" s="1007"/>
      <c r="AM13" s="1007"/>
      <c r="AN13" s="1008"/>
      <c r="AO13" s="118">
        <v>9084</v>
      </c>
      <c r="AP13" s="118">
        <v>1258</v>
      </c>
      <c r="AQ13" s="141">
        <v>6435</v>
      </c>
      <c r="AR13" s="155">
        <v>-80.5</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502</v>
      </c>
      <c r="AL14" s="1007"/>
      <c r="AM14" s="1007"/>
      <c r="AN14" s="1008"/>
      <c r="AO14" s="118" t="s">
        <v>200</v>
      </c>
      <c r="AP14" s="118" t="s">
        <v>200</v>
      </c>
      <c r="AQ14" s="141">
        <v>3786</v>
      </c>
      <c r="AR14" s="155" t="s">
        <v>200</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316</v>
      </c>
      <c r="AL15" s="1010"/>
      <c r="AM15" s="1010"/>
      <c r="AN15" s="1011"/>
      <c r="AO15" s="118">
        <v>-43656</v>
      </c>
      <c r="AP15" s="118">
        <v>-6046</v>
      </c>
      <c r="AQ15" s="141">
        <v>-9323</v>
      </c>
      <c r="AR15" s="155">
        <v>-35.1</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277</v>
      </c>
      <c r="AL16" s="1010"/>
      <c r="AM16" s="1010"/>
      <c r="AN16" s="1011"/>
      <c r="AO16" s="118">
        <v>1813883</v>
      </c>
      <c r="AP16" s="118">
        <v>251196</v>
      </c>
      <c r="AQ16" s="141">
        <v>222412</v>
      </c>
      <c r="AR16" s="155">
        <v>12.9</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342</v>
      </c>
      <c r="AQ20" s="142" t="s">
        <v>39</v>
      </c>
      <c r="AR20" s="156"/>
    </row>
    <row r="21" spans="1:46" s="81" customFormat="1" ht="12.75" x14ac:dyDescent="0.2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504</v>
      </c>
      <c r="AL21" s="1013"/>
      <c r="AM21" s="1013"/>
      <c r="AN21" s="1014"/>
      <c r="AO21" s="120">
        <v>19.11</v>
      </c>
      <c r="AP21" s="130">
        <v>17.59</v>
      </c>
      <c r="AQ21" s="143">
        <v>1.52</v>
      </c>
      <c r="AR21" s="91"/>
      <c r="AS21" s="162"/>
      <c r="AT21" s="83"/>
    </row>
    <row r="22" spans="1:46" s="81" customFormat="1" ht="12.75" x14ac:dyDescent="0.2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505</v>
      </c>
      <c r="AL22" s="1013"/>
      <c r="AM22" s="1013"/>
      <c r="AN22" s="1014"/>
      <c r="AO22" s="121">
        <v>98.9</v>
      </c>
      <c r="AP22" s="131">
        <v>95.9</v>
      </c>
      <c r="AQ22" s="144">
        <v>3</v>
      </c>
      <c r="AR22" s="132"/>
      <c r="AS22" s="162"/>
      <c r="AT22" s="83"/>
    </row>
    <row r="23" spans="1:46" s="81" customFormat="1" ht="12.75" x14ac:dyDescent="0.2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2.75" x14ac:dyDescent="0.2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2.75" x14ac:dyDescent="0.2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2.75" x14ac:dyDescent="0.25">
      <c r="A26" s="1005" t="s">
        <v>506</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2.75" x14ac:dyDescent="0.25">
      <c r="A27" s="85"/>
      <c r="AO27" s="90"/>
      <c r="AP27" s="90"/>
      <c r="AQ27" s="90"/>
      <c r="AR27" s="90"/>
      <c r="AS27" s="90"/>
      <c r="AT27" s="90"/>
    </row>
    <row r="28" spans="1:46" ht="16.149999999999999" x14ac:dyDescent="0.25">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85</v>
      </c>
      <c r="AP30" s="127"/>
      <c r="AQ30" s="138" t="s">
        <v>497</v>
      </c>
      <c r="AR30" s="152"/>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498</v>
      </c>
      <c r="AQ31" s="139" t="s">
        <v>161</v>
      </c>
      <c r="AR31" s="153" t="s">
        <v>499</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507</v>
      </c>
      <c r="AL32" s="1000"/>
      <c r="AM32" s="1000"/>
      <c r="AN32" s="1001"/>
      <c r="AO32" s="118">
        <v>1005424</v>
      </c>
      <c r="AP32" s="118">
        <v>139236</v>
      </c>
      <c r="AQ32" s="145">
        <v>124581</v>
      </c>
      <c r="AR32" s="155">
        <v>11.8</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508</v>
      </c>
      <c r="AL33" s="1000"/>
      <c r="AM33" s="1000"/>
      <c r="AN33" s="1001"/>
      <c r="AO33" s="118" t="s">
        <v>200</v>
      </c>
      <c r="AP33" s="118" t="s">
        <v>200</v>
      </c>
      <c r="AQ33" s="145">
        <v>76</v>
      </c>
      <c r="AR33" s="155" t="s">
        <v>200</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509</v>
      </c>
      <c r="AL34" s="1000"/>
      <c r="AM34" s="1000"/>
      <c r="AN34" s="1001"/>
      <c r="AO34" s="118" t="s">
        <v>200</v>
      </c>
      <c r="AP34" s="118" t="s">
        <v>200</v>
      </c>
      <c r="AQ34" s="145">
        <v>163</v>
      </c>
      <c r="AR34" s="155" t="s">
        <v>200</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510</v>
      </c>
      <c r="AL35" s="1000"/>
      <c r="AM35" s="1000"/>
      <c r="AN35" s="1001"/>
      <c r="AO35" s="118">
        <v>172413</v>
      </c>
      <c r="AP35" s="118">
        <v>23877</v>
      </c>
      <c r="AQ35" s="145">
        <v>24428</v>
      </c>
      <c r="AR35" s="155">
        <v>-2.2999999999999998</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35578</v>
      </c>
      <c r="AP36" s="118">
        <v>4927</v>
      </c>
      <c r="AQ36" s="145">
        <v>4294</v>
      </c>
      <c r="AR36" s="155">
        <v>14.7</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351</v>
      </c>
      <c r="AL37" s="1000"/>
      <c r="AM37" s="1000"/>
      <c r="AN37" s="1001"/>
      <c r="AO37" s="118">
        <v>11357</v>
      </c>
      <c r="AP37" s="118">
        <v>1573</v>
      </c>
      <c r="AQ37" s="145">
        <v>880</v>
      </c>
      <c r="AR37" s="155">
        <v>78.8</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511</v>
      </c>
      <c r="AL38" s="1003"/>
      <c r="AM38" s="1003"/>
      <c r="AN38" s="1004"/>
      <c r="AO38" s="122">
        <v>208</v>
      </c>
      <c r="AP38" s="122">
        <v>29</v>
      </c>
      <c r="AQ38" s="146">
        <v>22</v>
      </c>
      <c r="AR38" s="144">
        <v>31.8</v>
      </c>
      <c r="AS38" s="165"/>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-39425</v>
      </c>
      <c r="AP39" s="118">
        <v>-5460</v>
      </c>
      <c r="AQ39" s="145">
        <v>-5293</v>
      </c>
      <c r="AR39" s="155">
        <v>3.2</v>
      </c>
      <c r="AS39" s="165"/>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512</v>
      </c>
      <c r="AL40" s="1000"/>
      <c r="AM40" s="1000"/>
      <c r="AN40" s="1001"/>
      <c r="AO40" s="118">
        <v>-815317</v>
      </c>
      <c r="AP40" s="118">
        <v>-112909</v>
      </c>
      <c r="AQ40" s="145">
        <v>-99375</v>
      </c>
      <c r="AR40" s="155">
        <v>13.6</v>
      </c>
      <c r="AS40" s="165"/>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395</v>
      </c>
      <c r="AL41" s="990"/>
      <c r="AM41" s="990"/>
      <c r="AN41" s="991"/>
      <c r="AO41" s="118">
        <v>370238</v>
      </c>
      <c r="AP41" s="118">
        <v>51272</v>
      </c>
      <c r="AQ41" s="145">
        <v>49775</v>
      </c>
      <c r="AR41" s="155">
        <v>3</v>
      </c>
      <c r="AS41" s="165"/>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85</v>
      </c>
      <c r="AN49" s="992" t="s">
        <v>448</v>
      </c>
      <c r="AO49" s="993"/>
      <c r="AP49" s="993"/>
      <c r="AQ49" s="993"/>
      <c r="AR49" s="994"/>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490</v>
      </c>
      <c r="AO50" s="124" t="s">
        <v>491</v>
      </c>
      <c r="AP50" s="135" t="s">
        <v>515</v>
      </c>
      <c r="AQ50" s="148" t="s">
        <v>390</v>
      </c>
      <c r="AR50" s="158" t="s">
        <v>516</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478</v>
      </c>
      <c r="AL51" s="103"/>
      <c r="AM51" s="108">
        <v>2342885</v>
      </c>
      <c r="AN51" s="115">
        <v>302933</v>
      </c>
      <c r="AO51" s="125">
        <v>-10</v>
      </c>
      <c r="AP51" s="136">
        <v>200194</v>
      </c>
      <c r="AQ51" s="149">
        <v>5.2</v>
      </c>
      <c r="AR51" s="159">
        <v>-15.2</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783166</v>
      </c>
      <c r="AN52" s="116">
        <v>101263</v>
      </c>
      <c r="AO52" s="126">
        <v>118.1</v>
      </c>
      <c r="AP52" s="137">
        <v>106422</v>
      </c>
      <c r="AQ52" s="150">
        <v>20.100000000000001</v>
      </c>
      <c r="AR52" s="160">
        <v>98</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325</v>
      </c>
      <c r="AL53" s="103"/>
      <c r="AM53" s="108">
        <v>1943409</v>
      </c>
      <c r="AN53" s="115">
        <v>256420</v>
      </c>
      <c r="AO53" s="125">
        <v>-15.4</v>
      </c>
      <c r="AP53" s="136">
        <v>196914</v>
      </c>
      <c r="AQ53" s="149">
        <v>-1.6</v>
      </c>
      <c r="AR53" s="159">
        <v>-13.8</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941480</v>
      </c>
      <c r="AN54" s="116">
        <v>124222</v>
      </c>
      <c r="AO54" s="126">
        <v>22.7</v>
      </c>
      <c r="AP54" s="137">
        <v>98966</v>
      </c>
      <c r="AQ54" s="150">
        <v>-7</v>
      </c>
      <c r="AR54" s="160">
        <v>29.7</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1508713</v>
      </c>
      <c r="AN55" s="115">
        <v>201484</v>
      </c>
      <c r="AO55" s="125">
        <v>-21.4</v>
      </c>
      <c r="AP55" s="136">
        <v>204757</v>
      </c>
      <c r="AQ55" s="149">
        <v>4</v>
      </c>
      <c r="AR55" s="159">
        <v>-25.4</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1173951</v>
      </c>
      <c r="AN56" s="116">
        <v>156778</v>
      </c>
      <c r="AO56" s="126">
        <v>26.2</v>
      </c>
      <c r="AP56" s="137">
        <v>106071</v>
      </c>
      <c r="AQ56" s="150">
        <v>7.2</v>
      </c>
      <c r="AR56" s="160">
        <v>19</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517</v>
      </c>
      <c r="AL57" s="103"/>
      <c r="AM57" s="108">
        <v>1141604</v>
      </c>
      <c r="AN57" s="115">
        <v>155893</v>
      </c>
      <c r="AO57" s="125">
        <v>-22.6</v>
      </c>
      <c r="AP57" s="136">
        <v>194971</v>
      </c>
      <c r="AQ57" s="149">
        <v>-4.8</v>
      </c>
      <c r="AR57" s="159">
        <v>-17.8</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835314</v>
      </c>
      <c r="AN58" s="116">
        <v>114067</v>
      </c>
      <c r="AO58" s="126">
        <v>-27.2</v>
      </c>
      <c r="AP58" s="137">
        <v>105966</v>
      </c>
      <c r="AQ58" s="150">
        <v>-0.1</v>
      </c>
      <c r="AR58" s="160">
        <v>-27.1</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2772793</v>
      </c>
      <c r="AN59" s="115">
        <v>383990</v>
      </c>
      <c r="AO59" s="125">
        <v>146.30000000000001</v>
      </c>
      <c r="AP59" s="136">
        <v>224172</v>
      </c>
      <c r="AQ59" s="149">
        <v>15</v>
      </c>
      <c r="AR59" s="159">
        <v>131.30000000000001</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1262301</v>
      </c>
      <c r="AN60" s="116">
        <v>174810</v>
      </c>
      <c r="AO60" s="126">
        <v>53.3</v>
      </c>
      <c r="AP60" s="137">
        <v>117611</v>
      </c>
      <c r="AQ60" s="150">
        <v>11</v>
      </c>
      <c r="AR60" s="160">
        <v>42.3</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425</v>
      </c>
      <c r="AL61" s="106"/>
      <c r="AM61" s="108">
        <v>1941881</v>
      </c>
      <c r="AN61" s="115">
        <v>260144</v>
      </c>
      <c r="AO61" s="125">
        <v>15.4</v>
      </c>
      <c r="AP61" s="136">
        <v>204202</v>
      </c>
      <c r="AQ61" s="151">
        <v>3.6</v>
      </c>
      <c r="AR61" s="159">
        <v>11.8</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999242</v>
      </c>
      <c r="AN62" s="116">
        <v>134228</v>
      </c>
      <c r="AO62" s="126">
        <v>38.6</v>
      </c>
      <c r="AP62" s="137">
        <v>107007</v>
      </c>
      <c r="AQ62" s="150">
        <v>6.2</v>
      </c>
      <c r="AR62" s="160">
        <v>32.4</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jaWjsKGMQ8uis+k3FhIZwGKOnxHvTLVKij0ufxymo91o8NIya840Mh+8DHrYTDjMKwy6hKMzMge+D3Wl+FgxzQ==" saltValue="qF6kThHA7djoslnTNho9h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election sqref="A1:XFD1"/>
    </sheetView>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99</v>
      </c>
    </row>
    <row r="120" spans="125:125" ht="13.5" hidden="1" customHeight="1" x14ac:dyDescent="0.25"/>
    <row r="121" spans="125:125" ht="13.5" hidden="1" customHeight="1" x14ac:dyDescent="0.25">
      <c r="DU121" s="78"/>
    </row>
  </sheetData>
  <sheetProtection algorithmName="SHA-512" hashValue="/a0NKG1dXtZNdVMWncICkgGdSIYYmZVWcUFbJDRP2X0FBwRxcsUMxrxnM9LPnrHG7kKTVcDnlkjA0Gqk9qiCUQ==" saltValue="6J5/gE1ZnPH5k6dZRxDHX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election sqref="A1:A1048576"/>
    </sheetView>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99</v>
      </c>
    </row>
  </sheetData>
  <sheetProtection algorithmName="SHA-512" hashValue="b6pPb3byhSqBH8i/6aQ5WtJGbAt4X2+zACGuVsfSxLg/Ty7hAVwL4eeN+ALMa2caUg6sIu6tJnkWG6vONvbHtQ==" saltValue="uNZ/QpDwn0srE1N/21BWL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1" t="s">
        <v>2</v>
      </c>
    </row>
    <row r="46" spans="2:10" ht="29.25" customHeight="1" x14ac:dyDescent="0.3">
      <c r="B46" s="167" t="s">
        <v>4</v>
      </c>
      <c r="C46" s="171"/>
      <c r="D46" s="171"/>
      <c r="E46" s="172" t="s">
        <v>16</v>
      </c>
      <c r="F46" s="173" t="s">
        <v>520</v>
      </c>
      <c r="G46" s="177" t="s">
        <v>521</v>
      </c>
      <c r="H46" s="177" t="s">
        <v>522</v>
      </c>
      <c r="I46" s="177" t="s">
        <v>257</v>
      </c>
      <c r="J46" s="182" t="s">
        <v>523</v>
      </c>
    </row>
    <row r="47" spans="2:10" ht="57.75" customHeight="1" x14ac:dyDescent="0.25">
      <c r="B47" s="168"/>
      <c r="C47" s="1015" t="s">
        <v>3</v>
      </c>
      <c r="D47" s="1015"/>
      <c r="E47" s="1016"/>
      <c r="F47" s="174">
        <v>15.59</v>
      </c>
      <c r="G47" s="178">
        <v>23</v>
      </c>
      <c r="H47" s="178">
        <v>21.82</v>
      </c>
      <c r="I47" s="178">
        <v>21.52</v>
      </c>
      <c r="J47" s="183">
        <v>23.39</v>
      </c>
    </row>
    <row r="48" spans="2:10" ht="57.75" customHeight="1" x14ac:dyDescent="0.25">
      <c r="B48" s="169"/>
      <c r="C48" s="1017" t="s">
        <v>9</v>
      </c>
      <c r="D48" s="1017"/>
      <c r="E48" s="1018"/>
      <c r="F48" s="175">
        <v>3.67</v>
      </c>
      <c r="G48" s="179">
        <v>4.54</v>
      </c>
      <c r="H48" s="179">
        <v>4.5599999999999996</v>
      </c>
      <c r="I48" s="179">
        <v>5.0199999999999996</v>
      </c>
      <c r="J48" s="184">
        <v>4.01</v>
      </c>
    </row>
    <row r="49" spans="2:10" ht="57.75" customHeight="1" x14ac:dyDescent="0.25">
      <c r="B49" s="170"/>
      <c r="C49" s="1019" t="s">
        <v>15</v>
      </c>
      <c r="D49" s="1019"/>
      <c r="E49" s="1020"/>
      <c r="F49" s="176" t="s">
        <v>524</v>
      </c>
      <c r="G49" s="180">
        <v>6.78</v>
      </c>
      <c r="H49" s="180" t="s">
        <v>525</v>
      </c>
      <c r="I49" s="180" t="s">
        <v>384</v>
      </c>
      <c r="J49" s="185" t="s">
        <v>526</v>
      </c>
    </row>
    <row r="50" spans="2:10" ht="12.75" x14ac:dyDescent="0.25"/>
  </sheetData>
  <sheetProtection algorithmName="SHA-512" hashValue="7jPG3AVAHsFwNhg/JhfHGM4c8QyY9I8zjTpHJ6uE3UtB5k46YbysibDp8AhrfpPJCInnXj9Xdea+u+Hmsl0s0A==" saltValue="pMkaD8s3jQkIFgA7USqZZ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2026-03-05T06:50:09Z</cp:lastPrinted>
  <dcterms:created xsi:type="dcterms:W3CDTF">2026-02-23T04:15:29Z</dcterms:created>
  <dcterms:modified xsi:type="dcterms:W3CDTF">2026-03-05T23:40:06Z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2026-03-05T03:59:22Z</vt:filetime>
  </property>
</Properties>
</file>