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120行財政対策室\01  財務企画\011_各種調査・報告\02　財政状況資料集（財政分析）\R03照会\08 10月アップロード\"/>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CO34"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<sst xmlns="http://schemas.openxmlformats.org/spreadsheetml/2006/main" count="1090" uniqueCount="607">
  <si>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</si>
  <si>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</si>
  <si>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</si>
  <si>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</si>
  <si>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</si>
  <si>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</si>
  <si>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</si>
  <si>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</si>
  <si>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</si>
  <si>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</si>
  <si>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</si>
  <si>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</si>
  <si>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</si>
  <si>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</si>
  <si>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</si>
  <si>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</si>
  <si>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</si>
  <si>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</si>
  <si>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</si>
  <si>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</si>
  <si>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</si>
  <si>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</si>
  <si>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</si>
  <si>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</si>
  <si>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</si>
  <si>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</si>
  <si>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</si>
  <si>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</si>
  <si>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</si>
  <si>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</si>
  <si>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</si>
  <si>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</si>
  <si>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</si>
  <si>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</si>
  <si>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</si>
  <si>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</si>
  <si>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</si>
  <si>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</si>
  <si>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</si>
  <si>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</si>
  <si>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</si>
  <si>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</si>
  <si>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</si>
  <si>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</si>
  <si>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</si>
  <si>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</si>
  <si>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</si>
  <si>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</si>
  <si>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</si>
  <si>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</si>
  <si>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</si>
  <si>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</si>
  <si>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</si>
  <si>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</si>
  <si>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</si>
  <si>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</si>
  <si>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</si>
  <si>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</si>
  <si>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</si>
  <si>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</si>
  <si>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</si>
  <si>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</si>
  <si>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</si>
  <si>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</si>
  <si>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</si>
  <si>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</si>
  <si>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</si>
  <si>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</si>
  <si>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</si>
  <si>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</si>
  <si>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</si>
  <si>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</si>
  <si>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</si>
  <si>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</si>
  <si>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</si>
  <si>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</si>
  <si>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</si>
  <si>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</si>
  <si>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</si>
  <si>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</si>
  <si>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</si>
  <si>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</si>
  <si>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</si>
  <si>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</si>
  <si>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</si>
  <si>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</si>
  <si>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</si>
  <si>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</si>
  <si>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</si>
  <si>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</si>
  <si>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</si>
  <si>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</si>
  <si>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</si>
  <si>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</si>
  <si>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</si>
  <si>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</si>
  <si>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</si>
  <si>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</si>
  <si>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むかわ町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</si>
  <si>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</si>
  <si>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</si>
  <si>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</si>
  <si>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</si>
  <si>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</si>
  <si>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</si>
  <si>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</si>
  <si>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</si>
  <si>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</si>
  <si>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</si>
  <si>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</si>
  <si>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</si>
  <si>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</si>
  <si>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</si>
  <si>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</si>
  <si>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</si>
  <si>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</si>
  <si>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</si>
  <si>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</si>
  <si>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</si>
  <si>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</si>
  <si>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</si>
  <si>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</si>
  <si>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</si>
  <si>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</si>
  <si>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</si>
  <si>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</si>
  <si>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</si>
  <si>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</si>
  <si>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</si>
  <si>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</si>
  <si>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</si>
  <si>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</si>
  <si>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</si>
  <si>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</si>
  <si>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</si>
  <si>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</si>
  <si>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</si>
  <si>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</si>
  <si>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</si>
  <si>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</si>
  <si>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</si>
  <si>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</si>
  <si>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</si>
  <si>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</si>
  <si>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</si>
  <si>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</si>
  <si>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</si>
  <si>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</si>
  <si>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</si>
  <si>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</si>
  <si>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</si>
  <si>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</si>
  <si>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</si>
  <si>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</si>
  <si>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</si>
  <si>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</si>
  <si>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</si>
  <si>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</si>
  <si>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</si>
  <si>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</si>
  <si>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</si>
  <si>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</si>
  <si>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</si>
  <si>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</si>
  <si>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</si>
  <si>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</si>
  <si>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</si>
  <si>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</si>
  <si>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</si>
  <si>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</si>
  <si>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</si>
  <si>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</si>
  <si>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</si>
  <si>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</si>
  <si>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</si>
  <si>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</si>
  <si>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</si>
  <si>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</si>
  <si>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</si>
  <si>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</si>
  <si>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</si>
  <si>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</si>
  <si>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</si>
  <si>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</si>
  <si>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</si>
  <si>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</si>
  <si>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</si>
  <si>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</si>
  <si>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</si>
  <si>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</si>
  <si>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</si>
  <si>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</si>
  <si>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</si>
  <si>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</si>
  <si>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</si>
  <si>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</si>
  <si>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</si>
  <si>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</si>
  <si>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</si>
  <si>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</si>
  <si>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</si>
  <si>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</si>
  <si>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</si>
  <si>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</si>
  <si>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</si>
  <si>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</si>
  <si>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</si>
  <si>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</si>
  <si>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</si>
  <si>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</si>
  <si>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</si>
  <si>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</si>
  <si>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</si>
  <si>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</si>
  <si>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</si>
  <si>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</si>
  <si>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北海道むかわ町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</si>
  <si>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</si>
  <si>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</si>
  <si>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</si>
  <si>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</si>
  <si>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</si>
  <si>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</si>
  <si>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</si>
  <si>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</si>
  <si>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</si>
  <si>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</si>
  <si>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</si>
  <si>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</si>
  <si>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</si>
  <si>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</si>
  <si>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</si>
  <si>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</si>
  <si>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</si>
  <si>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</si>
  <si>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</si>
  <si>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</si>
  <si>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</si>
  <si>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</si>
  <si>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</si>
  <si>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</si>
  <si>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</si>
  <si>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</si>
  <si>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</si>
  <si>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</si>
  <si>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</si>
  <si>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</si>
  <si>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</si>
  <si>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</si>
  <si>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</si>
  <si>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</si>
  <si>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</si>
  <si>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</si>
  <si>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</si>
  <si>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</si>
  <si>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</si>
  <si>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</si>
  <si>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</si>
  <si>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</si>
  <si>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</si>
  <si>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</si>
  <si>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</si>
  <si>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</si>
  <si>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</si>
  <si>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</si>
  <si>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</si>
  <si>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</si>
  <si>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</si>
  <si>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</si>
  <si>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</si>
  <si>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</si>
  <si>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</si>
  <si>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</si>
  <si>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</si>
  <si>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</si>
  <si>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</si>
  <si>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</si>
  <si>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</si>
  <si>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</si>
  <si>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</si>
  <si>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</si>
  <si>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</si>
  <si>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</si>
  <si>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</si>
  <si>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</si>
  <si>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</si>
  <si>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</si>
  <si>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</si>
  <si>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</si>
  <si>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</si>
  <si>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</si>
  <si>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</si>
  <si>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</si>
  <si>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</si>
  <si>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</si>
  <si>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</si>
  <si>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</si>
  <si>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</si>
  <si>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</si>
  <si>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</si>
  <si>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</si>
  <si>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</si>
  <si>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</si>
  <si>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</si>
  <si>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</si>
  <si>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</si>
  <si>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</si>
  <si>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</si>
  <si>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</si>
  <si>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</si>
  <si>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</si>
  <si>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</si>
  <si>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</si>
  <si>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</si>
  <si>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</si>
  <si>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</si>
  <si>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</si>
  <si>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</si>
  <si>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</si>
  <si>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</si>
  <si>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</si>
  <si>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</si>
  <si>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</si>
  <si>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</si>
  <si>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</si>
  <si>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</si>
  <si>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</si>
  <si>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</si>
  <si>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</si>
  <si>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</si>
  <si>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</si>
  <si>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</si>
  <si>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</si>
  <si>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</si>
  <si>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</si>
  <si>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</si>
  <si>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</si>
  <si>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</si>
  <si>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</si>
  <si>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</si>
  <si>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</si>
  <si>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</si>
  <si>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</si>
  <si>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</si>
  <si>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</si>
  <si>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</si>
  <si>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</si>
  <si>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</si>
  <si>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</si>
  <si>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</si>
  <si>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</si>
  <si>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</si>
  <si>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</si>
  <si>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</si>
  <si>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</si>
  <si>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</si>
  <si>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</si>
  <si>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</si>
  <si>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</si>
  <si>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</si>
  <si>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</si>
  <si>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</si>
  <si>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</si>
  <si>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</si>
  <si>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</si>
  <si>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</si>
  <si>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</si>
  <si>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</si>
  <si>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</si>
  <si>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</si>
  <si>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</si>
  <si>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北海道むかわ町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</si>
  <si>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</si>
  <si>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</si>
  <si>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</si>
  <si>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</si>
  <si>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</si>
  <si>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</si>
  <si>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</si>
  <si>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</si>
  <si>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</si>
  <si>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</si>
  <si>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</si>
  <si>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</si>
  <si>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</si>
  <si>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</si>
  <si>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</si>
  <si>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</si>
  <si>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</si>
  <si>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</si>
  <si>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</si>
  <si>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</si>
  <si>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</si>
  <si>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</si>
  <si>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</si>
  <si>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</si>
  <si>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</si>
  <si>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</si>
  <si>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</si>
  <si>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</si>
  <si>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</si>
  <si>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</si>
  <si>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</si>
  <si>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</si>
  <si>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</si>
  <si>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</si>
  <si>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</si>
  <si>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</si>
  <si>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</si>
  <si>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</si>
  <si>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</si>
  <si>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</si>
  <si>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</si>
  <si>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</si>
  <si>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</si>
  <si>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</si>
  <si>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</si>
  <si>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</si>
  <si>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</si>
  <si>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</si>
  <si>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</si>
  <si>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</si>
  <si>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</si>
  <si>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</si>
  <si>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</si>
  <si>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</si>
  <si>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</si>
  <si>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</si>
  <si>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</si>
  <si>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</si>
  <si>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</si>
  <si>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</si>
  <si>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</si>
  <si>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</si>
  <si>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</si>
  <si>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</si>
  <si>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</si>
  <si>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</si>
  <si>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</si>
  <si>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</si>
  <si>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</si>
  <si>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</si>
  <si>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</si>
  <si>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</si>
  <si>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</si>
  <si>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</si>
  <si>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</si>
  <si>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</si>
  <si>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</si>
  <si>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</si>
  <si>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</si>
  <si>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</si>
  <si>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</si>
  <si>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</si>
  <si>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</si>
  <si>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</si>
  <si>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</si>
  <si>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</si>
  <si>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</si>
  <si>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</si>
  <si>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</si>
  <si>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</si>
  <si>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</si>
  <si>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</si>
  <si>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</si>
  <si>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</si>
  <si>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</si>
  <si>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</si>
  <si>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</si>
  <si>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</si>
  <si>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</si>
  <si>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</si>
  <si>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</si>
  <si>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</si>
  <si>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</si>
  <si>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</si>
  <si>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</si>
  <si>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</si>
  <si>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</si>
  <si>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</si>
  <si>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</si>
  <si>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</si>
  <si>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</si>
  <si>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</si>
  <si>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</si>
  <si>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</si>
  <si>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</si>
  <si>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</si>
  <si>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</si>
  <si>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</si>
  <si>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</si>
  <si>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</si>
  <si>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</si>
  <si>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</si>
  <si>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</si>
  <si>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</si>
  <si>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</si>
  <si>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</si>
  <si>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</si>
  <si>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</si>
  <si>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</si>
  <si>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</si>
  <si>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</si>
  <si>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</si>
  <si>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</si>
  <si>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</si>
  <si>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</si>
  <si>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</si>
  <si>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</si>
  <si>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</si>
  <si>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</si>
  <si>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</si>
  <si>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</si>
  <si>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</si>
  <si>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</si>
  <si>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</si>
  <si>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</si>
  <si>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</si>
  <si>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</si>
  <si>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</si>
  <si>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</si>
  <si>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</si>
  <si>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</si>
  <si>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</si>
  <si>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</si>
  <si>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</si>
  <si>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</si>
  <si>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</si>
  <si>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</si>
  <si>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</si>
  <si>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</si>
  <si>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</si>
  <si>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</si>
  <si>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</si>
  <si>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</si>
  <si>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</si>
  <si>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</si>
  <si>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</si>
  <si>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</si>
  <si>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</si>
  <si>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</si>
  <si>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</si>
  <si>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</si>
  <si>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</si>
  <si>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</si>
  <si>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</si>
  <si>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</si>
  <si>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</si>
  <si>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</si>
  <si>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</si>
  <si>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</si>
  <si>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</si>
  <si>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</si>
  <si>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</si>
  <si>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</si>
  <si>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</si>
  <si>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</si>
  <si>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</si>
  <si>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</si>
  <si>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</si>
  <si>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</si>
  <si>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</si>
  <si>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</si>
  <si>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9.03</t>
  </si>
  <si>
    <t>▲ 0.25</t>
  </si>
  <si>
    <t>▲ 16.53</t>
  </si>
  <si>
    <t>▲ 8.32</t>
  </si>
  <si>
    <t>上水道事業会計</t>
  </si>
  <si>
    <t>一般会計</t>
  </si>
  <si>
    <t>病院事業会計</t>
  </si>
  <si>
    <t>介護保険特別会計</t>
  </si>
  <si>
    <t>国民健康保険特別会計（保険事業勘定）</t>
  </si>
  <si>
    <t>国民健康保険特別会計（直診勘定）</t>
  </si>
  <si>
    <t>後期高齢者医療特別会計</t>
  </si>
  <si>
    <t>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</si>
  <si>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</si>
  <si>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</si>
  <si>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</si>
  <si>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</si>
  <si>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</si>
  <si>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</si>
  <si>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</si>
  <si>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</si>
  <si>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</si>
  <si>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果夢工房</t>
    <rPh sb="0" eb="2">
      <t>カム</t>
    </rPh>
    <rPh sb="2" eb="4">
      <t>コウボウ</t>
    </rPh>
    <phoneticPr fontId="2"/>
  </si>
  <si>
    <t>-</t>
    <phoneticPr fontId="2"/>
  </si>
  <si>
    <t>平取町外２施設衛生組合</t>
    <rPh sb="0" eb="3">
      <t>ビラトリチョウ</t>
    </rPh>
    <rPh sb="3" eb="4">
      <t>ホカ</t>
    </rPh>
    <rPh sb="5" eb="7">
      <t>シセツ</t>
    </rPh>
    <rPh sb="7" eb="9">
      <t>エイセイ</t>
    </rPh>
    <rPh sb="9" eb="11">
      <t>クミアイ</t>
    </rPh>
    <phoneticPr fontId="2"/>
  </si>
  <si>
    <t>胆振東部消防組合</t>
    <rPh sb="0" eb="2">
      <t>イブリ</t>
    </rPh>
    <rPh sb="2" eb="4">
      <t>トウブ</t>
    </rPh>
    <rPh sb="4" eb="6">
      <t>ショウボウ</t>
    </rPh>
    <rPh sb="6" eb="8">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</si>
  <si>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</si>
  <si>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t>
    <phoneticPr fontId="2"/>
  </si>
  <si>
    <t>(地域振興基金(R02年度末現在))</t>
    <rPh sb="1" eb="3">
      <t>チイキ</t>
    </rPh>
    <rPh sb="3" eb="5">
      <t>シンコウ</t>
    </rPh>
    <rPh sb="5" eb="7">
      <t>キキン</t>
    </rPh>
    <phoneticPr fontId="5"/>
  </si>
  <si>
    <t>(公共施設長寿命化基金(R02年度末現在))</t>
    <rPh sb="1" eb="3">
      <t>コウキョウ</t>
    </rPh>
    <rPh sb="3" eb="5">
      <t>シセツ</t>
    </rPh>
    <rPh sb="5" eb="9">
      <t>チョウジュミョウカ</t>
    </rPh>
    <rPh sb="9" eb="11">
      <t>キキン</t>
    </rPh>
    <phoneticPr fontId="5"/>
  </si>
  <si>
    <t>(農業基盤整備事業基金(R02年度末現在))</t>
    <rPh sb="1" eb="3">
      <t>ノウギョウ</t>
    </rPh>
    <rPh sb="3" eb="5">
      <t>キバン</t>
    </rPh>
    <rPh sb="5" eb="7">
      <t>セイビ</t>
    </rPh>
    <rPh sb="7" eb="9">
      <t>ジギョウ</t>
    </rPh>
    <rPh sb="9" eb="11">
      <t>キキン</t>
    </rPh>
    <phoneticPr fontId="5"/>
  </si>
  <si>
    <t>(胆振東部地震対策基金(R02年度末現在))</t>
    <rPh sb="1" eb="3">
      <t>イブリ</t>
    </rPh>
    <rPh sb="3" eb="5">
      <t>トウブ</t>
    </rPh>
    <rPh sb="5" eb="7">
      <t>ジシン</t>
    </rPh>
    <rPh sb="7" eb="9">
      <t>タイサク</t>
    </rPh>
    <rPh sb="9" eb="11">
      <t>キキン</t>
    </rPh>
    <phoneticPr fontId="5"/>
  </si>
  <si>
    <t>(基本基金(R02年度末現在))</t>
    <rPh sb="1" eb="3">
      <t>キホン</t>
    </rPh>
    <rPh sb="3" eb="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</si>
  <si>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</si>
  <si>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</si>
  <si>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</si>
  <si>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固定資産台帳整備中</t>
    <rPh sb="1" eb="3">
      <t>コテイ</t>
    </rPh>
    <rPh sb="3" eb="5">
      <t>シサン</t>
    </rPh>
    <rPh sb="5" eb="7">
      <t>ダイチョウ</t>
    </rPh>
    <rPh sb="7" eb="10">
      <t>セイビチュウ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</si>
  <si>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</si>
  <si>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</si>
  <si>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</si>
  <si>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</si>
  <si>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</si>
  <si>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</si>
  <si>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実質公債費比率は類似団体と比較して高いものの、中長期財政運営指針に基づく町債発行の適正管理及び後年度以降の交付税算入率の高い町債を活用することにより減少傾向となるよう努める。
　将来負担比率は令和元年度と比較し増加しており、今後も一般財源の増加が期待できない中、将来負担額の増加抑制や行財政経費の削減が課題となってくる。
</t>
    <rPh sb="97" eb="99">
      <t>レイワ</t>
    </rPh>
    <rPh sb="99" eb="102">
      <t>ガンネンド</t>
    </rPh>
    <rPh sb="106" eb="108">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</si>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</sst>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8E5F-4BFC-93EA-21E93A20A0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275160</c:v>
                </c:pt>
                <c:pt idx="1">
                  <c:v>123486</c:v>
                </c:pt>
                <c:pt idx="2">
                  <c:v>171047</c:v>
                </c:pt>
                <c:pt idx="3">
                  <c:v>336443</c:v>
                </c:pt>
                <c:pt idx="4">
                  <c:v>302933</c:v>
                </c:pt>
              </c:numCache>
            </c:numRef>
          </c:val>
          <c:smooth val="0"/>
          <c:extLst>
            <c:ext xmlns:c16="http://schemas.microsoft.com/office/drawing/2014/chart" uri="{C3380CC4-5D6E-409C-BE32-E72D297353CC}">
              <c16:uniqueId val="{00000001-8E5F-4BFC-93EA-21E93A20A0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2.74</c:v>
                </c:pt>
                <c:pt idx="1">
                  <c:v>2.5099999999999998</c:v>
                </c:pt>
                <c:pt idx="2">
                  <c:v>2.84</c:v>
                </c:pt>
                <c:pt idx="3">
                  <c:v>7.66</c:v>
                </c:pt>
                <c:pt idx="4">
                  <c:v>3.67</c:v>
                </c:pt>
              </c:numCache>
            </c:numRef>
          </c:val>
          <c:extLst>
            <c:ext xmlns:c16="http://schemas.microsoft.com/office/drawing/2014/chart" uri="{C3380CC4-5D6E-409C-BE32-E72D297353CC}">
              <c16:uniqueId val="{00000000-1799-4C86-A8AE-076C259166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24.81</c:v>
                </c:pt>
                <c:pt idx="1">
                  <c:v>27.34</c:v>
                </c:pt>
                <c:pt idx="2">
                  <c:v>12.98</c:v>
                </c:pt>
                <c:pt idx="3">
                  <c:v>16.75</c:v>
                </c:pt>
                <c:pt idx="4">
                  <c:v>15.59</c:v>
                </c:pt>
              </c:numCache>
            </c:numRef>
          </c:val>
          <c:extLst>
            <c:ext xmlns:c16="http://schemas.microsoft.com/office/drawing/2014/chart" uri="{C3380CC4-5D6E-409C-BE32-E72D297353CC}">
              <c16:uniqueId val="{00000001-1799-4C86-A8AE-076C259166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-9.0299999999999994</c:v>
                </c:pt>
                <c:pt idx="1">
                  <c:v>-0.25</c:v>
                </c:pt>
                <c:pt idx="2">
                  <c:v>-16.53</c:v>
                </c:pt>
                <c:pt idx="3">
                  <c:v>7.13</c:v>
                </c:pt>
                <c:pt idx="4">
                  <c:v>-8.32</c:v>
                </c:pt>
              </c:numCache>
            </c:numRef>
          </c:val>
          <c:smooth val="0"/>
          <c:extLst>
            <c:ext xmlns:c16="http://schemas.microsoft.com/office/drawing/2014/chart" uri="{C3380CC4-5D6E-409C-BE32-E72D297353CC}">
              <c16:uniqueId val="{00000002-1799-4C86-A8AE-076C259166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E78-4D04-90CE-2C678E121F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78-4D04-90CE-2C678E121F34}"/>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1.36</c:v>
                </c:pt>
                <c:pt idx="2">
                  <c:v>#N/A</c:v>
                </c:pt>
                <c:pt idx="3">
                  <c:v>1.31</c:v>
                </c:pt>
                <c:pt idx="4">
                  <c:v>#N/A</c:v>
                </c:pt>
                <c:pt idx="5">
                  <c:v>0.8</c:v>
                </c:pt>
                <c:pt idx="6">
                  <c:v>#N/A</c:v>
                </c:pt>
                <c:pt idx="7">
                  <c:v>0.15</c:v>
                </c:pt>
                <c:pt idx="8">
                  <c:v>#N/A</c:v>
                </c:pt>
                <c:pt idx="9">
                  <c:v>0</c:v>
                </c:pt>
              </c:numCache>
            </c:numRef>
          </c:val>
          <c:extLst>
            <c:ext xmlns:c16="http://schemas.microsoft.com/office/drawing/2014/chart" uri="{C3380CC4-5D6E-409C-BE32-E72D297353CC}">
              <c16:uniqueId val="{00000002-2E78-4D04-90CE-2C678E121F3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0.86</c:v>
                </c:pt>
                <c:pt idx="4">
                  <c:v>#N/A</c:v>
                </c:pt>
                <c:pt idx="5">
                  <c:v>0</c:v>
                </c:pt>
                <c:pt idx="6">
                  <c:v>#N/A</c:v>
                </c:pt>
                <c:pt idx="7">
                  <c:v>0.01</c:v>
                </c:pt>
                <c:pt idx="8">
                  <c:v>#N/A</c:v>
                </c:pt>
                <c:pt idx="9">
                  <c:v>0</c:v>
                </c:pt>
              </c:numCache>
            </c:numRef>
          </c:val>
          <c:extLst>
            <c:ext xmlns:c16="http://schemas.microsoft.com/office/drawing/2014/chart" uri="{C3380CC4-5D6E-409C-BE32-E72D297353CC}">
              <c16:uniqueId val="{00000003-2E78-4D04-90CE-2C678E121F34}"/>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0.02</c:v>
                </c:pt>
                <c:pt idx="8">
                  <c:v>#N/A</c:v>
                </c:pt>
                <c:pt idx="9">
                  <c:v>0</c:v>
                </c:pt>
              </c:numCache>
            </c:numRef>
          </c:val>
          <c:extLst>
            <c:ext xmlns:c16="http://schemas.microsoft.com/office/drawing/2014/chart" uri="{C3380CC4-5D6E-409C-BE32-E72D297353CC}">
              <c16:uniqueId val="{00000004-2E78-4D04-90CE-2C678E121F34}"/>
            </c:ext>
          </c:extLst>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0.56999999999999995</c:v>
                </c:pt>
                <c:pt idx="2">
                  <c:v>#N/A</c:v>
                </c:pt>
                <c:pt idx="3">
                  <c:v>0.96</c:v>
                </c:pt>
                <c:pt idx="4">
                  <c:v>#N/A</c:v>
                </c:pt>
                <c:pt idx="5">
                  <c:v>0.5</c:v>
                </c:pt>
                <c:pt idx="6">
                  <c:v>#N/A</c:v>
                </c:pt>
                <c:pt idx="7">
                  <c:v>0.24</c:v>
                </c:pt>
                <c:pt idx="8">
                  <c:v>#N/A</c:v>
                </c:pt>
                <c:pt idx="9">
                  <c:v>0.06</c:v>
                </c:pt>
              </c:numCache>
            </c:numRef>
          </c:val>
          <c:extLst>
            <c:ext xmlns:c16="http://schemas.microsoft.com/office/drawing/2014/chart" uri="{C3380CC4-5D6E-409C-BE32-E72D297353CC}">
              <c16:uniqueId val="{00000005-2E78-4D04-90CE-2C678E121F3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0.36</c:v>
                </c:pt>
                <c:pt idx="2">
                  <c:v>#N/A</c:v>
                </c:pt>
                <c:pt idx="3">
                  <c:v>0.01</c:v>
                </c:pt>
                <c:pt idx="4">
                  <c:v>#N/A</c:v>
                </c:pt>
                <c:pt idx="5">
                  <c:v>0.49</c:v>
                </c:pt>
                <c:pt idx="6">
                  <c:v>#N/A</c:v>
                </c:pt>
                <c:pt idx="7">
                  <c:v>0.63</c:v>
                </c:pt>
                <c:pt idx="8">
                  <c:v>#N/A</c:v>
                </c:pt>
                <c:pt idx="9">
                  <c:v>0.56999999999999995</c:v>
                </c:pt>
              </c:numCache>
            </c:numRef>
          </c:val>
          <c:extLst>
            <c:ext xmlns:c16="http://schemas.microsoft.com/office/drawing/2014/chart" uri="{C3380CC4-5D6E-409C-BE32-E72D297353CC}">
              <c16:uniqueId val="{00000006-2E78-4D04-90CE-2C678E121F3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1.99</c:v>
                </c:pt>
                <c:pt idx="2">
                  <c:v>#N/A</c:v>
                </c:pt>
                <c:pt idx="3">
                  <c:v>1.76</c:v>
                </c:pt>
                <c:pt idx="4">
                  <c:v>#N/A</c:v>
                </c:pt>
                <c:pt idx="5">
                  <c:v>0.96</c:v>
                </c:pt>
                <c:pt idx="6">
                  <c:v>#N/A</c:v>
                </c:pt>
                <c:pt idx="7">
                  <c:v>1.38</c:v>
                </c:pt>
                <c:pt idx="8">
                  <c:v>#N/A</c:v>
                </c:pt>
                <c:pt idx="9">
                  <c:v>1.1399999999999999</c:v>
                </c:pt>
              </c:numCache>
            </c:numRef>
          </c:val>
          <c:extLst>
            <c:ext xmlns:c16="http://schemas.microsoft.com/office/drawing/2014/chart" uri="{C3380CC4-5D6E-409C-BE32-E72D297353CC}">
              <c16:uniqueId val="{00000007-2E78-4D04-90CE-2C678E121F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2.73</c:v>
                </c:pt>
                <c:pt idx="2">
                  <c:v>#N/A</c:v>
                </c:pt>
                <c:pt idx="3">
                  <c:v>2.5099999999999998</c:v>
                </c:pt>
                <c:pt idx="4">
                  <c:v>#N/A</c:v>
                </c:pt>
                <c:pt idx="5">
                  <c:v>2.83</c:v>
                </c:pt>
                <c:pt idx="6">
                  <c:v>#N/A</c:v>
                </c:pt>
                <c:pt idx="7">
                  <c:v>7.65</c:v>
                </c:pt>
                <c:pt idx="8">
                  <c:v>#N/A</c:v>
                </c:pt>
                <c:pt idx="9">
                  <c:v>3.66</c:v>
                </c:pt>
              </c:numCache>
            </c:numRef>
          </c:val>
          <c:extLst>
            <c:ext xmlns:c16="http://schemas.microsoft.com/office/drawing/2014/chart" uri="{C3380CC4-5D6E-409C-BE32-E72D297353CC}">
              <c16:uniqueId val="{00000008-2E78-4D04-90CE-2C678E121F34}"/>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2.02</c:v>
                </c:pt>
                <c:pt idx="2">
                  <c:v>#N/A</c:v>
                </c:pt>
                <c:pt idx="3">
                  <c:v>2.35</c:v>
                </c:pt>
                <c:pt idx="4">
                  <c:v>#N/A</c:v>
                </c:pt>
                <c:pt idx="5">
                  <c:v>2.78</c:v>
                </c:pt>
                <c:pt idx="6">
                  <c:v>#N/A</c:v>
                </c:pt>
                <c:pt idx="7">
                  <c:v>4.75</c:v>
                </c:pt>
                <c:pt idx="8">
                  <c:v>#N/A</c:v>
                </c:pt>
                <c:pt idx="9">
                  <c:v>4.7</c:v>
                </c:pt>
              </c:numCache>
            </c:numRef>
          </c:val>
          <c:extLst>
            <c:ext xmlns:c16="http://schemas.microsoft.com/office/drawing/2014/chart" uri="{C3380CC4-5D6E-409C-BE32-E72D297353CC}">
              <c16:uniqueId val="{00000009-2E78-4D04-90CE-2C678E121F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1279</c:v>
                </c:pt>
                <c:pt idx="5">
                  <c:v>1196</c:v>
                </c:pt>
                <c:pt idx="8">
                  <c:v>1084</c:v>
                </c:pt>
                <c:pt idx="11">
                  <c:v>1071</c:v>
                </c:pt>
                <c:pt idx="14">
                  <c:v>1056</c:v>
                </c:pt>
              </c:numCache>
            </c:numRef>
          </c:val>
          <c:extLst>
            <c:ext xmlns:c16="http://schemas.microsoft.com/office/drawing/2014/chart" uri="{C3380CC4-5D6E-409C-BE32-E72D297353CC}">
              <c16:uniqueId val="{00000000-341D-4B5F-9FBC-103B8AD62C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341D-4B5F-9FBC-103B8AD62C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7</c:v>
                </c:pt>
                <c:pt idx="12">
                  <c:v>17</c:v>
                </c:pt>
              </c:numCache>
            </c:numRef>
          </c:val>
          <c:extLst>
            <c:ext xmlns:c16="http://schemas.microsoft.com/office/drawing/2014/chart" uri="{C3380CC4-5D6E-409C-BE32-E72D297353CC}">
              <c16:uniqueId val="{00000002-341D-4B5F-9FBC-103B8AD62C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c:v>
                </c:pt>
                <c:pt idx="3">
                  <c:v>35</c:v>
                </c:pt>
                <c:pt idx="6">
                  <c:v>35</c:v>
                </c:pt>
                <c:pt idx="9">
                  <c:v>42</c:v>
                </c:pt>
                <c:pt idx="12">
                  <c:v>48</c:v>
                </c:pt>
              </c:numCache>
            </c:numRef>
          </c:val>
          <c:extLst>
            <c:ext xmlns:c16="http://schemas.microsoft.com/office/drawing/2014/chart" uri="{C3380CC4-5D6E-409C-BE32-E72D297353CC}">
              <c16:uniqueId val="{00000003-341D-4B5F-9FBC-103B8AD62C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283</c:v>
                </c:pt>
                <c:pt idx="3">
                  <c:v>262</c:v>
                </c:pt>
                <c:pt idx="6">
                  <c:v>231</c:v>
                </c:pt>
                <c:pt idx="9">
                  <c:v>254</c:v>
                </c:pt>
                <c:pt idx="12">
                  <c:v>179</c:v>
                </c:pt>
              </c:numCache>
            </c:numRef>
          </c:val>
          <c:extLst>
            <c:ext xmlns:c16="http://schemas.microsoft.com/office/drawing/2014/chart" uri="{C3380CC4-5D6E-409C-BE32-E72D297353CC}">
              <c16:uniqueId val="{00000004-341D-4B5F-9FBC-103B8AD62C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1D-4B5F-9FBC-103B8AD62C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1D-4B5F-9FBC-103B8AD62C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1343</c:v>
                </c:pt>
                <c:pt idx="3">
                  <c:v>1299</c:v>
                </c:pt>
                <c:pt idx="6">
                  <c:v>1203</c:v>
                </c:pt>
                <c:pt idx="9">
                  <c:v>1218</c:v>
                </c:pt>
                <c:pt idx="12">
                  <c:v>1227</c:v>
                </c:pt>
              </c:numCache>
            </c:numRef>
          </c:val>
          <c:extLst>
            <c:ext xmlns:c16="http://schemas.microsoft.com/office/drawing/2014/chart" uri="{C3380CC4-5D6E-409C-BE32-E72D297353CC}">
              <c16:uniqueId val="{00000007-341D-4B5F-9FBC-103B8AD62C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395</c:v>
                </c:pt>
                <c:pt idx="2">
                  <c:v>#N/A</c:v>
                </c:pt>
                <c:pt idx="3">
                  <c:v>#N/A</c:v>
                </c:pt>
                <c:pt idx="4">
                  <c:v>404</c:v>
                </c:pt>
                <c:pt idx="5">
                  <c:v>#N/A</c:v>
                </c:pt>
                <c:pt idx="6">
                  <c:v>#N/A</c:v>
                </c:pt>
                <c:pt idx="7">
                  <c:v>389</c:v>
                </c:pt>
                <c:pt idx="8">
                  <c:v>#N/A</c:v>
                </c:pt>
                <c:pt idx="9">
                  <c:v>#N/A</c:v>
                </c:pt>
                <c:pt idx="10">
                  <c:v>451</c:v>
                </c:pt>
                <c:pt idx="11">
                  <c:v>#N/A</c:v>
                </c:pt>
                <c:pt idx="12">
                  <c:v>#N/A</c:v>
                </c:pt>
                <c:pt idx="13">
                  <c:v>416</c:v>
                </c:pt>
                <c:pt idx="14">
                  <c:v>#N/A</c:v>
                </c:pt>
              </c:numCache>
            </c:numRef>
          </c:val>
          <c:smooth val="0"/>
          <c:extLst>
            <c:ext xmlns:c16="http://schemas.microsoft.com/office/drawing/2014/chart" uri="{C3380CC4-5D6E-409C-BE32-E72D297353CC}">
              <c16:uniqueId val="{00000008-341D-4B5F-9FBC-103B8AD62C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9724</c:v>
                </c:pt>
                <c:pt idx="5">
                  <c:v>9111</c:v>
                </c:pt>
                <c:pt idx="8">
                  <c:v>8766</c:v>
                </c:pt>
                <c:pt idx="11">
                  <c:v>8678</c:v>
                </c:pt>
                <c:pt idx="14">
                  <c:v>7963</c:v>
                </c:pt>
              </c:numCache>
            </c:numRef>
          </c:val>
          <c:extLst>
            <c:ext xmlns:c16="http://schemas.microsoft.com/office/drawing/2014/chart" uri="{C3380CC4-5D6E-409C-BE32-E72D297353CC}">
              <c16:uniqueId val="{00000000-8A2E-4195-8C7B-4EC0ACF6F7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622</c:v>
                </c:pt>
                <c:pt idx="5">
                  <c:v>536</c:v>
                </c:pt>
                <c:pt idx="8">
                  <c:v>415</c:v>
                </c:pt>
                <c:pt idx="11">
                  <c:v>462</c:v>
                </c:pt>
                <c:pt idx="14">
                  <c:v>402</c:v>
                </c:pt>
              </c:numCache>
            </c:numRef>
          </c:val>
          <c:extLst>
            <c:ext xmlns:c16="http://schemas.microsoft.com/office/drawing/2014/chart" uri="{C3380CC4-5D6E-409C-BE32-E72D297353CC}">
              <c16:uniqueId val="{00000001-8A2E-4195-8C7B-4EC0ACF6F7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4605</c:v>
                </c:pt>
                <c:pt idx="5">
                  <c:v>4648</c:v>
                </c:pt>
                <c:pt idx="8">
                  <c:v>4141</c:v>
                </c:pt>
                <c:pt idx="11">
                  <c:v>4360</c:v>
                </c:pt>
                <c:pt idx="14">
                  <c:v>4484</c:v>
                </c:pt>
              </c:numCache>
            </c:numRef>
          </c:val>
          <c:extLst>
            <c:ext xmlns:c16="http://schemas.microsoft.com/office/drawing/2014/chart" uri="{C3380CC4-5D6E-409C-BE32-E72D297353CC}">
              <c16:uniqueId val="{00000002-8A2E-4195-8C7B-4EC0ACF6F7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2E-4195-8C7B-4EC0ACF6F7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2E-4195-8C7B-4EC0ACF6F7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2E-4195-8C7B-4EC0ACF6F7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1842</c:v>
                </c:pt>
                <c:pt idx="3">
                  <c:v>1691</c:v>
                </c:pt>
                <c:pt idx="6">
                  <c:v>1630</c:v>
                </c:pt>
                <c:pt idx="9">
                  <c:v>1604</c:v>
                </c:pt>
                <c:pt idx="12">
                  <c:v>1545</c:v>
                </c:pt>
              </c:numCache>
            </c:numRef>
          </c:val>
          <c:extLst>
            <c:ext xmlns:c16="http://schemas.microsoft.com/office/drawing/2014/chart" uri="{C3380CC4-5D6E-409C-BE32-E72D297353CC}">
              <c16:uniqueId val="{00000006-8A2E-4195-8C7B-4EC0ACF6F7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250</c:v>
                </c:pt>
                <c:pt idx="3">
                  <c:v>303</c:v>
                </c:pt>
                <c:pt idx="6">
                  <c:v>368</c:v>
                </c:pt>
                <c:pt idx="9">
                  <c:v>327</c:v>
                </c:pt>
                <c:pt idx="12">
                  <c:v>279</c:v>
                </c:pt>
              </c:numCache>
            </c:numRef>
          </c:val>
          <c:extLst>
            <c:ext xmlns:c16="http://schemas.microsoft.com/office/drawing/2014/chart" uri="{C3380CC4-5D6E-409C-BE32-E72D297353CC}">
              <c16:uniqueId val="{00000007-8A2E-4195-8C7B-4EC0ACF6F7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2172</c:v>
                </c:pt>
                <c:pt idx="3">
                  <c:v>1959</c:v>
                </c:pt>
                <c:pt idx="6">
                  <c:v>1885</c:v>
                </c:pt>
                <c:pt idx="9">
                  <c:v>1947</c:v>
                </c:pt>
                <c:pt idx="12">
                  <c:v>1653</c:v>
                </c:pt>
              </c:numCache>
            </c:numRef>
          </c:val>
          <c:extLst>
            <c:ext xmlns:c16="http://schemas.microsoft.com/office/drawing/2014/chart" uri="{C3380CC4-5D6E-409C-BE32-E72D297353CC}">
              <c16:uniqueId val="{00000008-8A2E-4195-8C7B-4EC0ACF6F7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c:v>
                </c:pt>
                <c:pt idx="3">
                  <c:v>19</c:v>
                </c:pt>
                <c:pt idx="6">
                  <c:v>37</c:v>
                </c:pt>
                <c:pt idx="9">
                  <c:v>68</c:v>
                </c:pt>
                <c:pt idx="12">
                  <c:v>60</c:v>
                </c:pt>
              </c:numCache>
            </c:numRef>
          </c:val>
          <c:extLst>
            <c:ext xmlns:c16="http://schemas.microsoft.com/office/drawing/2014/chart" uri="{C3380CC4-5D6E-409C-BE32-E72D297353CC}">
              <c16:uniqueId val="{00000009-8A2E-4195-8C7B-4EC0ACF6F7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10552</c:v>
                </c:pt>
                <c:pt idx="3">
                  <c:v>9990</c:v>
                </c:pt>
                <c:pt idx="6">
                  <c:v>9651</c:v>
                </c:pt>
                <c:pt idx="9">
                  <c:v>9687</c:v>
                </c:pt>
                <c:pt idx="12">
                  <c:v>9536</c:v>
                </c:pt>
              </c:numCache>
            </c:numRef>
          </c:val>
          <c:extLst>
            <c:ext xmlns:c16="http://schemas.microsoft.com/office/drawing/2014/chart" uri="{C3380CC4-5D6E-409C-BE32-E72D297353CC}">
              <c16:uniqueId val="{0000000A-8A2E-4195-8C7B-4EC0ACF6F7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248</c:v>
                </c:pt>
                <c:pt idx="8">
                  <c:v>#N/A</c:v>
                </c:pt>
                <c:pt idx="9">
                  <c:v>#N/A</c:v>
                </c:pt>
                <c:pt idx="10">
                  <c:v>132</c:v>
                </c:pt>
                <c:pt idx="11">
                  <c:v>#N/A</c:v>
                </c:pt>
                <c:pt idx="12">
                  <c:v>#N/A</c:v>
                </c:pt>
                <c:pt idx="13">
                  <c:v>223</c:v>
                </c:pt>
                <c:pt idx="14">
                  <c:v>#N/A</c:v>
                </c:pt>
              </c:numCache>
            </c:numRef>
          </c:val>
          <c:smooth val="0"/>
          <c:extLst>
            <c:ext xmlns:c16="http://schemas.microsoft.com/office/drawing/2014/chart" uri="{C3380CC4-5D6E-409C-BE32-E72D297353CC}">
              <c16:uniqueId val="{0000000B-8A2E-4195-8C7B-4EC0ACF6F7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685</c:v>
                </c:pt>
                <c:pt idx="1">
                  <c:v>888</c:v>
                </c:pt>
                <c:pt idx="2">
                  <c:v>850</c:v>
                </c:pt>
              </c:numCache>
            </c:numRef>
          </c:val>
          <c:extLst>
            <c:ext xmlns:c16="http://schemas.microsoft.com/office/drawing/2014/chart" uri="{C3380CC4-5D6E-409C-BE32-E72D297353CC}">
              <c16:uniqueId val="{00000000-C0E3-4AA4-8277-A28ECEA25E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703</c:v>
                </c:pt>
                <c:pt idx="1">
                  <c:v>705</c:v>
                </c:pt>
                <c:pt idx="2">
                  <c:v>706</c:v>
                </c:pt>
              </c:numCache>
            </c:numRef>
          </c:val>
          <c:extLst>
            <c:ext xmlns:c16="http://schemas.microsoft.com/office/drawing/2014/chart" uri="{C3380CC4-5D6E-409C-BE32-E72D297353CC}">
              <c16:uniqueId val="{00000001-C0E3-4AA4-8277-A28ECEA25E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3430</c:v>
                </c:pt>
                <c:pt idx="1">
                  <c:v>3342</c:v>
                </c:pt>
                <c:pt idx="2">
                  <c:v>3450</c:v>
                </c:pt>
              </c:numCache>
            </c:numRef>
          </c:val>
          <c:extLst>
            <c:ext xmlns:c16="http://schemas.microsoft.com/office/drawing/2014/chart" uri="{C3380CC4-5D6E-409C-BE32-E72D297353CC}">
              <c16:uniqueId val="{00000002-C0E3-4AA4-8277-A28ECEA25E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{107D8305-5757-4994-BE8E-2AFDB820E599}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55E-4CB9-8EF0-473F1823A8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{85313125-3360-43D9-9A9A-6E73059E8AA1}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5E-4CB9-8EF0-473F1823A8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{60E4A509-C0E1-4D60-BF48-680A7105D682}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5E-4CB9-8EF0-473F1823A8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{7D33B89D-247E-484D-BFD8-8AC8859ED79C}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5E-4CB9-8EF0-473F1823A8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{7B7B4E4A-6611-4FFC-925A-6E7ED2A703FD}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5E-4CB9-8EF0-473F1823A87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{5CEE7444-A166-4EBB-81D3-7CB283F2C804}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55E-4CB9-8EF0-473F1823A87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{3A2694D4-82F7-4E5C-BE57-8D12E4403501}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55E-4CB9-8EF0-473F1823A87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{4F4B873F-BD59-4616-A58D-F6D68F8CA5A9}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55E-4CB9-8EF0-473F1823A87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{32F58105-E68E-47DC-AB52-CC81582171E0}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55E-4CB9-8EF0-473F1823A8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55E-4CB9-8EF0-473F1823A8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{992A5F72-F156-48FC-9ABF-08C1C2469F0F}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55E-4CB9-8EF0-473F1823A8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{B3AF00E3-2CB2-4D5C-A788-F5D68E650F47}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5E-4CB9-8EF0-473F1823A8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{E8FDBD84-B587-420F-A8A0-F5B0A3048964}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5E-4CB9-8EF0-473F1823A8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{383BD565-8B5F-4106-9D20-5C3E361B853C}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5E-4CB9-8EF0-473F1823A8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{41A961C0-CFD4-4D3C-B127-1FD35FB31AC2}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5E-4CB9-8EF0-473F1823A87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{4CA68B84-CA74-4F50-9EEA-8A16C2535D38}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55E-4CB9-8EF0-473F1823A87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{F466C6CE-8BF9-4F84-924D-CC578CB689AA}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55E-4CB9-8EF0-473F1823A87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{832BBA33-A9DF-4E98-B25A-CCBB5F12D03C}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55E-4CB9-8EF0-473F1823A87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{F167ECB9-9D9C-4B7D-A860-3F40FB549057}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55E-4CB9-8EF0-473F1823A8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955E-4CB9-8EF0-473F1823A878}"/>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{0419FFEC-77DA-4C11-AB2A-E25C1CFD0ECC}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5A2-46C5-A61F-7FF1F64D27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{41D319AE-5857-4DCC-B10F-AD6F87847856}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A2-46C5-A61F-7FF1F64D27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{42286A8D-5699-4AD2-850C-B8D29E18B516}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A2-46C5-A61F-7FF1F64D27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{C1DC6263-08AE-4018-9264-47A0E9A6B607}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A2-46C5-A61F-7FF1F64D27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{7D1A5325-2CDC-4193-A7CC-5AFADFD10380}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A2-46C5-A61F-7FF1F64D274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{E3DD50C1-A335-4AC3-A570-80FBF67D8644}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5A2-46C5-A61F-7FF1F64D274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{CA1227E2-F787-40F6-BCD9-32CCC3876725}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5A2-46C5-A61F-7FF1F64D274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{6E0AB519-706A-4C13-A1F1-A6A231E8893C}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5A2-46C5-A61F-7FF1F64D274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{D352FADE-13B7-45C7-9F30-0CDAE6BB54D3}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5A2-46C5-A61F-7FF1F64D2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9.1999999999999993</c:v>
                </c:pt>
                <c:pt idx="16">
                  <c:v>9</c:v>
                </c:pt>
                <c:pt idx="24">
                  <c:v>9.6</c:v>
                </c:pt>
                <c:pt idx="32">
                  <c:v>9.6</c:v>
                </c:pt>
              </c:numCache>
            </c:numRef>
          </c:xVal>
          <c:yVal>
            <c:numRef>
              <c:f>公会計指標分析・財政指標組合せ分析表!$BP$73:$DC$73</c:f>
              <c:numCache>
                <c:formatCode>#,##0.0;"▲ "#,##0.0</c:formatCode>
                <c:ptCount val="40"/>
                <c:pt idx="16">
                  <c:v>5.8</c:v>
                </c:pt>
                <c:pt idx="24">
                  <c:v>3</c:v>
                </c:pt>
                <c:pt idx="32">
                  <c:v>5</c:v>
                </c:pt>
              </c:numCache>
            </c:numRef>
          </c:yVal>
          <c:smooth val="0"/>
          <c:extLst>
            <c:ext xmlns:c16="http://schemas.microsoft.com/office/drawing/2014/chart" uri="{C3380CC4-5D6E-409C-BE32-E72D297353CC}">
              <c16:uniqueId val="{00000009-C5A2-46C5-A61F-7FF1F64D27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40355584294068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{17192D7B-BBC6-4E67-ACFE-1360D3EB063C}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5A2-46C5-A61F-7FF1F64D27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{E0C2D855-3F91-4620-A8AD-71B641678C3F}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A2-46C5-A61F-7FF1F64D27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{EAFB2129-2670-4782-9E1A-40E74DE4BE4B}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A2-46C5-A61F-7FF1F64D27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{C67178AB-9DBE-436B-8E3D-F0329E69B371}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A2-46C5-A61F-7FF1F64D27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{9200FABF-8A05-477E-A193-3C420E4C6630}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A2-46C5-A61F-7FF1F64D2742}"/>
                </c:ext>
              </c:extLst>
            </c:dLbl>
            <c:dLbl>
              <c:idx val="8"/>
              <c:layout>
                <c:manualLayout>
                  <c:x val="-1.8235628084250128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{E7BEB9C5-4178-405E-9E9D-25B0487D6350}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5A2-46C5-A61F-7FF1F64D2742}"/>
                </c:ext>
              </c:extLst>
            </c:dLbl>
            <c:dLbl>
              <c:idx val="16"/>
              <c:layout>
                <c:manualLayout>
                  <c:x val="-4.509653070695388E-2"/>
                  <c:y val="-4.822601713670804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{8505C71B-2518-4C10-8986-220BF368E5D8}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5A2-46C5-A61F-7FF1F64D2742}"/>
                </c:ext>
              </c:extLst>
            </c:dLbl>
            <c:dLbl>
              <c:idx val="24"/>
              <c:layout>
                <c:manualLayout>
                  <c:x val="-1.8171803637232468E-2"/>
                  <c:y val="-8.60674686812242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{72FE4DFE-7839-4218-9337-64015B18678C}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5A2-46C5-A61F-7FF1F64D274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{6819EC7B-0C0E-4AEF-A1A0-8EE7F2C99DC6}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5A2-46C5-A61F-7FF1F64D2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5A2-46C5-A61F-7FF1F64D2742}"/>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7,734
7,613
711.36
12,030,589
11,781,158
200,054
5,451,905
9,536,171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本町は広大な行政面積を有し、維持・管理を要する施設が多いことから、多額の財政需要が生じているものの、それに対する税収等の歳入は類似団体に比べ低い状況にある。</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今後も人口減少などにより町税等は限られたものとなることから、行政サービスを精査し、脆弱な財政状況の中においても持続可能な行財政運営に努める。</a:t>
          </a:r>
          <a:endParaRPr lang="ja-JP" altLang="ja-JP" sz="1100">
            <a:effectLst/>
            <a:latin typeface="ＭＳ 明朝" panose="02020609040205080304" pitchFamily="17" charset="-128"/>
            <a:ea typeface="ＭＳ 明朝" panose="02020609040205080304" pitchFamily="17" charset="-128"/>
          </a:endParaRPr>
        </a:p>
        <a:p>
          <a:pPr rtl="0"/>
          <a:endParaRPr lang="ja-JP" altLang="ja-JP" sz="11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4" name="直線コネクタ 73"/>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明朝" panose="02020609040205080304" pitchFamily="17" charset="-128"/>
              <a:ea typeface="ＭＳ 明朝" panose="02020609040205080304" pitchFamily="17" charset="-128"/>
            </a:rPr>
            <a:t>増加傾向にある経常的経費が、コロナ渦の影響により例年執行している事業中止や縮小、臨時的経費となる感染症対策事業に振り替えしたことにより、抑制することができた。</a:t>
          </a:r>
          <a:endParaRPr kumimoji="1" lang="en-US" altLang="ja-JP" sz="1100">
            <a:latin typeface="ＭＳ 明朝" panose="02020609040205080304" pitchFamily="17" charset="-128"/>
            <a:ea typeface="ＭＳ 明朝" panose="02020609040205080304" pitchFamily="17"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　一方で法人税割及び固定資産税などの町税、普通交付税の増加に伴い、前年度から</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ポイント減少した。今後も</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経常</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的経費</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が増加することが見込まれることから、限りある歳入の中で、行政サービス水準の維持を念頭に、経常</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的</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経費の一層の抑制に努める。</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121412</xdr:rowOff>
    </xdr:to>
    <xdr:cxnSp macro="">
      <xdr:nvCxnSpPr>
        <xdr:cNvPr id="129" name="直線コネクタ 128"/>
        <xdr:cNvCxnSpPr/>
      </xdr:nvCxnSpPr>
      <xdr:spPr>
        <a:xfrm flipV="1">
          <a:off x="4114800" y="110363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121412</xdr:rowOff>
    </xdr:to>
    <xdr:cxnSp macro="">
      <xdr:nvCxnSpPr>
        <xdr:cNvPr id="132" name="直線コネクタ 131"/>
        <xdr:cNvCxnSpPr/>
      </xdr:nvCxnSpPr>
      <xdr:spPr>
        <a:xfrm>
          <a:off x="3225800" y="110121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64</xdr:row>
      <xdr:rowOff>39370</xdr:rowOff>
    </xdr:to>
    <xdr:cxnSp macro="">
      <xdr:nvCxnSpPr>
        <xdr:cNvPr id="135" name="直線コネクタ 134"/>
        <xdr:cNvCxnSpPr/>
      </xdr:nvCxnSpPr>
      <xdr:spPr>
        <a:xfrm>
          <a:off x="2336800" y="1092047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119126</xdr:rowOff>
    </xdr:to>
    <xdr:cxnSp macro="">
      <xdr:nvCxnSpPr>
        <xdr:cNvPr id="138" name="直線コネクタ 137"/>
        <xdr:cNvCxnSpPr/>
      </xdr:nvCxnSpPr>
      <xdr:spPr>
        <a:xfrm>
          <a:off x="1447800" y="1070330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8" name="楕円 147"/>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9"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0" name="楕円 149"/>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1" name="テキスト ボックス 150"/>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2" name="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3" name="テキスト ボックス 152"/>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4" name="楕円 153"/>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5" name="テキスト ボックス 154"/>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6" name="楕円 155"/>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134383</xdr:rowOff>
    </xdr:from>
    <xdr:ext cx="762000" cy="259045"/>
    <xdr:sp macro="" textlink="">
      <xdr:nvSpPr>
        <xdr:cNvPr id="157" name="テキスト ボックス 156"/>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地震により被災した損壊家屋等の解体処理事業</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等が終了したことに伴い</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、物件費が</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大幅に減少した</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も</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、類似団体数値までの減少及び水準維持を目標とした行財政運営に努める。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68112</xdr:rowOff>
    </xdr:from>
    <xdr:to>
      <xdr:col>23</xdr:col>
      <xdr:colOff>133350</xdr:colOff>
      <xdr:row>83</xdr:row>
      <xdr:rowOff>161908</xdr:rowOff>
    </xdr:to>
    <xdr:cxnSp macro="">
      <xdr:nvCxnSpPr>
        <xdr:cNvPr id="190" name="直線コネクタ 189"/>
        <xdr:cNvCxnSpPr/>
      </xdr:nvCxnSpPr>
      <xdr:spPr>
        <a:xfrm flipV="1">
          <a:off x="4114800" y="14298462"/>
          <a:ext cx="838200" cy="9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4057</xdr:rowOff>
    </xdr:from>
    <xdr:to>
      <xdr:col>19</xdr:col>
      <xdr:colOff>133350</xdr:colOff>
      <xdr:row>83</xdr:row>
      <xdr:rowOff>161908</xdr:rowOff>
    </xdr:to>
    <xdr:cxnSp macro="">
      <xdr:nvCxnSpPr>
        <xdr:cNvPr id="193" name="直線コネクタ 192"/>
        <xdr:cNvCxnSpPr/>
      </xdr:nvCxnSpPr>
      <xdr:spPr>
        <a:xfrm>
          <a:off x="3225800" y="14234407"/>
          <a:ext cx="889000" cy="15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56017</xdr:rowOff>
    </xdr:from>
    <xdr:to>
      <xdr:col>15</xdr:col>
      <xdr:colOff>82550</xdr:colOff>
      <xdr:row>83</xdr:row>
      <xdr:rowOff>4057</xdr:rowOff>
    </xdr:to>
    <xdr:cxnSp macro="">
      <xdr:nvCxnSpPr>
        <xdr:cNvPr id="196" name="直線コネクタ 195"/>
        <xdr:cNvCxnSpPr/>
      </xdr:nvCxnSpPr>
      <xdr:spPr>
        <a:xfrm>
          <a:off x="2336800" y="14114917"/>
          <a:ext cx="889000" cy="11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7714</xdr:rowOff>
    </xdr:from>
    <xdr:to>
      <xdr:col>11</xdr:col>
      <xdr:colOff>31750</xdr:colOff>
      <xdr:row>82</xdr:row>
      <xdr:rowOff>56017</xdr:rowOff>
    </xdr:to>
    <xdr:cxnSp macro="">
      <xdr:nvCxnSpPr>
        <xdr:cNvPr id="199" name="直線コネクタ 198"/>
        <xdr:cNvCxnSpPr/>
      </xdr:nvCxnSpPr>
      <xdr:spPr>
        <a:xfrm>
          <a:off x="1447800" y="14066614"/>
          <a:ext cx="889000" cy="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17312</xdr:rowOff>
    </xdr:from>
    <xdr:to>
      <xdr:col>23</xdr:col>
      <xdr:colOff>184150</xdr:colOff>
      <xdr:row>83</xdr:row>
      <xdr:rowOff>118912</xdr:rowOff>
    </xdr:to>
    <xdr:sp macro="" textlink="">
      <xdr:nvSpPr>
        <xdr:cNvPr id="209" name="楕円 208"/>
        <xdr:cNvSpPr/>
      </xdr:nvSpPr>
      <xdr:spPr>
        <a:xfrm>
          <a:off x="4902200" y="142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160839</xdr:rowOff>
    </xdr:from>
    <xdr:ext cx="762000" cy="259045"/>
    <xdr:sp macro="" textlink="">
      <xdr:nvSpPr>
        <xdr:cNvPr id="210" name="人件費・物件費等の状況該当値テキスト"/>
        <xdr:cNvSpPr txBox="1"/>
      </xdr:nvSpPr>
      <xdr:spPr>
        <a:xfrm>
          <a:off x="5041900" y="142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111108</xdr:rowOff>
    </xdr:from>
    <xdr:to>
      <xdr:col>19</xdr:col>
      <xdr:colOff>184150</xdr:colOff>
      <xdr:row>84</xdr:row>
      <xdr:rowOff>41258</xdr:rowOff>
    </xdr:to>
    <xdr:sp macro="" textlink="">
      <xdr:nvSpPr>
        <xdr:cNvPr id="211" name="楕円 210"/>
        <xdr:cNvSpPr/>
      </xdr:nvSpPr>
      <xdr:spPr>
        <a:xfrm>
          <a:off x="4064000" y="143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26035</xdr:rowOff>
    </xdr:from>
    <xdr:ext cx="736600" cy="259045"/>
    <xdr:sp macro="" textlink="">
      <xdr:nvSpPr>
        <xdr:cNvPr id="212" name="テキスト ボックス 211"/>
        <xdr:cNvSpPr txBox="1"/>
      </xdr:nvSpPr>
      <xdr:spPr>
        <a:xfrm>
          <a:off x="3733800" y="14427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124707</xdr:rowOff>
    </xdr:from>
    <xdr:to>
      <xdr:col>15</xdr:col>
      <xdr:colOff>133350</xdr:colOff>
      <xdr:row>83</xdr:row>
      <xdr:rowOff>54857</xdr:rowOff>
    </xdr:to>
    <xdr:sp macro="" textlink="">
      <xdr:nvSpPr>
        <xdr:cNvPr id="213" name="楕円 212"/>
        <xdr:cNvSpPr/>
      </xdr:nvSpPr>
      <xdr:spPr>
        <a:xfrm>
          <a:off x="3175000" y="141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39634</xdr:rowOff>
    </xdr:from>
    <xdr:ext cx="762000" cy="259045"/>
    <xdr:sp macro="" textlink="">
      <xdr:nvSpPr>
        <xdr:cNvPr id="214" name="テキスト ボックス 213"/>
        <xdr:cNvSpPr txBox="1"/>
      </xdr:nvSpPr>
      <xdr:spPr>
        <a:xfrm>
          <a:off x="2844800" y="1426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5217</xdr:rowOff>
    </xdr:from>
    <xdr:to>
      <xdr:col>11</xdr:col>
      <xdr:colOff>82550</xdr:colOff>
      <xdr:row>82</xdr:row>
      <xdr:rowOff>106817</xdr:rowOff>
    </xdr:to>
    <xdr:sp macro="" textlink="">
      <xdr:nvSpPr>
        <xdr:cNvPr id="215" name="楕円 214"/>
        <xdr:cNvSpPr/>
      </xdr:nvSpPr>
      <xdr:spPr>
        <a:xfrm>
          <a:off x="2286000" y="140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91594</xdr:rowOff>
    </xdr:from>
    <xdr:ext cx="762000" cy="259045"/>
    <xdr:sp macro="" textlink="">
      <xdr:nvSpPr>
        <xdr:cNvPr id="216" name="テキスト ボックス 215"/>
        <xdr:cNvSpPr txBox="1"/>
      </xdr:nvSpPr>
      <xdr:spPr>
        <a:xfrm>
          <a:off x="1955800" y="1415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128364</xdr:rowOff>
    </xdr:from>
    <xdr:to>
      <xdr:col>7</xdr:col>
      <xdr:colOff>31750</xdr:colOff>
      <xdr:row>82</xdr:row>
      <xdr:rowOff>58514</xdr:rowOff>
    </xdr:to>
    <xdr:sp macro="" textlink="">
      <xdr:nvSpPr>
        <xdr:cNvPr id="217" name="楕円 216"/>
        <xdr:cNvSpPr/>
      </xdr:nvSpPr>
      <xdr:spPr>
        <a:xfrm>
          <a:off x="1397000" y="140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43291</xdr:rowOff>
    </xdr:from>
    <xdr:ext cx="762000" cy="259045"/>
    <xdr:sp macro="" textlink="">
      <xdr:nvSpPr>
        <xdr:cNvPr id="218" name="テキスト ボックス 217"/>
        <xdr:cNvSpPr txBox="1"/>
      </xdr:nvSpPr>
      <xdr:spPr>
        <a:xfrm>
          <a:off x="1066800" y="1410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経験者採用や早期退職者の増加による給与階層バランスの変動により、類似団体平均を上回った状態が続いている。</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国の制度に準じ、今後も引き続き給与水準の適正化に努める。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93557</xdr:rowOff>
    </xdr:to>
    <xdr:cxnSp macro="">
      <xdr:nvCxnSpPr>
        <xdr:cNvPr id="252" name="直線コネクタ 251"/>
        <xdr:cNvCxnSpPr/>
      </xdr:nvCxnSpPr>
      <xdr:spPr>
        <a:xfrm>
          <a:off x="16179800" y="1482217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141816</xdr:rowOff>
    </xdr:to>
    <xdr:cxnSp macro="">
      <xdr:nvCxnSpPr>
        <xdr:cNvPr id="255" name="直線コネクタ 254"/>
        <xdr:cNvCxnSpPr/>
      </xdr:nvCxnSpPr>
      <xdr:spPr>
        <a:xfrm flipV="1">
          <a:off x="15290800" y="1482217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109643</xdr:rowOff>
    </xdr:from>
    <xdr:to>
      <xdr:col>72</xdr:col>
      <xdr:colOff>203200</xdr:colOff>
      <xdr:row>86</xdr:row>
      <xdr:rowOff>141816</xdr:rowOff>
    </xdr:to>
    <xdr:cxnSp macro="">
      <xdr:nvCxnSpPr>
        <xdr:cNvPr id="258" name="直線コネクタ 257"/>
        <xdr:cNvCxnSpPr/>
      </xdr:nvCxnSpPr>
      <xdr:spPr>
        <a:xfrm>
          <a:off x="14401800" y="148543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37254</xdr:rowOff>
    </xdr:from>
    <xdr:to>
      <xdr:col>68</xdr:col>
      <xdr:colOff>152400</xdr:colOff>
      <xdr:row>86</xdr:row>
      <xdr:rowOff>109643</xdr:rowOff>
    </xdr:to>
    <xdr:cxnSp macro="">
      <xdr:nvCxnSpPr>
        <xdr:cNvPr id="261" name="直線コネクタ 260"/>
        <xdr:cNvCxnSpPr/>
      </xdr:nvCxnSpPr>
      <xdr:spPr>
        <a:xfrm>
          <a:off x="13512800" y="1478195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1" name="楕円 270"/>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2"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3" name="楕円 272"/>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74" name="テキスト ボックス 273"/>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5" name="楕円 274"/>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6" name="テキスト ボックス 275"/>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77" name="楕円 276"/>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145220</xdr:rowOff>
    </xdr:from>
    <xdr:ext cx="762000" cy="259045"/>
    <xdr:sp macro="" textlink="">
      <xdr:nvSpPr>
        <xdr:cNvPr id="278" name="テキスト ボックス 277"/>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79" name="楕円 278"/>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72831</xdr:rowOff>
    </xdr:from>
    <xdr:ext cx="762000" cy="259045"/>
    <xdr:sp macro="" textlink="">
      <xdr:nvSpPr>
        <xdr:cNvPr id="280" name="テキスト ボックス 279"/>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定年退職者補充に加え、多様化する行政サービスに対応するため、職員採用をバランスよく行った結果、類似団体平均を上回った。</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今後も行政サービス水準の維持を念頭に、適正な定員管理に努める。</a:t>
          </a:r>
          <a:endParaRPr lang="ja-JP" altLang="ja-JP" sz="1100">
            <a:effectLst/>
            <a:latin typeface="ＭＳ 明朝" panose="02020609040205080304" pitchFamily="17" charset="-128"/>
            <a:ea typeface="ＭＳ 明朝" panose="02020609040205080304" pitchFamily="17" charset="-128"/>
          </a:endParaRPr>
        </a:p>
        <a:p>
          <a:pPr rtl="0"/>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19114</xdr:rowOff>
    </xdr:from>
    <xdr:to>
      <xdr:col>81</xdr:col>
      <xdr:colOff>44450</xdr:colOff>
      <xdr:row>62</xdr:row>
      <xdr:rowOff>46863</xdr:rowOff>
    </xdr:to>
    <xdr:cxnSp macro="">
      <xdr:nvCxnSpPr>
        <xdr:cNvPr id="311" name="直線コネクタ 310"/>
        <xdr:cNvCxnSpPr/>
      </xdr:nvCxnSpPr>
      <xdr:spPr>
        <a:xfrm flipV="1">
          <a:off x="16179800" y="10649014"/>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154369</xdr:rowOff>
    </xdr:from>
    <xdr:to>
      <xdr:col>77</xdr:col>
      <xdr:colOff>44450</xdr:colOff>
      <xdr:row>62</xdr:row>
      <xdr:rowOff>46863</xdr:rowOff>
    </xdr:to>
    <xdr:cxnSp macro="">
      <xdr:nvCxnSpPr>
        <xdr:cNvPr id="314" name="直線コネクタ 313"/>
        <xdr:cNvCxnSpPr/>
      </xdr:nvCxnSpPr>
      <xdr:spPr>
        <a:xfrm>
          <a:off x="15290800" y="10612819"/>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101886</xdr:rowOff>
    </xdr:from>
    <xdr:to>
      <xdr:col>72</xdr:col>
      <xdr:colOff>203200</xdr:colOff>
      <xdr:row>61</xdr:row>
      <xdr:rowOff>154369</xdr:rowOff>
    </xdr:to>
    <xdr:cxnSp macro="">
      <xdr:nvCxnSpPr>
        <xdr:cNvPr id="317" name="直線コネクタ 316"/>
        <xdr:cNvCxnSpPr/>
      </xdr:nvCxnSpPr>
      <xdr:spPr>
        <a:xfrm>
          <a:off x="14401800" y="10560336"/>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80772</xdr:rowOff>
    </xdr:from>
    <xdr:to>
      <xdr:col>68</xdr:col>
      <xdr:colOff>152400</xdr:colOff>
      <xdr:row>61</xdr:row>
      <xdr:rowOff>101886</xdr:rowOff>
    </xdr:to>
    <xdr:cxnSp macro="">
      <xdr:nvCxnSpPr>
        <xdr:cNvPr id="320" name="直線コネクタ 319"/>
        <xdr:cNvCxnSpPr/>
      </xdr:nvCxnSpPr>
      <xdr:spPr>
        <a:xfrm>
          <a:off x="13512800" y="10539222"/>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139764</xdr:rowOff>
    </xdr:from>
    <xdr:to>
      <xdr:col>81</xdr:col>
      <xdr:colOff>95250</xdr:colOff>
      <xdr:row>62</xdr:row>
      <xdr:rowOff>69914</xdr:rowOff>
    </xdr:to>
    <xdr:sp macro="" textlink="">
      <xdr:nvSpPr>
        <xdr:cNvPr id="330" name="楕円 329"/>
        <xdr:cNvSpPr/>
      </xdr:nvSpPr>
      <xdr:spPr>
        <a:xfrm>
          <a:off x="16967200" y="105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111841</xdr:rowOff>
    </xdr:from>
    <xdr:ext cx="762000" cy="259045"/>
    <xdr:sp macro="" textlink="">
      <xdr:nvSpPr>
        <xdr:cNvPr id="331" name="定員管理の状況該当値テキスト"/>
        <xdr:cNvSpPr txBox="1"/>
      </xdr:nvSpPr>
      <xdr:spPr>
        <a:xfrm>
          <a:off x="17106900" y="1057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167513</xdr:rowOff>
    </xdr:from>
    <xdr:to>
      <xdr:col>77</xdr:col>
      <xdr:colOff>95250</xdr:colOff>
      <xdr:row>62</xdr:row>
      <xdr:rowOff>97663</xdr:rowOff>
    </xdr:to>
    <xdr:sp macro="" textlink="">
      <xdr:nvSpPr>
        <xdr:cNvPr id="332" name="楕円 331"/>
        <xdr:cNvSpPr/>
      </xdr:nvSpPr>
      <xdr:spPr>
        <a:xfrm>
          <a:off x="16129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33" name="テキスト ボックス 33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103569</xdr:rowOff>
    </xdr:from>
    <xdr:to>
      <xdr:col>73</xdr:col>
      <xdr:colOff>44450</xdr:colOff>
      <xdr:row>62</xdr:row>
      <xdr:rowOff>33719</xdr:rowOff>
    </xdr:to>
    <xdr:sp macro="" textlink="">
      <xdr:nvSpPr>
        <xdr:cNvPr id="334" name="楕円 333"/>
        <xdr:cNvSpPr/>
      </xdr:nvSpPr>
      <xdr:spPr>
        <a:xfrm>
          <a:off x="15240000" y="10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18496</xdr:rowOff>
    </xdr:from>
    <xdr:ext cx="762000" cy="259045"/>
    <xdr:sp macro="" textlink="">
      <xdr:nvSpPr>
        <xdr:cNvPr id="335" name="テキスト ボックス 334"/>
        <xdr:cNvSpPr txBox="1"/>
      </xdr:nvSpPr>
      <xdr:spPr>
        <a:xfrm>
          <a:off x="14909800" y="106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51086</xdr:rowOff>
    </xdr:from>
    <xdr:to>
      <xdr:col>68</xdr:col>
      <xdr:colOff>203200</xdr:colOff>
      <xdr:row>61</xdr:row>
      <xdr:rowOff>152686</xdr:rowOff>
    </xdr:to>
    <xdr:sp macro="" textlink="">
      <xdr:nvSpPr>
        <xdr:cNvPr id="336" name="楕円 335"/>
        <xdr:cNvSpPr/>
      </xdr:nvSpPr>
      <xdr:spPr>
        <a:xfrm>
          <a:off x="14351000" y="105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137463</xdr:rowOff>
    </xdr:from>
    <xdr:ext cx="762000" cy="259045"/>
    <xdr:sp macro="" textlink="">
      <xdr:nvSpPr>
        <xdr:cNvPr id="337" name="テキスト ボックス 336"/>
        <xdr:cNvSpPr txBox="1"/>
      </xdr:nvSpPr>
      <xdr:spPr>
        <a:xfrm>
          <a:off x="14020800" y="105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29972</xdr:rowOff>
    </xdr:from>
    <xdr:to>
      <xdr:col>64</xdr:col>
      <xdr:colOff>152400</xdr:colOff>
      <xdr:row>61</xdr:row>
      <xdr:rowOff>131572</xdr:rowOff>
    </xdr:to>
    <xdr:sp macro="" textlink="">
      <xdr:nvSpPr>
        <xdr:cNvPr id="338" name="楕円 337"/>
        <xdr:cNvSpPr/>
      </xdr:nvSpPr>
      <xdr:spPr>
        <a:xfrm>
          <a:off x="13462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116349</xdr:rowOff>
    </xdr:from>
    <xdr:ext cx="762000" cy="259045"/>
    <xdr:sp macro="" textlink="">
      <xdr:nvSpPr>
        <xdr:cNvPr id="339" name="テキスト ボックス 338"/>
        <xdr:cNvSpPr txBox="1"/>
      </xdr:nvSpPr>
      <xdr:spPr>
        <a:xfrm>
          <a:off x="13131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町税等</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や普通交付税額は</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増加したが、災害復旧や関連する大型事業により、地方債や一部事務組合における償還の財源に充てられる負担金は増加することが見込まれることから、事業に係る財源の適正管理に努める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6096</xdr:rowOff>
    </xdr:to>
    <xdr:cxnSp macro="">
      <xdr:nvCxnSpPr>
        <xdr:cNvPr id="370" name="直線コネクタ 369"/>
        <xdr:cNvCxnSpPr/>
      </xdr:nvCxnSpPr>
      <xdr:spPr>
        <a:xfrm>
          <a:off x="16179800" y="7206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6096</xdr:rowOff>
    </xdr:to>
    <xdr:cxnSp macro="">
      <xdr:nvCxnSpPr>
        <xdr:cNvPr id="373" name="直線コネクタ 372"/>
        <xdr:cNvCxnSpPr/>
      </xdr:nvCxnSpPr>
      <xdr:spPr>
        <a:xfrm>
          <a:off x="15290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158242</xdr:rowOff>
    </xdr:to>
    <xdr:cxnSp macro="">
      <xdr:nvCxnSpPr>
        <xdr:cNvPr id="376" name="直線コネクタ 375"/>
        <xdr:cNvCxnSpPr/>
      </xdr:nvCxnSpPr>
      <xdr:spPr>
        <a:xfrm flipV="1">
          <a:off x="14401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44704</xdr:rowOff>
    </xdr:to>
    <xdr:cxnSp macro="">
      <xdr:nvCxnSpPr>
        <xdr:cNvPr id="379" name="直線コネクタ 378"/>
        <xdr:cNvCxnSpPr/>
      </xdr:nvCxnSpPr>
      <xdr:spPr>
        <a:xfrm flipV="1">
          <a:off x="13512800" y="71876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89" name="楕円 388"/>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90"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391" name="楕円 390"/>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392" name="テキスト ボックス 391"/>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3" name="楕円 392"/>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4" name="テキスト ボックス 39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395" name="楕円 394"/>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96" name="テキスト ボックス 395"/>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楕円 396"/>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400">
              <a:effectLst/>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新規町債の発行・債務負担行為の設定等</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と財政調整基金を取崩したことに伴い</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、将来負担額が上昇</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今後の政策及び復興事業を停滞させることのないよう、将来負担を注視したバランスの良い行財政運営に努める。</a:t>
          </a:r>
          <a:endParaRPr lang="ja-JP" altLang="ja-JP" sz="1100">
            <a:effectLst/>
            <a:latin typeface="ＭＳ 明朝" panose="02020609040205080304" pitchFamily="17" charset="-128"/>
            <a:ea typeface="ＭＳ 明朝" panose="02020609040205080304" pitchFamily="17" charset="-128"/>
          </a:endParaRPr>
        </a:p>
        <a:p>
          <a:pPr rtl="0"/>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165947</xdr:rowOff>
    </xdr:from>
    <xdr:to>
      <xdr:col>81</xdr:col>
      <xdr:colOff>44450</xdr:colOff>
      <xdr:row>14</xdr:row>
      <xdr:rowOff>10583</xdr:rowOff>
    </xdr:to>
    <xdr:cxnSp macro="">
      <xdr:nvCxnSpPr>
        <xdr:cNvPr id="432" name="直線コネクタ 431"/>
        <xdr:cNvCxnSpPr/>
      </xdr:nvCxnSpPr>
      <xdr:spPr>
        <a:xfrm>
          <a:off x="16179800" y="239479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165947</xdr:rowOff>
    </xdr:from>
    <xdr:to>
      <xdr:col>77</xdr:col>
      <xdr:colOff>44450</xdr:colOff>
      <xdr:row>14</xdr:row>
      <xdr:rowOff>17018</xdr:rowOff>
    </xdr:to>
    <xdr:cxnSp macro="">
      <xdr:nvCxnSpPr>
        <xdr:cNvPr id="435" name="直線コネクタ 434"/>
        <xdr:cNvCxnSpPr/>
      </xdr:nvCxnSpPr>
      <xdr:spPr>
        <a:xfrm flipV="1">
          <a:off x="15290800" y="2394797"/>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49" name="楕円 448"/>
        <xdr:cNvSpPr/>
      </xdr:nvSpPr>
      <xdr:spPr>
        <a:xfrm>
          <a:off x="169672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103310</xdr:rowOff>
    </xdr:from>
    <xdr:ext cx="762000" cy="259045"/>
    <xdr:sp macro="" textlink="">
      <xdr:nvSpPr>
        <xdr:cNvPr id="450" name="将来負担の状況該当値テキスト"/>
        <xdr:cNvSpPr txBox="1"/>
      </xdr:nvSpPr>
      <xdr:spPr>
        <a:xfrm>
          <a:off x="17106900" y="233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115147</xdr:rowOff>
    </xdr:from>
    <xdr:to>
      <xdr:col>77</xdr:col>
      <xdr:colOff>95250</xdr:colOff>
      <xdr:row>14</xdr:row>
      <xdr:rowOff>45297</xdr:rowOff>
    </xdr:to>
    <xdr:sp macro="" textlink="">
      <xdr:nvSpPr>
        <xdr:cNvPr id="451" name="楕円 450"/>
        <xdr:cNvSpPr/>
      </xdr:nvSpPr>
      <xdr:spPr>
        <a:xfrm>
          <a:off x="16129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30074</xdr:rowOff>
    </xdr:from>
    <xdr:ext cx="736600" cy="259045"/>
    <xdr:sp macro="" textlink="">
      <xdr:nvSpPr>
        <xdr:cNvPr id="452" name="テキスト ボックス 451"/>
        <xdr:cNvSpPr txBox="1"/>
      </xdr:nvSpPr>
      <xdr:spPr>
        <a:xfrm>
          <a:off x="15798800" y="243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137668</xdr:rowOff>
    </xdr:from>
    <xdr:to>
      <xdr:col>73</xdr:col>
      <xdr:colOff>44450</xdr:colOff>
      <xdr:row>14</xdr:row>
      <xdr:rowOff>67818</xdr:rowOff>
    </xdr:to>
    <xdr:sp macro="" textlink="">
      <xdr:nvSpPr>
        <xdr:cNvPr id="453" name="楕円 452"/>
        <xdr:cNvSpPr/>
      </xdr:nvSpPr>
      <xdr:spPr>
        <a:xfrm>
          <a:off x="15240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52595</xdr:rowOff>
    </xdr:from>
    <xdr:ext cx="762000" cy="259045"/>
    <xdr:sp macro="" textlink="">
      <xdr:nvSpPr>
        <xdr:cNvPr id="454" name="テキスト ボックス 453"/>
        <xdr:cNvSpPr txBox="1"/>
      </xdr:nvSpPr>
      <xdr:spPr>
        <a:xfrm>
          <a:off x="14909800" y="24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7,734
7,613
711.36
12,030,589
11,781,158
200,054
5,451,905
9,536,171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退職者補充に伴う</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町職員</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採用数の割合が増加しており、人件費の総額は増加傾向にある。類似団体平均を下回ってはいるが、</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今後の行政サービス水準維持を念頭に中期財政運営指針で示す範囲内での適正な運営に努める</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必要がある</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a:effectLst/>
            <a:latin typeface="ＭＳ 明朝" panose="02020609040205080304" pitchFamily="17" charset="-128"/>
            <a:ea typeface="ＭＳ 明朝" panose="02020609040205080304" pitchFamily="17" charset="-128"/>
          </a:endParaRPr>
        </a:p>
        <a:p>
          <a:endParaRPr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24130</xdr:rowOff>
    </xdr:to>
    <xdr:cxnSp macro="">
      <xdr:nvCxnSpPr>
        <xdr:cNvPr id="64" name="直線コネクタ 63"/>
        <xdr:cNvCxnSpPr/>
      </xdr:nvCxnSpPr>
      <xdr:spPr>
        <a:xfrm>
          <a:off x="3987800" y="6358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14986</xdr:rowOff>
    </xdr:to>
    <xdr:cxnSp macro="">
      <xdr:nvCxnSpPr>
        <xdr:cNvPr id="67" name="直線コネクタ 66"/>
        <xdr:cNvCxnSpPr/>
      </xdr:nvCxnSpPr>
      <xdr:spPr>
        <a:xfrm>
          <a:off x="3098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154432</xdr:rowOff>
    </xdr:to>
    <xdr:cxnSp macro="">
      <xdr:nvCxnSpPr>
        <xdr:cNvPr id="70" name="直線コネクタ 69"/>
        <xdr:cNvCxnSpPr/>
      </xdr:nvCxnSpPr>
      <xdr:spPr>
        <a:xfrm>
          <a:off x="2209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113284</xdr:rowOff>
    </xdr:to>
    <xdr:cxnSp macro="">
      <xdr:nvCxnSpPr>
        <xdr:cNvPr id="73" name="直線コネクタ 72"/>
        <xdr:cNvCxnSpPr/>
      </xdr:nvCxnSpPr>
      <xdr:spPr>
        <a:xfrm>
          <a:off x="1320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類似団体平均と同等水準を維持して</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いた</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が、</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学校や温泉施設等の</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施設管理委託料の増加により、前年度より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0.2</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ポイント増加している。</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今後も同水準維持となるよう、各事務事業ごとに</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PDCA</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サイクルの取り組みなどの徹底を図る。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51888</xdr:rowOff>
    </xdr:from>
    <xdr:to>
      <xdr:col>82</xdr:col>
      <xdr:colOff>107950</xdr:colOff>
      <xdr:row>16</xdr:row>
      <xdr:rowOff>64951</xdr:rowOff>
    </xdr:to>
    <xdr:cxnSp macro="">
      <xdr:nvCxnSpPr>
        <xdr:cNvPr id="127" name="直線コネクタ 126"/>
        <xdr:cNvCxnSpPr/>
      </xdr:nvCxnSpPr>
      <xdr:spPr>
        <a:xfrm>
          <a:off x="15671800" y="27950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25763</xdr:rowOff>
    </xdr:from>
    <xdr:to>
      <xdr:col>78</xdr:col>
      <xdr:colOff>69850</xdr:colOff>
      <xdr:row>16</xdr:row>
      <xdr:rowOff>51888</xdr:rowOff>
    </xdr:to>
    <xdr:cxnSp macro="">
      <xdr:nvCxnSpPr>
        <xdr:cNvPr id="130" name="直線コネクタ 129"/>
        <xdr:cNvCxnSpPr/>
      </xdr:nvCxnSpPr>
      <xdr:spPr>
        <a:xfrm>
          <a:off x="14782800" y="2768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171087</xdr:rowOff>
    </xdr:from>
    <xdr:to>
      <xdr:col>73</xdr:col>
      <xdr:colOff>180975</xdr:colOff>
      <xdr:row>16</xdr:row>
      <xdr:rowOff>25763</xdr:rowOff>
    </xdr:to>
    <xdr:cxnSp macro="">
      <xdr:nvCxnSpPr>
        <xdr:cNvPr id="133" name="直線コネクタ 132"/>
        <xdr:cNvCxnSpPr/>
      </xdr:nvCxnSpPr>
      <xdr:spPr>
        <a:xfrm>
          <a:off x="13893800" y="27428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14333</xdr:rowOff>
    </xdr:from>
    <xdr:to>
      <xdr:col>69</xdr:col>
      <xdr:colOff>92075</xdr:colOff>
      <xdr:row>15</xdr:row>
      <xdr:rowOff>171087</xdr:rowOff>
    </xdr:to>
    <xdr:cxnSp macro="">
      <xdr:nvCxnSpPr>
        <xdr:cNvPr id="136" name="直線コネクタ 135"/>
        <xdr:cNvCxnSpPr/>
      </xdr:nvCxnSpPr>
      <xdr:spPr>
        <a:xfrm>
          <a:off x="13004800" y="258608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xdr:rowOff>
    </xdr:from>
    <xdr:to>
      <xdr:col>82</xdr:col>
      <xdr:colOff>158750</xdr:colOff>
      <xdr:row>16</xdr:row>
      <xdr:rowOff>115751</xdr:rowOff>
    </xdr:to>
    <xdr:sp macro="" textlink="">
      <xdr:nvSpPr>
        <xdr:cNvPr id="146" name="楕円 145"/>
        <xdr:cNvSpPr/>
      </xdr:nvSpPr>
      <xdr:spPr>
        <a:xfrm>
          <a:off x="164592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157678</xdr:rowOff>
    </xdr:from>
    <xdr:ext cx="762000" cy="259045"/>
    <xdr:sp macro="" textlink="">
      <xdr:nvSpPr>
        <xdr:cNvPr id="147" name="物件費該当値テキスト"/>
        <xdr:cNvSpPr txBox="1"/>
      </xdr:nvSpPr>
      <xdr:spPr>
        <a:xfrm>
          <a:off x="16598900" y="272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xdr:rowOff>
    </xdr:from>
    <xdr:to>
      <xdr:col>78</xdr:col>
      <xdr:colOff>120650</xdr:colOff>
      <xdr:row>16</xdr:row>
      <xdr:rowOff>102688</xdr:rowOff>
    </xdr:to>
    <xdr:sp macro="" textlink="">
      <xdr:nvSpPr>
        <xdr:cNvPr id="148" name="楕円 147"/>
        <xdr:cNvSpPr/>
      </xdr:nvSpPr>
      <xdr:spPr>
        <a:xfrm>
          <a:off x="15621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49" name="テキスト ボックス 148"/>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146413</xdr:rowOff>
    </xdr:from>
    <xdr:to>
      <xdr:col>74</xdr:col>
      <xdr:colOff>31750</xdr:colOff>
      <xdr:row>16</xdr:row>
      <xdr:rowOff>76563</xdr:rowOff>
    </xdr:to>
    <xdr:sp macro="" textlink="">
      <xdr:nvSpPr>
        <xdr:cNvPr id="150" name="楕円 149"/>
        <xdr:cNvSpPr/>
      </xdr:nvSpPr>
      <xdr:spPr>
        <a:xfrm>
          <a:off x="14732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86740</xdr:rowOff>
    </xdr:from>
    <xdr:ext cx="762000" cy="259045"/>
    <xdr:sp macro="" textlink="">
      <xdr:nvSpPr>
        <xdr:cNvPr id="151" name="テキスト ボックス 150"/>
        <xdr:cNvSpPr txBox="1"/>
      </xdr:nvSpPr>
      <xdr:spPr>
        <a:xfrm>
          <a:off x="14401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120287</xdr:rowOff>
    </xdr:from>
    <xdr:to>
      <xdr:col>69</xdr:col>
      <xdr:colOff>142875</xdr:colOff>
      <xdr:row>16</xdr:row>
      <xdr:rowOff>50437</xdr:rowOff>
    </xdr:to>
    <xdr:sp macro="" textlink="">
      <xdr:nvSpPr>
        <xdr:cNvPr id="152" name="楕円 151"/>
        <xdr:cNvSpPr/>
      </xdr:nvSpPr>
      <xdr:spPr>
        <a:xfrm>
          <a:off x="13843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60614</xdr:rowOff>
    </xdr:from>
    <xdr:ext cx="762000" cy="259045"/>
    <xdr:sp macro="" textlink="">
      <xdr:nvSpPr>
        <xdr:cNvPr id="153" name="テキスト ボックス 152"/>
        <xdr:cNvSpPr txBox="1"/>
      </xdr:nvSpPr>
      <xdr:spPr>
        <a:xfrm>
          <a:off x="13512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134983</xdr:rowOff>
    </xdr:from>
    <xdr:to>
      <xdr:col>65</xdr:col>
      <xdr:colOff>53975</xdr:colOff>
      <xdr:row>15</xdr:row>
      <xdr:rowOff>65133</xdr:rowOff>
    </xdr:to>
    <xdr:sp macro="" textlink="">
      <xdr:nvSpPr>
        <xdr:cNvPr id="154" name="楕円 153"/>
        <xdr:cNvSpPr/>
      </xdr:nvSpPr>
      <xdr:spPr>
        <a:xfrm>
          <a:off x="12954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75310</xdr:rowOff>
    </xdr:from>
    <xdr:ext cx="762000" cy="259045"/>
    <xdr:sp macro="" textlink="">
      <xdr:nvSpPr>
        <xdr:cNvPr id="155" name="テキスト ボックス 154"/>
        <xdr:cNvSpPr txBox="1"/>
      </xdr:nvSpPr>
      <xdr:spPr>
        <a:xfrm>
          <a:off x="12623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障害者自立支援医療扶助費の減少により、類似団体平均を下回っているが、</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長期的な増加傾向が見られ</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ること</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から、今後も制度改正に的確に対応し、財政を圧迫することのないよう適正な資格審査等の実施に努める。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165100</xdr:rowOff>
    </xdr:to>
    <xdr:cxnSp macro="">
      <xdr:nvCxnSpPr>
        <xdr:cNvPr id="188" name="直線コネクタ 187"/>
        <xdr:cNvCxnSpPr/>
      </xdr:nvCxnSpPr>
      <xdr:spPr>
        <a:xfrm flipV="1">
          <a:off x="3987800" y="9137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165100</xdr:rowOff>
    </xdr:to>
    <xdr:cxnSp macro="">
      <xdr:nvCxnSpPr>
        <xdr:cNvPr id="191" name="直線コネクタ 190"/>
        <xdr:cNvCxnSpPr/>
      </xdr:nvCxnSpPr>
      <xdr:spPr>
        <a:xfrm>
          <a:off x="3098800" y="9156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88900</xdr:rowOff>
    </xdr:to>
    <xdr:cxnSp macro="">
      <xdr:nvCxnSpPr>
        <xdr:cNvPr id="194" name="直線コネクタ 193"/>
        <xdr:cNvCxnSpPr/>
      </xdr:nvCxnSpPr>
      <xdr:spPr>
        <a:xfrm flipV="1">
          <a:off x="2209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88900</xdr:rowOff>
    </xdr:to>
    <xdr:cxnSp macro="">
      <xdr:nvCxnSpPr>
        <xdr:cNvPr id="197" name="直線コネクタ 196"/>
        <xdr:cNvCxnSpPr/>
      </xdr:nvCxnSpPr>
      <xdr:spPr>
        <a:xfrm>
          <a:off x="1320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7" name="楕円 206"/>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16527</xdr:rowOff>
    </xdr:from>
    <xdr:ext cx="762000" cy="259045"/>
    <xdr:sp macro="" textlink="">
      <xdr:nvSpPr>
        <xdr:cNvPr id="208" name="扶助費該当値テキスト"/>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9" name="楕円 208"/>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10" name="テキスト ボックス 209"/>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213" name="楕円 212"/>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214" name="テキスト ボックス 213"/>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5" name="楕円 214"/>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6" name="テキスト ボックス 215"/>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類似団体平均と比べ低い水準を維持しており、引き続き公営企業の健全運営に取り組み、普通会計の負担軽減に努める。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96520</xdr:rowOff>
    </xdr:to>
    <xdr:cxnSp macro="">
      <xdr:nvCxnSpPr>
        <xdr:cNvPr id="249" name="直線コネクタ 248"/>
        <xdr:cNvCxnSpPr/>
      </xdr:nvCxnSpPr>
      <xdr:spPr>
        <a:xfrm>
          <a:off x="15671800" y="9278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54</xdr:row>
      <xdr:rowOff>58420</xdr:rowOff>
    </xdr:to>
    <xdr:cxnSp macro="">
      <xdr:nvCxnSpPr>
        <xdr:cNvPr id="252" name="直線コネクタ 251"/>
        <xdr:cNvCxnSpPr/>
      </xdr:nvCxnSpPr>
      <xdr:spPr>
        <a:xfrm flipV="1">
          <a:off x="14782800" y="927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20320</xdr:rowOff>
    </xdr:from>
    <xdr:to>
      <xdr:col>73</xdr:col>
      <xdr:colOff>180975</xdr:colOff>
      <xdr:row>54</xdr:row>
      <xdr:rowOff>58420</xdr:rowOff>
    </xdr:to>
    <xdr:cxnSp macro="">
      <xdr:nvCxnSpPr>
        <xdr:cNvPr id="255" name="直線コネクタ 254"/>
        <xdr:cNvCxnSpPr/>
      </xdr:nvCxnSpPr>
      <xdr:spPr>
        <a:xfrm>
          <a:off x="13893800" y="927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153670</xdr:rowOff>
    </xdr:from>
    <xdr:to>
      <xdr:col>69</xdr:col>
      <xdr:colOff>92075</xdr:colOff>
      <xdr:row>54</xdr:row>
      <xdr:rowOff>20320</xdr:rowOff>
    </xdr:to>
    <xdr:cxnSp macro="">
      <xdr:nvCxnSpPr>
        <xdr:cNvPr id="258" name="直線コネクタ 257"/>
        <xdr:cNvCxnSpPr/>
      </xdr:nvCxnSpPr>
      <xdr:spPr>
        <a:xfrm>
          <a:off x="13004800" y="924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68" name="楕円 267"/>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69" name="その他該当値テキスト"/>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140970</xdr:rowOff>
    </xdr:from>
    <xdr:to>
      <xdr:col>78</xdr:col>
      <xdr:colOff>120650</xdr:colOff>
      <xdr:row>54</xdr:row>
      <xdr:rowOff>71120</xdr:rowOff>
    </xdr:to>
    <xdr:sp macro="" textlink="">
      <xdr:nvSpPr>
        <xdr:cNvPr id="270" name="楕円 269"/>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81297</xdr:rowOff>
    </xdr:from>
    <xdr:ext cx="736600" cy="259045"/>
    <xdr:sp macro="" textlink="">
      <xdr:nvSpPr>
        <xdr:cNvPr id="271" name="テキスト ボックス 270"/>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xdr:rowOff>
    </xdr:from>
    <xdr:to>
      <xdr:col>74</xdr:col>
      <xdr:colOff>31750</xdr:colOff>
      <xdr:row>54</xdr:row>
      <xdr:rowOff>109220</xdr:rowOff>
    </xdr:to>
    <xdr:sp macro="" textlink="">
      <xdr:nvSpPr>
        <xdr:cNvPr id="272" name="楕円 271"/>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119397</xdr:rowOff>
    </xdr:from>
    <xdr:ext cx="762000" cy="259045"/>
    <xdr:sp macro="" textlink="">
      <xdr:nvSpPr>
        <xdr:cNvPr id="273" name="テキスト ボックス 272"/>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140970</xdr:rowOff>
    </xdr:from>
    <xdr:to>
      <xdr:col>69</xdr:col>
      <xdr:colOff>142875</xdr:colOff>
      <xdr:row>54</xdr:row>
      <xdr:rowOff>71120</xdr:rowOff>
    </xdr:to>
    <xdr:sp macro="" textlink="">
      <xdr:nvSpPr>
        <xdr:cNvPr id="274" name="楕円 273"/>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81297</xdr:rowOff>
    </xdr:from>
    <xdr:ext cx="762000" cy="259045"/>
    <xdr:sp macro="" textlink="">
      <xdr:nvSpPr>
        <xdr:cNvPr id="275" name="テキスト ボックス 274"/>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102870</xdr:rowOff>
    </xdr:from>
    <xdr:to>
      <xdr:col>65</xdr:col>
      <xdr:colOff>53975</xdr:colOff>
      <xdr:row>54</xdr:row>
      <xdr:rowOff>33020</xdr:rowOff>
    </xdr:to>
    <xdr:sp macro="" textlink="">
      <xdr:nvSpPr>
        <xdr:cNvPr id="276" name="楕円 275"/>
        <xdr:cNvSpPr/>
      </xdr:nvSpPr>
      <xdr:spPr>
        <a:xfrm>
          <a:off x="12954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43197</xdr:rowOff>
    </xdr:from>
    <xdr:ext cx="762000" cy="259045"/>
    <xdr:sp macro="" textlink="">
      <xdr:nvSpPr>
        <xdr:cNvPr id="277" name="テキスト ボックス 276"/>
        <xdr:cNvSpPr txBox="1"/>
      </xdr:nvSpPr>
      <xdr:spPr>
        <a:xfrm>
          <a:off x="12623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合併による効果が生じにくい一部事務組合等に対しても、節減可能な経常費用の洗い出しなどを行い、効率的な行政サービスを一体的に推進するほか、前例踏襲型の運営費補助についても、その有効性などを見極め、今後も圧縮に努め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163576</xdr:rowOff>
    </xdr:to>
    <xdr:cxnSp macro="">
      <xdr:nvCxnSpPr>
        <xdr:cNvPr id="307" name="直線コネクタ 306"/>
        <xdr:cNvCxnSpPr/>
      </xdr:nvCxnSpPr>
      <xdr:spPr>
        <a:xfrm flipV="1">
          <a:off x="15671800" y="66009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163576</xdr:rowOff>
    </xdr:to>
    <xdr:cxnSp macro="">
      <xdr:nvCxnSpPr>
        <xdr:cNvPr id="310" name="直線コネクタ 309"/>
        <xdr:cNvCxnSpPr/>
      </xdr:nvCxnSpPr>
      <xdr:spPr>
        <a:xfrm>
          <a:off x="14782800" y="66512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136144</xdr:rowOff>
    </xdr:to>
    <xdr:cxnSp macro="">
      <xdr:nvCxnSpPr>
        <xdr:cNvPr id="313" name="直線コネクタ 312"/>
        <xdr:cNvCxnSpPr/>
      </xdr:nvCxnSpPr>
      <xdr:spPr>
        <a:xfrm>
          <a:off x="13893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38</xdr:row>
      <xdr:rowOff>99568</xdr:rowOff>
    </xdr:to>
    <xdr:cxnSp macro="">
      <xdr:nvCxnSpPr>
        <xdr:cNvPr id="316" name="直線コネクタ 315"/>
        <xdr:cNvCxnSpPr/>
      </xdr:nvCxnSpPr>
      <xdr:spPr>
        <a:xfrm>
          <a:off x="13004800" y="6600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6" name="楕円 325"/>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7"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8" name="楕円 327"/>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9" name="テキスト ボックス 328"/>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30" name="楕円 329"/>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31" name="テキスト ボックス 330"/>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2" name="楕円 331"/>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3" name="テキスト ボックス 332"/>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4" name="楕円 333"/>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5" name="テキスト ボックス 334"/>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地方債の元利償還金は町債発行抑制の効果により概ね横ばいで推移しているが、類似団体平均と比較すると依然高い水準にある。</a:t>
          </a:r>
          <a:endParaRPr lang="ja-JP" altLang="ja-JP">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今後は、大型事業及び北海道胆振東部地震復旧事業に係る町債償還の影響も見込まれることから、公債費が占める割合を意識しながら、適正管理に努める。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24130</xdr:rowOff>
    </xdr:to>
    <xdr:cxnSp macro="">
      <xdr:nvCxnSpPr>
        <xdr:cNvPr id="365" name="直線コネクタ 364"/>
        <xdr:cNvCxnSpPr/>
      </xdr:nvCxnSpPr>
      <xdr:spPr>
        <a:xfrm flipV="1">
          <a:off x="3987800" y="135549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24130</xdr:rowOff>
    </xdr:to>
    <xdr:cxnSp macro="">
      <xdr:nvCxnSpPr>
        <xdr:cNvPr id="368" name="直線コネクタ 367"/>
        <xdr:cNvCxnSpPr/>
      </xdr:nvCxnSpPr>
      <xdr:spPr>
        <a:xfrm>
          <a:off x="3098800" y="1356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51563</xdr:rowOff>
    </xdr:to>
    <xdr:cxnSp macro="">
      <xdr:nvCxnSpPr>
        <xdr:cNvPr id="371" name="直線コネクタ 370"/>
        <xdr:cNvCxnSpPr/>
      </xdr:nvCxnSpPr>
      <xdr:spPr>
        <a:xfrm flipV="1">
          <a:off x="2209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51563</xdr:rowOff>
    </xdr:to>
    <xdr:cxnSp macro="">
      <xdr:nvCxnSpPr>
        <xdr:cNvPr id="374" name="直線コネクタ 373"/>
        <xdr:cNvCxnSpPr/>
      </xdr:nvCxnSpPr>
      <xdr:spPr>
        <a:xfrm>
          <a:off x="1320800" y="135823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84" name="楕円 383"/>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85"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6" name="楕円 385"/>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87" name="テキスト ボックス 386"/>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8" name="楕円 387"/>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9" name="テキスト ボックス 388"/>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90" name="楕円 389"/>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391" name="テキスト ボックス 390"/>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2" name="楕円 391"/>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93" name="テキスト ボックス 392"/>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類似団体平均と同等水準を維持しているものの、扶助費、物件費、補助費等の増加に伴い、近年比率上昇が顕著になってきている。</a:t>
          </a:r>
          <a:endParaRPr lang="ja-JP" altLang="ja-JP" sz="1200">
            <a:effectLst/>
            <a:latin typeface="ＭＳ 明朝" panose="02020609040205080304" pitchFamily="17" charset="-128"/>
            <a:ea typeface="ＭＳ 明朝" panose="02020609040205080304" pitchFamily="17" charset="-128"/>
          </a:endParaRPr>
        </a:p>
        <a:p>
          <a:pPr rtl="0"/>
          <a:r>
            <a:rPr lang="ja-JP" altLang="ja-JP" sz="1050" b="0" i="0" baseline="0">
              <a:solidFill>
                <a:schemeClr val="dk1"/>
              </a:solidFill>
              <a:effectLst/>
              <a:latin typeface="ＭＳ 明朝" panose="02020609040205080304" pitchFamily="17" charset="-128"/>
              <a:ea typeface="ＭＳ 明朝" panose="02020609040205080304" pitchFamily="17" charset="-128"/>
              <a:cs typeface="+mn-cs"/>
            </a:rPr>
            <a:t>　今後も中期財政運営指針に基づき、水準維持を念頭に、適正な行政運営に努める。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58420</xdr:rowOff>
    </xdr:to>
    <xdr:cxnSp macro="">
      <xdr:nvCxnSpPr>
        <xdr:cNvPr id="426" name="直線コネクタ 425"/>
        <xdr:cNvCxnSpPr/>
      </xdr:nvCxnSpPr>
      <xdr:spPr>
        <a:xfrm flipV="1">
          <a:off x="15671800" y="13225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58420</xdr:rowOff>
    </xdr:to>
    <xdr:cxnSp macro="">
      <xdr:nvCxnSpPr>
        <xdr:cNvPr id="429" name="直線コネクタ 428"/>
        <xdr:cNvCxnSpPr/>
      </xdr:nvCxnSpPr>
      <xdr:spPr>
        <a:xfrm>
          <a:off x="14782800" y="131953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69850</xdr:rowOff>
    </xdr:from>
    <xdr:to>
      <xdr:col>73</xdr:col>
      <xdr:colOff>180975</xdr:colOff>
      <xdr:row>76</xdr:row>
      <xdr:rowOff>165100</xdr:rowOff>
    </xdr:to>
    <xdr:cxnSp macro="">
      <xdr:nvCxnSpPr>
        <xdr:cNvPr id="432" name="直線コネクタ 431"/>
        <xdr:cNvCxnSpPr/>
      </xdr:nvCxnSpPr>
      <xdr:spPr>
        <a:xfrm>
          <a:off x="13893800" y="1310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81280</xdr:rowOff>
    </xdr:from>
    <xdr:to>
      <xdr:col>69</xdr:col>
      <xdr:colOff>92075</xdr:colOff>
      <xdr:row>76</xdr:row>
      <xdr:rowOff>69850</xdr:rowOff>
    </xdr:to>
    <xdr:cxnSp macro="">
      <xdr:nvCxnSpPr>
        <xdr:cNvPr id="435" name="直線コネクタ 434"/>
        <xdr:cNvCxnSpPr/>
      </xdr:nvCxnSpPr>
      <xdr:spPr>
        <a:xfrm>
          <a:off x="13004800" y="129400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5" name="楕円 444"/>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6"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7" name="楕円 446"/>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48" name="テキスト ボックス 447"/>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9" name="楕円 448"/>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0" name="テキスト ボックス 449"/>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19050</xdr:rowOff>
    </xdr:from>
    <xdr:to>
      <xdr:col>69</xdr:col>
      <xdr:colOff>142875</xdr:colOff>
      <xdr:row>76</xdr:row>
      <xdr:rowOff>120650</xdr:rowOff>
    </xdr:to>
    <xdr:sp macro="" textlink="">
      <xdr:nvSpPr>
        <xdr:cNvPr id="451" name="楕円 450"/>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130827</xdr:rowOff>
    </xdr:from>
    <xdr:ext cx="762000" cy="259045"/>
    <xdr:sp macro="" textlink="">
      <xdr:nvSpPr>
        <xdr:cNvPr id="452" name="テキスト ボックス 451"/>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53" name="楕円 452"/>
        <xdr:cNvSpPr/>
      </xdr:nvSpPr>
      <xdr:spPr>
        <a:xfrm>
          <a:off x="12954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54" name="テキスト ボックス 453"/>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67807</xdr:rowOff>
    </xdr:from>
    <xdr:to>
      <xdr:col>29</xdr:col>
      <xdr:colOff>127000</xdr:colOff>
      <xdr:row>18</xdr:row>
      <xdr:rowOff>94040</xdr:rowOff>
    </xdr:to>
    <xdr:cxnSp macro="">
      <xdr:nvCxnSpPr>
        <xdr:cNvPr id="52" name="直線コネクタ 51"/>
        <xdr:cNvCxnSpPr/>
      </xdr:nvCxnSpPr>
      <xdr:spPr bwMode="auto">
        <a:xfrm flipV="1">
          <a:off x="5003800" y="3201532"/>
          <a:ext cx="647700" cy="2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94040</xdr:rowOff>
    </xdr:from>
    <xdr:to>
      <xdr:col>26</xdr:col>
      <xdr:colOff>50800</xdr:colOff>
      <xdr:row>18</xdr:row>
      <xdr:rowOff>103334</xdr:rowOff>
    </xdr:to>
    <xdr:cxnSp macro="">
      <xdr:nvCxnSpPr>
        <xdr:cNvPr id="55" name="直線コネクタ 54"/>
        <xdr:cNvCxnSpPr/>
      </xdr:nvCxnSpPr>
      <xdr:spPr bwMode="auto">
        <a:xfrm flipV="1">
          <a:off x="4305300" y="3227765"/>
          <a:ext cx="698500" cy="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103334</xdr:rowOff>
    </xdr:from>
    <xdr:to>
      <xdr:col>22</xdr:col>
      <xdr:colOff>114300</xdr:colOff>
      <xdr:row>18</xdr:row>
      <xdr:rowOff>152029</xdr:rowOff>
    </xdr:to>
    <xdr:cxnSp macro="">
      <xdr:nvCxnSpPr>
        <xdr:cNvPr id="58" name="直線コネクタ 57"/>
        <xdr:cNvCxnSpPr/>
      </xdr:nvCxnSpPr>
      <xdr:spPr bwMode="auto">
        <a:xfrm flipV="1">
          <a:off x="3606800" y="3237059"/>
          <a:ext cx="698500" cy="48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152029</xdr:rowOff>
    </xdr:from>
    <xdr:to>
      <xdr:col>18</xdr:col>
      <xdr:colOff>177800</xdr:colOff>
      <xdr:row>18</xdr:row>
      <xdr:rowOff>164348</xdr:rowOff>
    </xdr:to>
    <xdr:cxnSp macro="">
      <xdr:nvCxnSpPr>
        <xdr:cNvPr id="61" name="直線コネクタ 60"/>
        <xdr:cNvCxnSpPr/>
      </xdr:nvCxnSpPr>
      <xdr:spPr bwMode="auto">
        <a:xfrm flipV="1">
          <a:off x="2908300" y="3285754"/>
          <a:ext cx="698500" cy="1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17007</xdr:rowOff>
    </xdr:from>
    <xdr:to>
      <xdr:col>29</xdr:col>
      <xdr:colOff>177800</xdr:colOff>
      <xdr:row>18</xdr:row>
      <xdr:rowOff>118607</xdr:rowOff>
    </xdr:to>
    <xdr:sp macro="" textlink="">
      <xdr:nvSpPr>
        <xdr:cNvPr id="71" name="楕円 70"/>
        <xdr:cNvSpPr/>
      </xdr:nvSpPr>
      <xdr:spPr bwMode="auto">
        <a:xfrm>
          <a:off x="5600700" y="315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33534</xdr:rowOff>
    </xdr:from>
    <xdr:ext cx="762000" cy="259045"/>
    <xdr:sp macro="" textlink="">
      <xdr:nvSpPr>
        <xdr:cNvPr id="72" name="人口1人当たり決算額の推移該当値テキスト130"/>
        <xdr:cNvSpPr txBox="1"/>
      </xdr:nvSpPr>
      <xdr:spPr>
        <a:xfrm>
          <a:off x="5740400" y="299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43240</xdr:rowOff>
    </xdr:from>
    <xdr:to>
      <xdr:col>26</xdr:col>
      <xdr:colOff>101600</xdr:colOff>
      <xdr:row>18</xdr:row>
      <xdr:rowOff>144840</xdr:rowOff>
    </xdr:to>
    <xdr:sp macro="" textlink="">
      <xdr:nvSpPr>
        <xdr:cNvPr id="73" name="楕円 72"/>
        <xdr:cNvSpPr/>
      </xdr:nvSpPr>
      <xdr:spPr bwMode="auto">
        <a:xfrm>
          <a:off x="4953000" y="317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155017</xdr:rowOff>
    </xdr:from>
    <xdr:ext cx="736600" cy="259045"/>
    <xdr:sp macro="" textlink="">
      <xdr:nvSpPr>
        <xdr:cNvPr id="74" name="テキスト ボックス 73"/>
        <xdr:cNvSpPr txBox="1"/>
      </xdr:nvSpPr>
      <xdr:spPr>
        <a:xfrm>
          <a:off x="4622800" y="294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52534</xdr:rowOff>
    </xdr:from>
    <xdr:to>
      <xdr:col>22</xdr:col>
      <xdr:colOff>165100</xdr:colOff>
      <xdr:row>18</xdr:row>
      <xdr:rowOff>154134</xdr:rowOff>
    </xdr:to>
    <xdr:sp macro="" textlink="">
      <xdr:nvSpPr>
        <xdr:cNvPr id="75" name="楕円 74"/>
        <xdr:cNvSpPr/>
      </xdr:nvSpPr>
      <xdr:spPr bwMode="auto">
        <a:xfrm>
          <a:off x="4254500" y="318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164311</xdr:rowOff>
    </xdr:from>
    <xdr:ext cx="762000" cy="259045"/>
    <xdr:sp macro="" textlink="">
      <xdr:nvSpPr>
        <xdr:cNvPr id="76" name="テキスト ボックス 75"/>
        <xdr:cNvSpPr txBox="1"/>
      </xdr:nvSpPr>
      <xdr:spPr>
        <a:xfrm>
          <a:off x="3924300" y="295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101229</xdr:rowOff>
    </xdr:from>
    <xdr:to>
      <xdr:col>19</xdr:col>
      <xdr:colOff>38100</xdr:colOff>
      <xdr:row>19</xdr:row>
      <xdr:rowOff>31379</xdr:rowOff>
    </xdr:to>
    <xdr:sp macro="" textlink="">
      <xdr:nvSpPr>
        <xdr:cNvPr id="77" name="楕円 76"/>
        <xdr:cNvSpPr/>
      </xdr:nvSpPr>
      <xdr:spPr bwMode="auto">
        <a:xfrm>
          <a:off x="3556000" y="3234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41556</xdr:rowOff>
    </xdr:from>
    <xdr:ext cx="762000" cy="259045"/>
    <xdr:sp macro="" textlink="">
      <xdr:nvSpPr>
        <xdr:cNvPr id="78" name="テキスト ボックス 77"/>
        <xdr:cNvSpPr txBox="1"/>
      </xdr:nvSpPr>
      <xdr:spPr>
        <a:xfrm>
          <a:off x="3225800" y="300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113548</xdr:rowOff>
    </xdr:from>
    <xdr:to>
      <xdr:col>15</xdr:col>
      <xdr:colOff>101600</xdr:colOff>
      <xdr:row>19</xdr:row>
      <xdr:rowOff>43698</xdr:rowOff>
    </xdr:to>
    <xdr:sp macro="" textlink="">
      <xdr:nvSpPr>
        <xdr:cNvPr id="79" name="楕円 78"/>
        <xdr:cNvSpPr/>
      </xdr:nvSpPr>
      <xdr:spPr bwMode="auto">
        <a:xfrm>
          <a:off x="2857500" y="324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53875</xdr:rowOff>
    </xdr:from>
    <xdr:ext cx="762000" cy="259045"/>
    <xdr:sp macro="" textlink="">
      <xdr:nvSpPr>
        <xdr:cNvPr id="80" name="テキスト ボックス 79"/>
        <xdr:cNvSpPr txBox="1"/>
      </xdr:nvSpPr>
      <xdr:spPr>
        <a:xfrm>
          <a:off x="2527300" y="301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181648</xdr:rowOff>
    </xdr:from>
    <xdr:to>
      <xdr:col>29</xdr:col>
      <xdr:colOff>127000</xdr:colOff>
      <xdr:row>34</xdr:row>
      <xdr:rowOff>225069</xdr:rowOff>
    </xdr:to>
    <xdr:cxnSp macro="">
      <xdr:nvCxnSpPr>
        <xdr:cNvPr id="113" name="直線コネクタ 112"/>
        <xdr:cNvCxnSpPr/>
      </xdr:nvCxnSpPr>
      <xdr:spPr bwMode="auto">
        <a:xfrm>
          <a:off x="5003800" y="6449098"/>
          <a:ext cx="647700" cy="43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181648</xdr:rowOff>
    </xdr:from>
    <xdr:to>
      <xdr:col>26</xdr:col>
      <xdr:colOff>50800</xdr:colOff>
      <xdr:row>34</xdr:row>
      <xdr:rowOff>299491</xdr:rowOff>
    </xdr:to>
    <xdr:cxnSp macro="">
      <xdr:nvCxnSpPr>
        <xdr:cNvPr id="116" name="直線コネクタ 115"/>
        <xdr:cNvCxnSpPr/>
      </xdr:nvCxnSpPr>
      <xdr:spPr bwMode="auto">
        <a:xfrm flipV="1">
          <a:off x="4305300" y="6449098"/>
          <a:ext cx="698500" cy="11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294577</xdr:rowOff>
    </xdr:from>
    <xdr:to>
      <xdr:col>22</xdr:col>
      <xdr:colOff>114300</xdr:colOff>
      <xdr:row>34</xdr:row>
      <xdr:rowOff>299491</xdr:rowOff>
    </xdr:to>
    <xdr:cxnSp macro="">
      <xdr:nvCxnSpPr>
        <xdr:cNvPr id="119" name="直線コネクタ 118"/>
        <xdr:cNvCxnSpPr/>
      </xdr:nvCxnSpPr>
      <xdr:spPr bwMode="auto">
        <a:xfrm>
          <a:off x="3606800" y="6562027"/>
          <a:ext cx="698500" cy="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294577</xdr:rowOff>
    </xdr:from>
    <xdr:to>
      <xdr:col>18</xdr:col>
      <xdr:colOff>177800</xdr:colOff>
      <xdr:row>34</xdr:row>
      <xdr:rowOff>321221</xdr:rowOff>
    </xdr:to>
    <xdr:cxnSp macro="">
      <xdr:nvCxnSpPr>
        <xdr:cNvPr id="122" name="直線コネクタ 121"/>
        <xdr:cNvCxnSpPr/>
      </xdr:nvCxnSpPr>
      <xdr:spPr bwMode="auto">
        <a:xfrm flipV="1">
          <a:off x="2908300" y="6562027"/>
          <a:ext cx="698500" cy="2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174269</xdr:rowOff>
    </xdr:from>
    <xdr:to>
      <xdr:col>29</xdr:col>
      <xdr:colOff>177800</xdr:colOff>
      <xdr:row>34</xdr:row>
      <xdr:rowOff>275869</xdr:rowOff>
    </xdr:to>
    <xdr:sp macro="" textlink="">
      <xdr:nvSpPr>
        <xdr:cNvPr id="132" name="楕円 131"/>
        <xdr:cNvSpPr/>
      </xdr:nvSpPr>
      <xdr:spPr bwMode="auto">
        <a:xfrm>
          <a:off x="5600700" y="64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19346</xdr:rowOff>
    </xdr:from>
    <xdr:ext cx="762000" cy="259045"/>
    <xdr:sp macro="" textlink="">
      <xdr:nvSpPr>
        <xdr:cNvPr id="133" name="人口1人当たり決算額の推移該当値テキスト445"/>
        <xdr:cNvSpPr txBox="1"/>
      </xdr:nvSpPr>
      <xdr:spPr>
        <a:xfrm>
          <a:off x="5740400" y="628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130848</xdr:rowOff>
    </xdr:from>
    <xdr:to>
      <xdr:col>26</xdr:col>
      <xdr:colOff>101600</xdr:colOff>
      <xdr:row>34</xdr:row>
      <xdr:rowOff>232448</xdr:rowOff>
    </xdr:to>
    <xdr:sp macro="" textlink="">
      <xdr:nvSpPr>
        <xdr:cNvPr id="134" name="楕円 133"/>
        <xdr:cNvSpPr/>
      </xdr:nvSpPr>
      <xdr:spPr bwMode="auto">
        <a:xfrm>
          <a:off x="4953000" y="639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242625</xdr:rowOff>
    </xdr:from>
    <xdr:ext cx="736600" cy="259045"/>
    <xdr:sp macro="" textlink="">
      <xdr:nvSpPr>
        <xdr:cNvPr id="135" name="テキスト ボックス 134"/>
        <xdr:cNvSpPr txBox="1"/>
      </xdr:nvSpPr>
      <xdr:spPr>
        <a:xfrm>
          <a:off x="4622800" y="6167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248691</xdr:rowOff>
    </xdr:from>
    <xdr:to>
      <xdr:col>22</xdr:col>
      <xdr:colOff>165100</xdr:colOff>
      <xdr:row>35</xdr:row>
      <xdr:rowOff>7391</xdr:rowOff>
    </xdr:to>
    <xdr:sp macro="" textlink="">
      <xdr:nvSpPr>
        <xdr:cNvPr id="136" name="楕円 135"/>
        <xdr:cNvSpPr/>
      </xdr:nvSpPr>
      <xdr:spPr bwMode="auto">
        <a:xfrm>
          <a:off x="4254500" y="651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17568</xdr:rowOff>
    </xdr:from>
    <xdr:ext cx="762000" cy="259045"/>
    <xdr:sp macro="" textlink="">
      <xdr:nvSpPr>
        <xdr:cNvPr id="137" name="テキスト ボックス 136"/>
        <xdr:cNvSpPr txBox="1"/>
      </xdr:nvSpPr>
      <xdr:spPr>
        <a:xfrm>
          <a:off x="3924300" y="628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243777</xdr:rowOff>
    </xdr:from>
    <xdr:to>
      <xdr:col>19</xdr:col>
      <xdr:colOff>38100</xdr:colOff>
      <xdr:row>35</xdr:row>
      <xdr:rowOff>2477</xdr:rowOff>
    </xdr:to>
    <xdr:sp macro="" textlink="">
      <xdr:nvSpPr>
        <xdr:cNvPr id="138" name="楕円 137"/>
        <xdr:cNvSpPr/>
      </xdr:nvSpPr>
      <xdr:spPr bwMode="auto">
        <a:xfrm>
          <a:off x="3556000" y="651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12654</xdr:rowOff>
    </xdr:from>
    <xdr:ext cx="762000" cy="259045"/>
    <xdr:sp macro="" textlink="">
      <xdr:nvSpPr>
        <xdr:cNvPr id="139" name="テキスト ボックス 138"/>
        <xdr:cNvSpPr txBox="1"/>
      </xdr:nvSpPr>
      <xdr:spPr>
        <a:xfrm>
          <a:off x="3225800" y="628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270421</xdr:rowOff>
    </xdr:from>
    <xdr:to>
      <xdr:col>15</xdr:col>
      <xdr:colOff>101600</xdr:colOff>
      <xdr:row>35</xdr:row>
      <xdr:rowOff>29121</xdr:rowOff>
    </xdr:to>
    <xdr:sp macro="" textlink="">
      <xdr:nvSpPr>
        <xdr:cNvPr id="140" name="楕円 139"/>
        <xdr:cNvSpPr/>
      </xdr:nvSpPr>
      <xdr:spPr bwMode="auto">
        <a:xfrm>
          <a:off x="2857500" y="653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39298</xdr:rowOff>
    </xdr:from>
    <xdr:ext cx="762000" cy="259045"/>
    <xdr:sp macro="" textlink="">
      <xdr:nvSpPr>
        <xdr:cNvPr id="141" name="テキスト ボックス 140"/>
        <xdr:cNvSpPr txBox="1"/>
      </xdr:nvSpPr>
      <xdr:spPr>
        <a:xfrm>
          <a:off x="2527300" y="630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7,734
7,613
711.36
12,030,589
11,781,158
200,054
5,451,905
9,536,171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28932</xdr:rowOff>
    </xdr:from>
    <xdr:to>
      <xdr:col>24</xdr:col>
      <xdr:colOff>63500</xdr:colOff>
      <xdr:row>35</xdr:row>
      <xdr:rowOff>108176</xdr:rowOff>
    </xdr:to>
    <xdr:cxnSp macro="">
      <xdr:nvCxnSpPr>
        <xdr:cNvPr id="57" name="直線コネクタ 56"/>
        <xdr:cNvCxnSpPr/>
      </xdr:nvCxnSpPr>
      <xdr:spPr>
        <a:xfrm flipV="1">
          <a:off x="3797300" y="6029682"/>
          <a:ext cx="838200" cy="7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108176</xdr:rowOff>
    </xdr:from>
    <xdr:to>
      <xdr:col>19</xdr:col>
      <xdr:colOff>177800</xdr:colOff>
      <xdr:row>35</xdr:row>
      <xdr:rowOff>137694</xdr:rowOff>
    </xdr:to>
    <xdr:cxnSp macro="">
      <xdr:nvCxnSpPr>
        <xdr:cNvPr id="60" name="直線コネクタ 59"/>
        <xdr:cNvCxnSpPr/>
      </xdr:nvCxnSpPr>
      <xdr:spPr>
        <a:xfrm flipV="1">
          <a:off x="2908300" y="6108926"/>
          <a:ext cx="889000" cy="2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137694</xdr:rowOff>
    </xdr:from>
    <xdr:to>
      <xdr:col>15</xdr:col>
      <xdr:colOff>50800</xdr:colOff>
      <xdr:row>36</xdr:row>
      <xdr:rowOff>33481</xdr:rowOff>
    </xdr:to>
    <xdr:cxnSp macro="">
      <xdr:nvCxnSpPr>
        <xdr:cNvPr id="63" name="直線コネクタ 62"/>
        <xdr:cNvCxnSpPr/>
      </xdr:nvCxnSpPr>
      <xdr:spPr>
        <a:xfrm flipV="1">
          <a:off x="2019300" y="6138444"/>
          <a:ext cx="8890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33481</xdr:rowOff>
    </xdr:from>
    <xdr:to>
      <xdr:col>10</xdr:col>
      <xdr:colOff>114300</xdr:colOff>
      <xdr:row>36</xdr:row>
      <xdr:rowOff>45060</xdr:rowOff>
    </xdr:to>
    <xdr:cxnSp macro="">
      <xdr:nvCxnSpPr>
        <xdr:cNvPr id="66" name="直線コネクタ 65"/>
        <xdr:cNvCxnSpPr/>
      </xdr:nvCxnSpPr>
      <xdr:spPr>
        <a:xfrm flipV="1">
          <a:off x="1130300" y="6205681"/>
          <a:ext cx="8890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149582</xdr:rowOff>
    </xdr:from>
    <xdr:to>
      <xdr:col>24</xdr:col>
      <xdr:colOff>114300</xdr:colOff>
      <xdr:row>35</xdr:row>
      <xdr:rowOff>79732</xdr:rowOff>
    </xdr:to>
    <xdr:sp macro="" textlink="">
      <xdr:nvSpPr>
        <xdr:cNvPr id="76" name="楕円 75"/>
        <xdr:cNvSpPr/>
      </xdr:nvSpPr>
      <xdr:spPr>
        <a:xfrm>
          <a:off x="4584700" y="5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1009</xdr:rowOff>
    </xdr:from>
    <xdr:ext cx="599010" cy="259045"/>
    <xdr:sp macro="" textlink="">
      <xdr:nvSpPr>
        <xdr:cNvPr id="77" name="人件費該当値テキスト"/>
        <xdr:cNvSpPr txBox="1"/>
      </xdr:nvSpPr>
      <xdr:spPr>
        <a:xfrm>
          <a:off x="4686300" y="583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57376</xdr:rowOff>
    </xdr:from>
    <xdr:to>
      <xdr:col>20</xdr:col>
      <xdr:colOff>38100</xdr:colOff>
      <xdr:row>35</xdr:row>
      <xdr:rowOff>158976</xdr:rowOff>
    </xdr:to>
    <xdr:sp macro="" textlink="">
      <xdr:nvSpPr>
        <xdr:cNvPr id="78" name="楕円 77"/>
        <xdr:cNvSpPr/>
      </xdr:nvSpPr>
      <xdr:spPr>
        <a:xfrm>
          <a:off x="3746500" y="60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4053</xdr:rowOff>
    </xdr:from>
    <xdr:ext cx="599010" cy="259045"/>
    <xdr:sp macro="" textlink="">
      <xdr:nvSpPr>
        <xdr:cNvPr id="79" name="テキスト ボックス 78"/>
        <xdr:cNvSpPr txBox="1"/>
      </xdr:nvSpPr>
      <xdr:spPr>
        <a:xfrm>
          <a:off x="3497795" y="583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86894</xdr:rowOff>
    </xdr:from>
    <xdr:to>
      <xdr:col>15</xdr:col>
      <xdr:colOff>101600</xdr:colOff>
      <xdr:row>36</xdr:row>
      <xdr:rowOff>17044</xdr:rowOff>
    </xdr:to>
    <xdr:sp macro="" textlink="">
      <xdr:nvSpPr>
        <xdr:cNvPr id="80" name="楕円 79"/>
        <xdr:cNvSpPr/>
      </xdr:nvSpPr>
      <xdr:spPr>
        <a:xfrm>
          <a:off x="2857500" y="60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33571</xdr:rowOff>
    </xdr:from>
    <xdr:ext cx="599010" cy="259045"/>
    <xdr:sp macro="" textlink="">
      <xdr:nvSpPr>
        <xdr:cNvPr id="81" name="テキスト ボックス 80"/>
        <xdr:cNvSpPr txBox="1"/>
      </xdr:nvSpPr>
      <xdr:spPr>
        <a:xfrm>
          <a:off x="2608795" y="58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154131</xdr:rowOff>
    </xdr:from>
    <xdr:to>
      <xdr:col>10</xdr:col>
      <xdr:colOff>165100</xdr:colOff>
      <xdr:row>36</xdr:row>
      <xdr:rowOff>84281</xdr:rowOff>
    </xdr:to>
    <xdr:sp macro="" textlink="">
      <xdr:nvSpPr>
        <xdr:cNvPr id="82" name="楕円 81"/>
        <xdr:cNvSpPr/>
      </xdr:nvSpPr>
      <xdr:spPr>
        <a:xfrm>
          <a:off x="1968500" y="61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100808</xdr:rowOff>
    </xdr:from>
    <xdr:ext cx="599010" cy="259045"/>
    <xdr:sp macro="" textlink="">
      <xdr:nvSpPr>
        <xdr:cNvPr id="83" name="テキスト ボックス 82"/>
        <xdr:cNvSpPr txBox="1"/>
      </xdr:nvSpPr>
      <xdr:spPr>
        <a:xfrm>
          <a:off x="1719795" y="593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165710</xdr:rowOff>
    </xdr:from>
    <xdr:to>
      <xdr:col>6</xdr:col>
      <xdr:colOff>38100</xdr:colOff>
      <xdr:row>36</xdr:row>
      <xdr:rowOff>95860</xdr:rowOff>
    </xdr:to>
    <xdr:sp macro="" textlink="">
      <xdr:nvSpPr>
        <xdr:cNvPr id="84" name="楕円 83"/>
        <xdr:cNvSpPr/>
      </xdr:nvSpPr>
      <xdr:spPr>
        <a:xfrm>
          <a:off x="10795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112387</xdr:rowOff>
    </xdr:from>
    <xdr:ext cx="599010" cy="259045"/>
    <xdr:sp macro="" textlink="">
      <xdr:nvSpPr>
        <xdr:cNvPr id="85" name="テキスト ボックス 84"/>
        <xdr:cNvSpPr txBox="1"/>
      </xdr:nvSpPr>
      <xdr:spPr>
        <a:xfrm>
          <a:off x="830795" y="594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126398</xdr:rowOff>
    </xdr:from>
    <xdr:to>
      <xdr:col>24</xdr:col>
      <xdr:colOff>63500</xdr:colOff>
      <xdr:row>56</xdr:row>
      <xdr:rowOff>87435</xdr:rowOff>
    </xdr:to>
    <xdr:cxnSp macro="">
      <xdr:nvCxnSpPr>
        <xdr:cNvPr id="112" name="直線コネクタ 111"/>
        <xdr:cNvCxnSpPr/>
      </xdr:nvCxnSpPr>
      <xdr:spPr>
        <a:xfrm>
          <a:off x="3797300" y="9556148"/>
          <a:ext cx="838200" cy="1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126398</xdr:rowOff>
    </xdr:from>
    <xdr:to>
      <xdr:col>19</xdr:col>
      <xdr:colOff>177800</xdr:colOff>
      <xdr:row>56</xdr:row>
      <xdr:rowOff>101254</xdr:rowOff>
    </xdr:to>
    <xdr:cxnSp macro="">
      <xdr:nvCxnSpPr>
        <xdr:cNvPr id="115" name="直線コネクタ 114"/>
        <xdr:cNvCxnSpPr/>
      </xdr:nvCxnSpPr>
      <xdr:spPr>
        <a:xfrm flipV="1">
          <a:off x="2908300" y="9556148"/>
          <a:ext cx="889000" cy="14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101254</xdr:rowOff>
    </xdr:from>
    <xdr:to>
      <xdr:col>15</xdr:col>
      <xdr:colOff>50800</xdr:colOff>
      <xdr:row>57</xdr:row>
      <xdr:rowOff>13598</xdr:rowOff>
    </xdr:to>
    <xdr:cxnSp macro="">
      <xdr:nvCxnSpPr>
        <xdr:cNvPr id="118" name="直線コネクタ 117"/>
        <xdr:cNvCxnSpPr/>
      </xdr:nvCxnSpPr>
      <xdr:spPr>
        <a:xfrm flipV="1">
          <a:off x="2019300" y="9702454"/>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13598</xdr:rowOff>
    </xdr:from>
    <xdr:to>
      <xdr:col>10</xdr:col>
      <xdr:colOff>114300</xdr:colOff>
      <xdr:row>57</xdr:row>
      <xdr:rowOff>54247</xdr:rowOff>
    </xdr:to>
    <xdr:cxnSp macro="">
      <xdr:nvCxnSpPr>
        <xdr:cNvPr id="121" name="直線コネクタ 120"/>
        <xdr:cNvCxnSpPr/>
      </xdr:nvCxnSpPr>
      <xdr:spPr>
        <a:xfrm flipV="1">
          <a:off x="1130300" y="9786248"/>
          <a:ext cx="889000" cy="4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36635</xdr:rowOff>
    </xdr:from>
    <xdr:to>
      <xdr:col>24</xdr:col>
      <xdr:colOff>114300</xdr:colOff>
      <xdr:row>56</xdr:row>
      <xdr:rowOff>138235</xdr:rowOff>
    </xdr:to>
    <xdr:sp macro="" textlink="">
      <xdr:nvSpPr>
        <xdr:cNvPr id="131" name="楕円 130"/>
        <xdr:cNvSpPr/>
      </xdr:nvSpPr>
      <xdr:spPr>
        <a:xfrm>
          <a:off x="4584700" y="96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59512</xdr:rowOff>
    </xdr:from>
    <xdr:ext cx="599010" cy="259045"/>
    <xdr:sp macro="" textlink="">
      <xdr:nvSpPr>
        <xdr:cNvPr id="132" name="物件費該当値テキスト"/>
        <xdr:cNvSpPr txBox="1"/>
      </xdr:nvSpPr>
      <xdr:spPr>
        <a:xfrm>
          <a:off x="4686300" y="948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75598</xdr:rowOff>
    </xdr:from>
    <xdr:to>
      <xdr:col>20</xdr:col>
      <xdr:colOff>38100</xdr:colOff>
      <xdr:row>56</xdr:row>
      <xdr:rowOff>5748</xdr:rowOff>
    </xdr:to>
    <xdr:sp macro="" textlink="">
      <xdr:nvSpPr>
        <xdr:cNvPr id="133" name="楕円 132"/>
        <xdr:cNvSpPr/>
      </xdr:nvSpPr>
      <xdr:spPr>
        <a:xfrm>
          <a:off x="3746500" y="95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22275</xdr:rowOff>
    </xdr:from>
    <xdr:ext cx="599010" cy="259045"/>
    <xdr:sp macro="" textlink="">
      <xdr:nvSpPr>
        <xdr:cNvPr id="134" name="テキスト ボックス 133"/>
        <xdr:cNvSpPr txBox="1"/>
      </xdr:nvSpPr>
      <xdr:spPr>
        <a:xfrm>
          <a:off x="3497795" y="928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50454</xdr:rowOff>
    </xdr:from>
    <xdr:to>
      <xdr:col>15</xdr:col>
      <xdr:colOff>101600</xdr:colOff>
      <xdr:row>56</xdr:row>
      <xdr:rowOff>152054</xdr:rowOff>
    </xdr:to>
    <xdr:sp macro="" textlink="">
      <xdr:nvSpPr>
        <xdr:cNvPr id="135" name="楕円 134"/>
        <xdr:cNvSpPr/>
      </xdr:nvSpPr>
      <xdr:spPr>
        <a:xfrm>
          <a:off x="2857500" y="96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168581</xdr:rowOff>
    </xdr:from>
    <xdr:ext cx="599010" cy="259045"/>
    <xdr:sp macro="" textlink="">
      <xdr:nvSpPr>
        <xdr:cNvPr id="136" name="テキスト ボックス 135"/>
        <xdr:cNvSpPr txBox="1"/>
      </xdr:nvSpPr>
      <xdr:spPr>
        <a:xfrm>
          <a:off x="2608795" y="942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134248</xdr:rowOff>
    </xdr:from>
    <xdr:to>
      <xdr:col>10</xdr:col>
      <xdr:colOff>165100</xdr:colOff>
      <xdr:row>57</xdr:row>
      <xdr:rowOff>64398</xdr:rowOff>
    </xdr:to>
    <xdr:sp macro="" textlink="">
      <xdr:nvSpPr>
        <xdr:cNvPr id="137" name="楕円 136"/>
        <xdr:cNvSpPr/>
      </xdr:nvSpPr>
      <xdr:spPr>
        <a:xfrm>
          <a:off x="1968500" y="97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55525</xdr:rowOff>
    </xdr:from>
    <xdr:ext cx="599010" cy="259045"/>
    <xdr:sp macro="" textlink="">
      <xdr:nvSpPr>
        <xdr:cNvPr id="138" name="テキスト ボックス 137"/>
        <xdr:cNvSpPr txBox="1"/>
      </xdr:nvSpPr>
      <xdr:spPr>
        <a:xfrm>
          <a:off x="1719795" y="982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3447</xdr:rowOff>
    </xdr:from>
    <xdr:to>
      <xdr:col>6</xdr:col>
      <xdr:colOff>38100</xdr:colOff>
      <xdr:row>57</xdr:row>
      <xdr:rowOff>105047</xdr:rowOff>
    </xdr:to>
    <xdr:sp macro="" textlink="">
      <xdr:nvSpPr>
        <xdr:cNvPr id="139" name="楕円 138"/>
        <xdr:cNvSpPr/>
      </xdr:nvSpPr>
      <xdr:spPr>
        <a:xfrm>
          <a:off x="1079500" y="97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96174</xdr:rowOff>
    </xdr:from>
    <xdr:ext cx="599010" cy="259045"/>
    <xdr:sp macro="" textlink="">
      <xdr:nvSpPr>
        <xdr:cNvPr id="140" name="テキスト ボックス 139"/>
        <xdr:cNvSpPr txBox="1"/>
      </xdr:nvSpPr>
      <xdr:spPr>
        <a:xfrm>
          <a:off x="830795" y="986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87350</xdr:rowOff>
    </xdr:from>
    <xdr:to>
      <xdr:col>24</xdr:col>
      <xdr:colOff>63500</xdr:colOff>
      <xdr:row>76</xdr:row>
      <xdr:rowOff>32121</xdr:rowOff>
    </xdr:to>
    <xdr:cxnSp macro="">
      <xdr:nvCxnSpPr>
        <xdr:cNvPr id="167" name="直線コネクタ 166"/>
        <xdr:cNvCxnSpPr/>
      </xdr:nvCxnSpPr>
      <xdr:spPr>
        <a:xfrm flipV="1">
          <a:off x="3797300" y="12946100"/>
          <a:ext cx="838200" cy="1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160708</xdr:rowOff>
    </xdr:from>
    <xdr:to>
      <xdr:col>19</xdr:col>
      <xdr:colOff>177800</xdr:colOff>
      <xdr:row>76</xdr:row>
      <xdr:rowOff>32121</xdr:rowOff>
    </xdr:to>
    <xdr:cxnSp macro="">
      <xdr:nvCxnSpPr>
        <xdr:cNvPr id="170" name="直線コネクタ 169"/>
        <xdr:cNvCxnSpPr/>
      </xdr:nvCxnSpPr>
      <xdr:spPr>
        <a:xfrm>
          <a:off x="2908300" y="13019458"/>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160708</xdr:rowOff>
    </xdr:from>
    <xdr:to>
      <xdr:col>15</xdr:col>
      <xdr:colOff>50800</xdr:colOff>
      <xdr:row>75</xdr:row>
      <xdr:rowOff>164184</xdr:rowOff>
    </xdr:to>
    <xdr:cxnSp macro="">
      <xdr:nvCxnSpPr>
        <xdr:cNvPr id="173" name="直線コネクタ 172"/>
        <xdr:cNvCxnSpPr/>
      </xdr:nvCxnSpPr>
      <xdr:spPr>
        <a:xfrm flipV="1">
          <a:off x="2019300" y="13019458"/>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154696</xdr:rowOff>
    </xdr:from>
    <xdr:to>
      <xdr:col>10</xdr:col>
      <xdr:colOff>114300</xdr:colOff>
      <xdr:row>75</xdr:row>
      <xdr:rowOff>164184</xdr:rowOff>
    </xdr:to>
    <xdr:cxnSp macro="">
      <xdr:nvCxnSpPr>
        <xdr:cNvPr id="176" name="直線コネクタ 175"/>
        <xdr:cNvCxnSpPr/>
      </xdr:nvCxnSpPr>
      <xdr:spPr>
        <a:xfrm>
          <a:off x="1130300" y="1301344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36550</xdr:rowOff>
    </xdr:from>
    <xdr:to>
      <xdr:col>24</xdr:col>
      <xdr:colOff>114300</xdr:colOff>
      <xdr:row>75</xdr:row>
      <xdr:rowOff>138150</xdr:rowOff>
    </xdr:to>
    <xdr:sp macro="" textlink="">
      <xdr:nvSpPr>
        <xdr:cNvPr id="186" name="楕円 185"/>
        <xdr:cNvSpPr/>
      </xdr:nvSpPr>
      <xdr:spPr>
        <a:xfrm>
          <a:off x="4584700" y="128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59427</xdr:rowOff>
    </xdr:from>
    <xdr:ext cx="534377" cy="259045"/>
    <xdr:sp macro="" textlink="">
      <xdr:nvSpPr>
        <xdr:cNvPr id="187" name="維持補修費該当値テキスト"/>
        <xdr:cNvSpPr txBox="1"/>
      </xdr:nvSpPr>
      <xdr:spPr>
        <a:xfrm>
          <a:off x="4686300" y="127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152771</xdr:rowOff>
    </xdr:from>
    <xdr:to>
      <xdr:col>20</xdr:col>
      <xdr:colOff>38100</xdr:colOff>
      <xdr:row>76</xdr:row>
      <xdr:rowOff>82921</xdr:rowOff>
    </xdr:to>
    <xdr:sp macro="" textlink="">
      <xdr:nvSpPr>
        <xdr:cNvPr id="188" name="楕円 187"/>
        <xdr:cNvSpPr/>
      </xdr:nvSpPr>
      <xdr:spPr>
        <a:xfrm>
          <a:off x="3746500" y="130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99448</xdr:rowOff>
    </xdr:from>
    <xdr:ext cx="534377" cy="259045"/>
    <xdr:sp macro="" textlink="">
      <xdr:nvSpPr>
        <xdr:cNvPr id="189" name="テキスト ボックス 188"/>
        <xdr:cNvSpPr txBox="1"/>
      </xdr:nvSpPr>
      <xdr:spPr>
        <a:xfrm>
          <a:off x="3530111" y="1278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109908</xdr:rowOff>
    </xdr:from>
    <xdr:to>
      <xdr:col>15</xdr:col>
      <xdr:colOff>101600</xdr:colOff>
      <xdr:row>76</xdr:row>
      <xdr:rowOff>40058</xdr:rowOff>
    </xdr:to>
    <xdr:sp macro="" textlink="">
      <xdr:nvSpPr>
        <xdr:cNvPr id="190" name="楕円 189"/>
        <xdr:cNvSpPr/>
      </xdr:nvSpPr>
      <xdr:spPr>
        <a:xfrm>
          <a:off x="2857500" y="129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56585</xdr:rowOff>
    </xdr:from>
    <xdr:ext cx="534377" cy="259045"/>
    <xdr:sp macro="" textlink="">
      <xdr:nvSpPr>
        <xdr:cNvPr id="191" name="テキスト ボックス 190"/>
        <xdr:cNvSpPr txBox="1"/>
      </xdr:nvSpPr>
      <xdr:spPr>
        <a:xfrm>
          <a:off x="2641111" y="1274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113383</xdr:rowOff>
    </xdr:from>
    <xdr:to>
      <xdr:col>10</xdr:col>
      <xdr:colOff>165100</xdr:colOff>
      <xdr:row>76</xdr:row>
      <xdr:rowOff>43532</xdr:rowOff>
    </xdr:to>
    <xdr:sp macro="" textlink="">
      <xdr:nvSpPr>
        <xdr:cNvPr id="192" name="楕円 191"/>
        <xdr:cNvSpPr/>
      </xdr:nvSpPr>
      <xdr:spPr>
        <a:xfrm>
          <a:off x="1968500" y="129721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60060</xdr:rowOff>
    </xdr:from>
    <xdr:ext cx="534377" cy="259045"/>
    <xdr:sp macro="" textlink="">
      <xdr:nvSpPr>
        <xdr:cNvPr id="193" name="テキスト ボックス 192"/>
        <xdr:cNvSpPr txBox="1"/>
      </xdr:nvSpPr>
      <xdr:spPr>
        <a:xfrm>
          <a:off x="1752111" y="1274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103896</xdr:rowOff>
    </xdr:from>
    <xdr:to>
      <xdr:col>6</xdr:col>
      <xdr:colOff>38100</xdr:colOff>
      <xdr:row>76</xdr:row>
      <xdr:rowOff>34046</xdr:rowOff>
    </xdr:to>
    <xdr:sp macro="" textlink="">
      <xdr:nvSpPr>
        <xdr:cNvPr id="194" name="楕円 193"/>
        <xdr:cNvSpPr/>
      </xdr:nvSpPr>
      <xdr:spPr>
        <a:xfrm>
          <a:off x="1079500" y="129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50573</xdr:rowOff>
    </xdr:from>
    <xdr:ext cx="534377" cy="259045"/>
    <xdr:sp macro="" textlink="">
      <xdr:nvSpPr>
        <xdr:cNvPr id="195" name="テキスト ボックス 194"/>
        <xdr:cNvSpPr txBox="1"/>
      </xdr:nvSpPr>
      <xdr:spPr>
        <a:xfrm>
          <a:off x="863111" y="1273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134062</xdr:rowOff>
    </xdr:from>
    <xdr:to>
      <xdr:col>24</xdr:col>
      <xdr:colOff>63500</xdr:colOff>
      <xdr:row>96</xdr:row>
      <xdr:rowOff>134138</xdr:rowOff>
    </xdr:to>
    <xdr:cxnSp macro="">
      <xdr:nvCxnSpPr>
        <xdr:cNvPr id="225" name="直線コネクタ 224"/>
        <xdr:cNvCxnSpPr/>
      </xdr:nvCxnSpPr>
      <xdr:spPr>
        <a:xfrm flipV="1">
          <a:off x="3797300" y="1659326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134138</xdr:rowOff>
    </xdr:from>
    <xdr:to>
      <xdr:col>19</xdr:col>
      <xdr:colOff>177800</xdr:colOff>
      <xdr:row>97</xdr:row>
      <xdr:rowOff>11519</xdr:rowOff>
    </xdr:to>
    <xdr:cxnSp macro="">
      <xdr:nvCxnSpPr>
        <xdr:cNvPr id="228" name="直線コネクタ 227"/>
        <xdr:cNvCxnSpPr/>
      </xdr:nvCxnSpPr>
      <xdr:spPr>
        <a:xfrm flipV="1">
          <a:off x="2908300" y="16593338"/>
          <a:ext cx="889000" cy="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11519</xdr:rowOff>
    </xdr:from>
    <xdr:to>
      <xdr:col>15</xdr:col>
      <xdr:colOff>50800</xdr:colOff>
      <xdr:row>97</xdr:row>
      <xdr:rowOff>40094</xdr:rowOff>
    </xdr:to>
    <xdr:cxnSp macro="">
      <xdr:nvCxnSpPr>
        <xdr:cNvPr id="231" name="直線コネクタ 230"/>
        <xdr:cNvCxnSpPr/>
      </xdr:nvCxnSpPr>
      <xdr:spPr>
        <a:xfrm flipV="1">
          <a:off x="2019300" y="1664216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143687</xdr:rowOff>
    </xdr:from>
    <xdr:to>
      <xdr:col>10</xdr:col>
      <xdr:colOff>114300</xdr:colOff>
      <xdr:row>97</xdr:row>
      <xdr:rowOff>40094</xdr:rowOff>
    </xdr:to>
    <xdr:cxnSp macro="">
      <xdr:nvCxnSpPr>
        <xdr:cNvPr id="234" name="直線コネクタ 233"/>
        <xdr:cNvCxnSpPr/>
      </xdr:nvCxnSpPr>
      <xdr:spPr>
        <a:xfrm>
          <a:off x="1130300" y="16602887"/>
          <a:ext cx="8890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83262</xdr:rowOff>
    </xdr:from>
    <xdr:to>
      <xdr:col>24</xdr:col>
      <xdr:colOff>114300</xdr:colOff>
      <xdr:row>97</xdr:row>
      <xdr:rowOff>13412</xdr:rowOff>
    </xdr:to>
    <xdr:sp macro="" textlink="">
      <xdr:nvSpPr>
        <xdr:cNvPr id="244" name="楕円 243"/>
        <xdr:cNvSpPr/>
      </xdr:nvSpPr>
      <xdr:spPr>
        <a:xfrm>
          <a:off x="4584700" y="165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61689</xdr:rowOff>
    </xdr:from>
    <xdr:ext cx="534377" cy="259045"/>
    <xdr:sp macro="" textlink="">
      <xdr:nvSpPr>
        <xdr:cNvPr id="245" name="扶助費該当値テキスト"/>
        <xdr:cNvSpPr txBox="1"/>
      </xdr:nvSpPr>
      <xdr:spPr>
        <a:xfrm>
          <a:off x="4686300" y="165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83338</xdr:rowOff>
    </xdr:from>
    <xdr:to>
      <xdr:col>20</xdr:col>
      <xdr:colOff>38100</xdr:colOff>
      <xdr:row>97</xdr:row>
      <xdr:rowOff>13488</xdr:rowOff>
    </xdr:to>
    <xdr:sp macro="" textlink="">
      <xdr:nvSpPr>
        <xdr:cNvPr id="246" name="楕円 245"/>
        <xdr:cNvSpPr/>
      </xdr:nvSpPr>
      <xdr:spPr>
        <a:xfrm>
          <a:off x="3746500" y="165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4615</xdr:rowOff>
    </xdr:from>
    <xdr:ext cx="534377" cy="259045"/>
    <xdr:sp macro="" textlink="">
      <xdr:nvSpPr>
        <xdr:cNvPr id="247" name="テキスト ボックス 246"/>
        <xdr:cNvSpPr txBox="1"/>
      </xdr:nvSpPr>
      <xdr:spPr>
        <a:xfrm>
          <a:off x="3530111" y="166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132169</xdr:rowOff>
    </xdr:from>
    <xdr:to>
      <xdr:col>15</xdr:col>
      <xdr:colOff>101600</xdr:colOff>
      <xdr:row>97</xdr:row>
      <xdr:rowOff>62319</xdr:rowOff>
    </xdr:to>
    <xdr:sp macro="" textlink="">
      <xdr:nvSpPr>
        <xdr:cNvPr id="248" name="楕円 247"/>
        <xdr:cNvSpPr/>
      </xdr:nvSpPr>
      <xdr:spPr>
        <a:xfrm>
          <a:off x="2857500" y="165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53446</xdr:rowOff>
    </xdr:from>
    <xdr:ext cx="534377" cy="259045"/>
    <xdr:sp macro="" textlink="">
      <xdr:nvSpPr>
        <xdr:cNvPr id="249" name="テキスト ボックス 248"/>
        <xdr:cNvSpPr txBox="1"/>
      </xdr:nvSpPr>
      <xdr:spPr>
        <a:xfrm>
          <a:off x="2641111" y="166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160744</xdr:rowOff>
    </xdr:from>
    <xdr:to>
      <xdr:col>10</xdr:col>
      <xdr:colOff>165100</xdr:colOff>
      <xdr:row>97</xdr:row>
      <xdr:rowOff>90894</xdr:rowOff>
    </xdr:to>
    <xdr:sp macro="" textlink="">
      <xdr:nvSpPr>
        <xdr:cNvPr id="250" name="楕円 249"/>
        <xdr:cNvSpPr/>
      </xdr:nvSpPr>
      <xdr:spPr>
        <a:xfrm>
          <a:off x="1968500" y="166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82021</xdr:rowOff>
    </xdr:from>
    <xdr:ext cx="534377" cy="259045"/>
    <xdr:sp macro="" textlink="">
      <xdr:nvSpPr>
        <xdr:cNvPr id="251" name="テキスト ボックス 250"/>
        <xdr:cNvSpPr txBox="1"/>
      </xdr:nvSpPr>
      <xdr:spPr>
        <a:xfrm>
          <a:off x="1752111" y="1671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92887</xdr:rowOff>
    </xdr:from>
    <xdr:to>
      <xdr:col>6</xdr:col>
      <xdr:colOff>38100</xdr:colOff>
      <xdr:row>97</xdr:row>
      <xdr:rowOff>23037</xdr:rowOff>
    </xdr:to>
    <xdr:sp macro="" textlink="">
      <xdr:nvSpPr>
        <xdr:cNvPr id="252" name="楕円 251"/>
        <xdr:cNvSpPr/>
      </xdr:nvSpPr>
      <xdr:spPr>
        <a:xfrm>
          <a:off x="1079500" y="165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14164</xdr:rowOff>
    </xdr:from>
    <xdr:ext cx="534377" cy="259045"/>
    <xdr:sp macro="" textlink="">
      <xdr:nvSpPr>
        <xdr:cNvPr id="253" name="テキスト ボックス 252"/>
        <xdr:cNvSpPr txBox="1"/>
      </xdr:nvSpPr>
      <xdr:spPr>
        <a:xfrm>
          <a:off x="863111" y="166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159200</xdr:rowOff>
    </xdr:from>
    <xdr:to>
      <xdr:col>55</xdr:col>
      <xdr:colOff>0</xdr:colOff>
      <xdr:row>35</xdr:row>
      <xdr:rowOff>107990</xdr:rowOff>
    </xdr:to>
    <xdr:cxnSp macro="">
      <xdr:nvCxnSpPr>
        <xdr:cNvPr id="283" name="直線コネクタ 282"/>
        <xdr:cNvCxnSpPr/>
      </xdr:nvCxnSpPr>
      <xdr:spPr>
        <a:xfrm flipV="1">
          <a:off x="9639300" y="5645600"/>
          <a:ext cx="838200" cy="4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107990</xdr:rowOff>
    </xdr:from>
    <xdr:to>
      <xdr:col>50</xdr:col>
      <xdr:colOff>114300</xdr:colOff>
      <xdr:row>35</xdr:row>
      <xdr:rowOff>146619</xdr:rowOff>
    </xdr:to>
    <xdr:cxnSp macro="">
      <xdr:nvCxnSpPr>
        <xdr:cNvPr id="286" name="直線コネクタ 285"/>
        <xdr:cNvCxnSpPr/>
      </xdr:nvCxnSpPr>
      <xdr:spPr>
        <a:xfrm flipV="1">
          <a:off x="8750300" y="6108740"/>
          <a:ext cx="889000" cy="3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146619</xdr:rowOff>
    </xdr:from>
    <xdr:to>
      <xdr:col>45</xdr:col>
      <xdr:colOff>177800</xdr:colOff>
      <xdr:row>36</xdr:row>
      <xdr:rowOff>115270</xdr:rowOff>
    </xdr:to>
    <xdr:cxnSp macro="">
      <xdr:nvCxnSpPr>
        <xdr:cNvPr id="289" name="直線コネクタ 288"/>
        <xdr:cNvCxnSpPr/>
      </xdr:nvCxnSpPr>
      <xdr:spPr>
        <a:xfrm flipV="1">
          <a:off x="7861300" y="6147369"/>
          <a:ext cx="889000" cy="1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114840</xdr:rowOff>
    </xdr:from>
    <xdr:to>
      <xdr:col>41</xdr:col>
      <xdr:colOff>50800</xdr:colOff>
      <xdr:row>36</xdr:row>
      <xdr:rowOff>115270</xdr:rowOff>
    </xdr:to>
    <xdr:cxnSp macro="">
      <xdr:nvCxnSpPr>
        <xdr:cNvPr id="292" name="直線コネクタ 291"/>
        <xdr:cNvCxnSpPr/>
      </xdr:nvCxnSpPr>
      <xdr:spPr>
        <a:xfrm>
          <a:off x="6972300" y="6287040"/>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108400</xdr:rowOff>
    </xdr:from>
    <xdr:to>
      <xdr:col>55</xdr:col>
      <xdr:colOff>50800</xdr:colOff>
      <xdr:row>33</xdr:row>
      <xdr:rowOff>38550</xdr:rowOff>
    </xdr:to>
    <xdr:sp macro="" textlink="">
      <xdr:nvSpPr>
        <xdr:cNvPr id="302" name="楕円 301"/>
        <xdr:cNvSpPr/>
      </xdr:nvSpPr>
      <xdr:spPr>
        <a:xfrm>
          <a:off x="10426700" y="55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131277</xdr:rowOff>
    </xdr:from>
    <xdr:ext cx="599010" cy="259045"/>
    <xdr:sp macro="" textlink="">
      <xdr:nvSpPr>
        <xdr:cNvPr id="303" name="補助費等該当値テキスト"/>
        <xdr:cNvSpPr txBox="1"/>
      </xdr:nvSpPr>
      <xdr:spPr>
        <a:xfrm>
          <a:off x="10528300" y="54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57190</xdr:rowOff>
    </xdr:from>
    <xdr:to>
      <xdr:col>50</xdr:col>
      <xdr:colOff>165100</xdr:colOff>
      <xdr:row>35</xdr:row>
      <xdr:rowOff>158790</xdr:rowOff>
    </xdr:to>
    <xdr:sp macro="" textlink="">
      <xdr:nvSpPr>
        <xdr:cNvPr id="304" name="楕円 303"/>
        <xdr:cNvSpPr/>
      </xdr:nvSpPr>
      <xdr:spPr>
        <a:xfrm>
          <a:off x="9588500" y="60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3867</xdr:rowOff>
    </xdr:from>
    <xdr:ext cx="599010" cy="259045"/>
    <xdr:sp macro="" textlink="">
      <xdr:nvSpPr>
        <xdr:cNvPr id="305" name="テキスト ボックス 304"/>
        <xdr:cNvSpPr txBox="1"/>
      </xdr:nvSpPr>
      <xdr:spPr>
        <a:xfrm>
          <a:off x="9339795" y="583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95819</xdr:rowOff>
    </xdr:from>
    <xdr:to>
      <xdr:col>46</xdr:col>
      <xdr:colOff>38100</xdr:colOff>
      <xdr:row>36</xdr:row>
      <xdr:rowOff>25969</xdr:rowOff>
    </xdr:to>
    <xdr:sp macro="" textlink="">
      <xdr:nvSpPr>
        <xdr:cNvPr id="306" name="楕円 305"/>
        <xdr:cNvSpPr/>
      </xdr:nvSpPr>
      <xdr:spPr>
        <a:xfrm>
          <a:off x="8699500" y="60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42496</xdr:rowOff>
    </xdr:from>
    <xdr:ext cx="599010" cy="259045"/>
    <xdr:sp macro="" textlink="">
      <xdr:nvSpPr>
        <xdr:cNvPr id="307" name="テキスト ボックス 306"/>
        <xdr:cNvSpPr txBox="1"/>
      </xdr:nvSpPr>
      <xdr:spPr>
        <a:xfrm>
          <a:off x="8450795" y="587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64470</xdr:rowOff>
    </xdr:from>
    <xdr:to>
      <xdr:col>41</xdr:col>
      <xdr:colOff>101600</xdr:colOff>
      <xdr:row>36</xdr:row>
      <xdr:rowOff>166070</xdr:rowOff>
    </xdr:to>
    <xdr:sp macro="" textlink="">
      <xdr:nvSpPr>
        <xdr:cNvPr id="308" name="楕円 307"/>
        <xdr:cNvSpPr/>
      </xdr:nvSpPr>
      <xdr:spPr>
        <a:xfrm>
          <a:off x="7810500" y="62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11147</xdr:rowOff>
    </xdr:from>
    <xdr:ext cx="599010" cy="259045"/>
    <xdr:sp macro="" textlink="">
      <xdr:nvSpPr>
        <xdr:cNvPr id="309" name="テキスト ボックス 308"/>
        <xdr:cNvSpPr txBox="1"/>
      </xdr:nvSpPr>
      <xdr:spPr>
        <a:xfrm>
          <a:off x="7561795" y="601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64040</xdr:rowOff>
    </xdr:from>
    <xdr:to>
      <xdr:col>36</xdr:col>
      <xdr:colOff>165100</xdr:colOff>
      <xdr:row>36</xdr:row>
      <xdr:rowOff>165640</xdr:rowOff>
    </xdr:to>
    <xdr:sp macro="" textlink="">
      <xdr:nvSpPr>
        <xdr:cNvPr id="310" name="楕円 309"/>
        <xdr:cNvSpPr/>
      </xdr:nvSpPr>
      <xdr:spPr>
        <a:xfrm>
          <a:off x="6921500" y="62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10717</xdr:rowOff>
    </xdr:from>
    <xdr:ext cx="599010" cy="259045"/>
    <xdr:sp macro="" textlink="">
      <xdr:nvSpPr>
        <xdr:cNvPr id="311" name="テキスト ボックス 310"/>
        <xdr:cNvSpPr txBox="1"/>
      </xdr:nvSpPr>
      <xdr:spPr>
        <a:xfrm>
          <a:off x="6672795" y="601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63865</xdr:rowOff>
    </xdr:from>
    <xdr:to>
      <xdr:col>55</xdr:col>
      <xdr:colOff>0</xdr:colOff>
      <xdr:row>56</xdr:row>
      <xdr:rowOff>118582</xdr:rowOff>
    </xdr:to>
    <xdr:cxnSp macro="">
      <xdr:nvCxnSpPr>
        <xdr:cNvPr id="342" name="直線コネクタ 341"/>
        <xdr:cNvCxnSpPr/>
      </xdr:nvCxnSpPr>
      <xdr:spPr>
        <a:xfrm>
          <a:off x="9639300" y="9665065"/>
          <a:ext cx="838200" cy="5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63865</xdr:rowOff>
    </xdr:from>
    <xdr:to>
      <xdr:col>50</xdr:col>
      <xdr:colOff>114300</xdr:colOff>
      <xdr:row>57</xdr:row>
      <xdr:rowOff>162483</xdr:rowOff>
    </xdr:to>
    <xdr:cxnSp macro="">
      <xdr:nvCxnSpPr>
        <xdr:cNvPr id="345" name="直線コネクタ 344"/>
        <xdr:cNvCxnSpPr/>
      </xdr:nvCxnSpPr>
      <xdr:spPr>
        <a:xfrm flipV="1">
          <a:off x="8750300" y="9665065"/>
          <a:ext cx="889000" cy="27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162483</xdr:rowOff>
    </xdr:from>
    <xdr:to>
      <xdr:col>45</xdr:col>
      <xdr:colOff>177800</xdr:colOff>
      <xdr:row>58</xdr:row>
      <xdr:rowOff>68693</xdr:rowOff>
    </xdr:to>
    <xdr:cxnSp macro="">
      <xdr:nvCxnSpPr>
        <xdr:cNvPr id="348" name="直線コネクタ 347"/>
        <xdr:cNvCxnSpPr/>
      </xdr:nvCxnSpPr>
      <xdr:spPr>
        <a:xfrm flipV="1">
          <a:off x="7861300" y="9935133"/>
          <a:ext cx="889000" cy="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163932</xdr:rowOff>
    </xdr:from>
    <xdr:to>
      <xdr:col>41</xdr:col>
      <xdr:colOff>50800</xdr:colOff>
      <xdr:row>58</xdr:row>
      <xdr:rowOff>68693</xdr:rowOff>
    </xdr:to>
    <xdr:cxnSp macro="">
      <xdr:nvCxnSpPr>
        <xdr:cNvPr id="351" name="直線コネクタ 350"/>
        <xdr:cNvCxnSpPr/>
      </xdr:nvCxnSpPr>
      <xdr:spPr>
        <a:xfrm>
          <a:off x="6972300" y="9765132"/>
          <a:ext cx="889000" cy="24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67782</xdr:rowOff>
    </xdr:from>
    <xdr:to>
      <xdr:col>55</xdr:col>
      <xdr:colOff>50800</xdr:colOff>
      <xdr:row>56</xdr:row>
      <xdr:rowOff>169382</xdr:rowOff>
    </xdr:to>
    <xdr:sp macro="" textlink="">
      <xdr:nvSpPr>
        <xdr:cNvPr id="361" name="楕円 360"/>
        <xdr:cNvSpPr/>
      </xdr:nvSpPr>
      <xdr:spPr>
        <a:xfrm>
          <a:off x="10426700" y="96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90659</xdr:rowOff>
    </xdr:from>
    <xdr:ext cx="599010" cy="259045"/>
    <xdr:sp macro="" textlink="">
      <xdr:nvSpPr>
        <xdr:cNvPr id="362" name="普通建設事業費該当値テキスト"/>
        <xdr:cNvSpPr txBox="1"/>
      </xdr:nvSpPr>
      <xdr:spPr>
        <a:xfrm>
          <a:off x="10528300" y="95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13065</xdr:rowOff>
    </xdr:from>
    <xdr:to>
      <xdr:col>50</xdr:col>
      <xdr:colOff>165100</xdr:colOff>
      <xdr:row>56</xdr:row>
      <xdr:rowOff>114665</xdr:rowOff>
    </xdr:to>
    <xdr:sp macro="" textlink="">
      <xdr:nvSpPr>
        <xdr:cNvPr id="363" name="楕円 362"/>
        <xdr:cNvSpPr/>
      </xdr:nvSpPr>
      <xdr:spPr>
        <a:xfrm>
          <a:off x="9588500" y="96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131192</xdr:rowOff>
    </xdr:from>
    <xdr:ext cx="599010" cy="259045"/>
    <xdr:sp macro="" textlink="">
      <xdr:nvSpPr>
        <xdr:cNvPr id="364" name="テキスト ボックス 363"/>
        <xdr:cNvSpPr txBox="1"/>
      </xdr:nvSpPr>
      <xdr:spPr>
        <a:xfrm>
          <a:off x="9339795" y="938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111683</xdr:rowOff>
    </xdr:from>
    <xdr:to>
      <xdr:col>46</xdr:col>
      <xdr:colOff>38100</xdr:colOff>
      <xdr:row>58</xdr:row>
      <xdr:rowOff>41833</xdr:rowOff>
    </xdr:to>
    <xdr:sp macro="" textlink="">
      <xdr:nvSpPr>
        <xdr:cNvPr id="365" name="楕円 364"/>
        <xdr:cNvSpPr/>
      </xdr:nvSpPr>
      <xdr:spPr>
        <a:xfrm>
          <a:off x="8699500" y="98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58360</xdr:rowOff>
    </xdr:from>
    <xdr:ext cx="599010" cy="259045"/>
    <xdr:sp macro="" textlink="">
      <xdr:nvSpPr>
        <xdr:cNvPr id="366" name="テキスト ボックス 365"/>
        <xdr:cNvSpPr txBox="1"/>
      </xdr:nvSpPr>
      <xdr:spPr>
        <a:xfrm>
          <a:off x="8450795" y="965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17893</xdr:rowOff>
    </xdr:from>
    <xdr:to>
      <xdr:col>41</xdr:col>
      <xdr:colOff>101600</xdr:colOff>
      <xdr:row>58</xdr:row>
      <xdr:rowOff>119493</xdr:rowOff>
    </xdr:to>
    <xdr:sp macro="" textlink="">
      <xdr:nvSpPr>
        <xdr:cNvPr id="367" name="楕円 366"/>
        <xdr:cNvSpPr/>
      </xdr:nvSpPr>
      <xdr:spPr>
        <a:xfrm>
          <a:off x="7810500" y="9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110620</xdr:rowOff>
    </xdr:from>
    <xdr:ext cx="599010" cy="259045"/>
    <xdr:sp macro="" textlink="">
      <xdr:nvSpPr>
        <xdr:cNvPr id="368" name="テキスト ボックス 367"/>
        <xdr:cNvSpPr txBox="1"/>
      </xdr:nvSpPr>
      <xdr:spPr>
        <a:xfrm>
          <a:off x="7561795" y="1005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113132</xdr:rowOff>
    </xdr:from>
    <xdr:to>
      <xdr:col>36</xdr:col>
      <xdr:colOff>165100</xdr:colOff>
      <xdr:row>57</xdr:row>
      <xdr:rowOff>43282</xdr:rowOff>
    </xdr:to>
    <xdr:sp macro="" textlink="">
      <xdr:nvSpPr>
        <xdr:cNvPr id="369" name="楕円 368"/>
        <xdr:cNvSpPr/>
      </xdr:nvSpPr>
      <xdr:spPr>
        <a:xfrm>
          <a:off x="6921500" y="97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59809</xdr:rowOff>
    </xdr:from>
    <xdr:ext cx="599010" cy="259045"/>
    <xdr:sp macro="" textlink="">
      <xdr:nvSpPr>
        <xdr:cNvPr id="370" name="テキスト ボックス 369"/>
        <xdr:cNvSpPr txBox="1"/>
      </xdr:nvSpPr>
      <xdr:spPr>
        <a:xfrm>
          <a:off x="6672795" y="948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145604</xdr:rowOff>
    </xdr:from>
    <xdr:to>
      <xdr:col>55</xdr:col>
      <xdr:colOff>0</xdr:colOff>
      <xdr:row>77</xdr:row>
      <xdr:rowOff>74234</xdr:rowOff>
    </xdr:to>
    <xdr:cxnSp macro="">
      <xdr:nvCxnSpPr>
        <xdr:cNvPr id="395" name="直線コネクタ 394"/>
        <xdr:cNvCxnSpPr/>
      </xdr:nvCxnSpPr>
      <xdr:spPr>
        <a:xfrm flipV="1">
          <a:off x="9639300" y="12318554"/>
          <a:ext cx="838200" cy="9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122030</xdr:rowOff>
    </xdr:from>
    <xdr:to>
      <xdr:col>50</xdr:col>
      <xdr:colOff>114300</xdr:colOff>
      <xdr:row>77</xdr:row>
      <xdr:rowOff>74234</xdr:rowOff>
    </xdr:to>
    <xdr:cxnSp macro="">
      <xdr:nvCxnSpPr>
        <xdr:cNvPr id="398" name="直線コネクタ 397"/>
        <xdr:cNvCxnSpPr/>
      </xdr:nvCxnSpPr>
      <xdr:spPr>
        <a:xfrm>
          <a:off x="8750300" y="13152230"/>
          <a:ext cx="889000" cy="1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47448</xdr:rowOff>
    </xdr:from>
    <xdr:to>
      <xdr:col>45</xdr:col>
      <xdr:colOff>177800</xdr:colOff>
      <xdr:row>76</xdr:row>
      <xdr:rowOff>122030</xdr:rowOff>
    </xdr:to>
    <xdr:cxnSp macro="">
      <xdr:nvCxnSpPr>
        <xdr:cNvPr id="401" name="直線コネクタ 400"/>
        <xdr:cNvCxnSpPr/>
      </xdr:nvCxnSpPr>
      <xdr:spPr>
        <a:xfrm>
          <a:off x="7861300" y="13077648"/>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82704</xdr:rowOff>
    </xdr:from>
    <xdr:to>
      <xdr:col>41</xdr:col>
      <xdr:colOff>50800</xdr:colOff>
      <xdr:row>76</xdr:row>
      <xdr:rowOff>47448</xdr:rowOff>
    </xdr:to>
    <xdr:cxnSp macro="">
      <xdr:nvCxnSpPr>
        <xdr:cNvPr id="404" name="直線コネクタ 403"/>
        <xdr:cNvCxnSpPr/>
      </xdr:nvCxnSpPr>
      <xdr:spPr>
        <a:xfrm>
          <a:off x="6972300" y="12770004"/>
          <a:ext cx="889000" cy="3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94804</xdr:rowOff>
    </xdr:from>
    <xdr:to>
      <xdr:col>55</xdr:col>
      <xdr:colOff>50800</xdr:colOff>
      <xdr:row>72</xdr:row>
      <xdr:rowOff>24954</xdr:rowOff>
    </xdr:to>
    <xdr:sp macro="" textlink="">
      <xdr:nvSpPr>
        <xdr:cNvPr id="414" name="楕円 413"/>
        <xdr:cNvSpPr/>
      </xdr:nvSpPr>
      <xdr:spPr>
        <a:xfrm>
          <a:off x="10426700" y="122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117681</xdr:rowOff>
    </xdr:from>
    <xdr:ext cx="599010" cy="259045"/>
    <xdr:sp macro="" textlink="">
      <xdr:nvSpPr>
        <xdr:cNvPr id="415" name="普通建設事業費 （ うち新規整備　）該当値テキスト"/>
        <xdr:cNvSpPr txBox="1"/>
      </xdr:nvSpPr>
      <xdr:spPr>
        <a:xfrm>
          <a:off x="10528300" y="1211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23434</xdr:rowOff>
    </xdr:from>
    <xdr:to>
      <xdr:col>50</xdr:col>
      <xdr:colOff>165100</xdr:colOff>
      <xdr:row>77</xdr:row>
      <xdr:rowOff>125034</xdr:rowOff>
    </xdr:to>
    <xdr:sp macro="" textlink="">
      <xdr:nvSpPr>
        <xdr:cNvPr id="416" name="楕円 415"/>
        <xdr:cNvSpPr/>
      </xdr:nvSpPr>
      <xdr:spPr>
        <a:xfrm>
          <a:off x="9588500" y="132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116161</xdr:rowOff>
    </xdr:from>
    <xdr:ext cx="534377" cy="259045"/>
    <xdr:sp macro="" textlink="">
      <xdr:nvSpPr>
        <xdr:cNvPr id="417" name="テキスト ボックス 416"/>
        <xdr:cNvSpPr txBox="1"/>
      </xdr:nvSpPr>
      <xdr:spPr>
        <a:xfrm>
          <a:off x="9372111" y="133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71230</xdr:rowOff>
    </xdr:from>
    <xdr:to>
      <xdr:col>46</xdr:col>
      <xdr:colOff>38100</xdr:colOff>
      <xdr:row>77</xdr:row>
      <xdr:rowOff>1380</xdr:rowOff>
    </xdr:to>
    <xdr:sp macro="" textlink="">
      <xdr:nvSpPr>
        <xdr:cNvPr id="418" name="楕円 417"/>
        <xdr:cNvSpPr/>
      </xdr:nvSpPr>
      <xdr:spPr>
        <a:xfrm>
          <a:off x="8699500" y="131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17906</xdr:rowOff>
    </xdr:from>
    <xdr:ext cx="534377" cy="259045"/>
    <xdr:sp macro="" textlink="">
      <xdr:nvSpPr>
        <xdr:cNvPr id="419" name="テキスト ボックス 418"/>
        <xdr:cNvSpPr txBox="1"/>
      </xdr:nvSpPr>
      <xdr:spPr>
        <a:xfrm>
          <a:off x="8483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168098</xdr:rowOff>
    </xdr:from>
    <xdr:to>
      <xdr:col>41</xdr:col>
      <xdr:colOff>101600</xdr:colOff>
      <xdr:row>76</xdr:row>
      <xdr:rowOff>98248</xdr:rowOff>
    </xdr:to>
    <xdr:sp macro="" textlink="">
      <xdr:nvSpPr>
        <xdr:cNvPr id="420" name="楕円 419"/>
        <xdr:cNvSpPr/>
      </xdr:nvSpPr>
      <xdr:spPr>
        <a:xfrm>
          <a:off x="7810500" y="130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89375</xdr:rowOff>
    </xdr:from>
    <xdr:ext cx="534377" cy="259045"/>
    <xdr:sp macro="" textlink="">
      <xdr:nvSpPr>
        <xdr:cNvPr id="421" name="テキスト ボックス 420"/>
        <xdr:cNvSpPr txBox="1"/>
      </xdr:nvSpPr>
      <xdr:spPr>
        <a:xfrm>
          <a:off x="7594111" y="131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31904</xdr:rowOff>
    </xdr:from>
    <xdr:to>
      <xdr:col>36</xdr:col>
      <xdr:colOff>165100</xdr:colOff>
      <xdr:row>74</xdr:row>
      <xdr:rowOff>133504</xdr:rowOff>
    </xdr:to>
    <xdr:sp macro="" textlink="">
      <xdr:nvSpPr>
        <xdr:cNvPr id="422" name="楕円 421"/>
        <xdr:cNvSpPr/>
      </xdr:nvSpPr>
      <xdr:spPr>
        <a:xfrm>
          <a:off x="6921500" y="127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150031</xdr:rowOff>
    </xdr:from>
    <xdr:ext cx="599010" cy="259045"/>
    <xdr:sp macro="" textlink="">
      <xdr:nvSpPr>
        <xdr:cNvPr id="423" name="テキスト ボックス 422"/>
        <xdr:cNvSpPr txBox="1"/>
      </xdr:nvSpPr>
      <xdr:spPr>
        <a:xfrm>
          <a:off x="6672795" y="1249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24935</xdr:rowOff>
    </xdr:from>
    <xdr:to>
      <xdr:col>55</xdr:col>
      <xdr:colOff>0</xdr:colOff>
      <xdr:row>98</xdr:row>
      <xdr:rowOff>113740</xdr:rowOff>
    </xdr:to>
    <xdr:cxnSp macro="">
      <xdr:nvCxnSpPr>
        <xdr:cNvPr id="452" name="直線コネクタ 451"/>
        <xdr:cNvCxnSpPr/>
      </xdr:nvCxnSpPr>
      <xdr:spPr>
        <a:xfrm flipV="1">
          <a:off x="9639300" y="16827035"/>
          <a:ext cx="838200" cy="8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149503</xdr:rowOff>
    </xdr:from>
    <xdr:to>
      <xdr:col>50</xdr:col>
      <xdr:colOff>114300</xdr:colOff>
      <xdr:row>98</xdr:row>
      <xdr:rowOff>113740</xdr:rowOff>
    </xdr:to>
    <xdr:cxnSp macro="">
      <xdr:nvCxnSpPr>
        <xdr:cNvPr id="455" name="直線コネクタ 454"/>
        <xdr:cNvCxnSpPr/>
      </xdr:nvCxnSpPr>
      <xdr:spPr>
        <a:xfrm>
          <a:off x="8750300" y="16780153"/>
          <a:ext cx="889000" cy="1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149503</xdr:rowOff>
    </xdr:from>
    <xdr:to>
      <xdr:col>45</xdr:col>
      <xdr:colOff>177800</xdr:colOff>
      <xdr:row>98</xdr:row>
      <xdr:rowOff>96355</xdr:rowOff>
    </xdr:to>
    <xdr:cxnSp macro="">
      <xdr:nvCxnSpPr>
        <xdr:cNvPr id="458" name="直線コネクタ 457"/>
        <xdr:cNvCxnSpPr/>
      </xdr:nvCxnSpPr>
      <xdr:spPr>
        <a:xfrm flipV="1">
          <a:off x="7861300" y="16780153"/>
          <a:ext cx="889000" cy="1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95419</xdr:rowOff>
    </xdr:from>
    <xdr:to>
      <xdr:col>41</xdr:col>
      <xdr:colOff>50800</xdr:colOff>
      <xdr:row>98</xdr:row>
      <xdr:rowOff>96355</xdr:rowOff>
    </xdr:to>
    <xdr:cxnSp macro="">
      <xdr:nvCxnSpPr>
        <xdr:cNvPr id="461" name="直線コネクタ 460"/>
        <xdr:cNvCxnSpPr/>
      </xdr:nvCxnSpPr>
      <xdr:spPr>
        <a:xfrm>
          <a:off x="6972300" y="16726069"/>
          <a:ext cx="889000" cy="17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145585</xdr:rowOff>
    </xdr:from>
    <xdr:to>
      <xdr:col>55</xdr:col>
      <xdr:colOff>50800</xdr:colOff>
      <xdr:row>98</xdr:row>
      <xdr:rowOff>75735</xdr:rowOff>
    </xdr:to>
    <xdr:sp macro="" textlink="">
      <xdr:nvSpPr>
        <xdr:cNvPr id="471" name="楕円 470"/>
        <xdr:cNvSpPr/>
      </xdr:nvSpPr>
      <xdr:spPr>
        <a:xfrm>
          <a:off x="10426700" y="167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124012</xdr:rowOff>
    </xdr:from>
    <xdr:ext cx="599010" cy="259045"/>
    <xdr:sp macro="" textlink="">
      <xdr:nvSpPr>
        <xdr:cNvPr id="472" name="普通建設事業費 （ うち更新整備　）該当値テキスト"/>
        <xdr:cNvSpPr txBox="1"/>
      </xdr:nvSpPr>
      <xdr:spPr>
        <a:xfrm>
          <a:off x="10528300" y="1675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62940</xdr:rowOff>
    </xdr:from>
    <xdr:to>
      <xdr:col>50</xdr:col>
      <xdr:colOff>165100</xdr:colOff>
      <xdr:row>98</xdr:row>
      <xdr:rowOff>164540</xdr:rowOff>
    </xdr:to>
    <xdr:sp macro="" textlink="">
      <xdr:nvSpPr>
        <xdr:cNvPr id="473" name="楕円 472"/>
        <xdr:cNvSpPr/>
      </xdr:nvSpPr>
      <xdr:spPr>
        <a:xfrm>
          <a:off x="9588500" y="168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155667</xdr:rowOff>
    </xdr:from>
    <xdr:ext cx="534377" cy="259045"/>
    <xdr:sp macro="" textlink="">
      <xdr:nvSpPr>
        <xdr:cNvPr id="474" name="テキスト ボックス 473"/>
        <xdr:cNvSpPr txBox="1"/>
      </xdr:nvSpPr>
      <xdr:spPr>
        <a:xfrm>
          <a:off x="9372111" y="169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98703</xdr:rowOff>
    </xdr:from>
    <xdr:to>
      <xdr:col>46</xdr:col>
      <xdr:colOff>38100</xdr:colOff>
      <xdr:row>98</xdr:row>
      <xdr:rowOff>28853</xdr:rowOff>
    </xdr:to>
    <xdr:sp macro="" textlink="">
      <xdr:nvSpPr>
        <xdr:cNvPr id="475" name="楕円 474"/>
        <xdr:cNvSpPr/>
      </xdr:nvSpPr>
      <xdr:spPr>
        <a:xfrm>
          <a:off x="8699500" y="167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45380</xdr:rowOff>
    </xdr:from>
    <xdr:ext cx="599010" cy="259045"/>
    <xdr:sp macro="" textlink="">
      <xdr:nvSpPr>
        <xdr:cNvPr id="476" name="テキスト ボックス 475"/>
        <xdr:cNvSpPr txBox="1"/>
      </xdr:nvSpPr>
      <xdr:spPr>
        <a:xfrm>
          <a:off x="8450795" y="1650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45555</xdr:rowOff>
    </xdr:from>
    <xdr:to>
      <xdr:col>41</xdr:col>
      <xdr:colOff>101600</xdr:colOff>
      <xdr:row>98</xdr:row>
      <xdr:rowOff>147155</xdr:rowOff>
    </xdr:to>
    <xdr:sp macro="" textlink="">
      <xdr:nvSpPr>
        <xdr:cNvPr id="477" name="楕円 476"/>
        <xdr:cNvSpPr/>
      </xdr:nvSpPr>
      <xdr:spPr>
        <a:xfrm>
          <a:off x="7810500" y="168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138282</xdr:rowOff>
    </xdr:from>
    <xdr:ext cx="534377" cy="259045"/>
    <xdr:sp macro="" textlink="">
      <xdr:nvSpPr>
        <xdr:cNvPr id="478" name="テキスト ボックス 477"/>
        <xdr:cNvSpPr txBox="1"/>
      </xdr:nvSpPr>
      <xdr:spPr>
        <a:xfrm>
          <a:off x="7594111" y="169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44619</xdr:rowOff>
    </xdr:from>
    <xdr:to>
      <xdr:col>36</xdr:col>
      <xdr:colOff>165100</xdr:colOff>
      <xdr:row>97</xdr:row>
      <xdr:rowOff>146219</xdr:rowOff>
    </xdr:to>
    <xdr:sp macro="" textlink="">
      <xdr:nvSpPr>
        <xdr:cNvPr id="479" name="楕円 478"/>
        <xdr:cNvSpPr/>
      </xdr:nvSpPr>
      <xdr:spPr>
        <a:xfrm>
          <a:off x="6921500" y="1667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162746</xdr:rowOff>
    </xdr:from>
    <xdr:ext cx="599010" cy="259045"/>
    <xdr:sp macro="" textlink="">
      <xdr:nvSpPr>
        <xdr:cNvPr id="480" name="テキスト ボックス 479"/>
        <xdr:cNvSpPr txBox="1"/>
      </xdr:nvSpPr>
      <xdr:spPr>
        <a:xfrm>
          <a:off x="6672795" y="164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4" name="テキスト ボックス 49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58255</xdr:rowOff>
    </xdr:from>
    <xdr:to>
      <xdr:col>85</xdr:col>
      <xdr:colOff>126364</xdr:colOff>
      <xdr:row>38</xdr:row>
      <xdr:rowOff>139700</xdr:rowOff>
    </xdr:to>
    <xdr:cxnSp macro="">
      <xdr:nvCxnSpPr>
        <xdr:cNvPr id="502" name="直線コネクタ 501"/>
        <xdr:cNvCxnSpPr/>
      </xdr:nvCxnSpPr>
      <xdr:spPr>
        <a:xfrm flipV="1">
          <a:off x="16317595" y="5716105"/>
          <a:ext cx="1269" cy="93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4932</xdr:rowOff>
    </xdr:from>
    <xdr:ext cx="599010" cy="259045"/>
    <xdr:sp macro="" textlink="">
      <xdr:nvSpPr>
        <xdr:cNvPr id="505" name="災害復旧事業費最大値テキスト"/>
        <xdr:cNvSpPr txBox="1"/>
      </xdr:nvSpPr>
      <xdr:spPr>
        <a:xfrm>
          <a:off x="16370300" y="549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58255</xdr:rowOff>
    </xdr:from>
    <xdr:to>
      <xdr:col>86</xdr:col>
      <xdr:colOff>25400</xdr:colOff>
      <xdr:row>33</xdr:row>
      <xdr:rowOff>58255</xdr:rowOff>
    </xdr:to>
    <xdr:cxnSp macro="">
      <xdr:nvCxnSpPr>
        <xdr:cNvPr id="506" name="直線コネクタ 505"/>
        <xdr:cNvCxnSpPr/>
      </xdr:nvCxnSpPr>
      <xdr:spPr>
        <a:xfrm>
          <a:off x="16230600" y="5716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13362</xdr:rowOff>
    </xdr:from>
    <xdr:to>
      <xdr:col>85</xdr:col>
      <xdr:colOff>127000</xdr:colOff>
      <xdr:row>36</xdr:row>
      <xdr:rowOff>1054</xdr:rowOff>
    </xdr:to>
    <xdr:cxnSp macro="">
      <xdr:nvCxnSpPr>
        <xdr:cNvPr id="507" name="直線コネクタ 506"/>
        <xdr:cNvCxnSpPr/>
      </xdr:nvCxnSpPr>
      <xdr:spPr>
        <a:xfrm>
          <a:off x="15481300" y="5499762"/>
          <a:ext cx="838200" cy="6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154652</xdr:rowOff>
    </xdr:from>
    <xdr:ext cx="534377" cy="259045"/>
    <xdr:sp macro="" textlink="">
      <xdr:nvSpPr>
        <xdr:cNvPr id="508" name="災害復旧事業費平均値テキスト"/>
        <xdr:cNvSpPr txBox="1"/>
      </xdr:nvSpPr>
      <xdr:spPr>
        <a:xfrm>
          <a:off x="163703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4775</xdr:rowOff>
    </xdr:from>
    <xdr:to>
      <xdr:col>85</xdr:col>
      <xdr:colOff>177800</xdr:colOff>
      <xdr:row>38</xdr:row>
      <xdr:rowOff>106375</xdr:rowOff>
    </xdr:to>
    <xdr:sp macro="" textlink="">
      <xdr:nvSpPr>
        <xdr:cNvPr id="509" name="フローチャート: 判断 508"/>
        <xdr:cNvSpPr/>
      </xdr:nvSpPr>
      <xdr:spPr>
        <a:xfrm>
          <a:off x="162687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13362</xdr:rowOff>
    </xdr:from>
    <xdr:to>
      <xdr:col>81</xdr:col>
      <xdr:colOff>50800</xdr:colOff>
      <xdr:row>37</xdr:row>
      <xdr:rowOff>12905</xdr:rowOff>
    </xdr:to>
    <xdr:cxnSp macro="">
      <xdr:nvCxnSpPr>
        <xdr:cNvPr id="510" name="直線コネクタ 509"/>
        <xdr:cNvCxnSpPr/>
      </xdr:nvCxnSpPr>
      <xdr:spPr>
        <a:xfrm flipV="1">
          <a:off x="14592300" y="5499762"/>
          <a:ext cx="889000" cy="8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13498</xdr:rowOff>
    </xdr:from>
    <xdr:to>
      <xdr:col>81</xdr:col>
      <xdr:colOff>101600</xdr:colOff>
      <xdr:row>38</xdr:row>
      <xdr:rowOff>115098</xdr:rowOff>
    </xdr:to>
    <xdr:sp macro="" textlink="">
      <xdr:nvSpPr>
        <xdr:cNvPr id="511" name="フローチャート: 判断 510"/>
        <xdr:cNvSpPr/>
      </xdr:nvSpPr>
      <xdr:spPr>
        <a:xfrm>
          <a:off x="15430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106225</xdr:rowOff>
    </xdr:from>
    <xdr:ext cx="534377" cy="259045"/>
    <xdr:sp macro="" textlink="">
      <xdr:nvSpPr>
        <xdr:cNvPr id="512" name="テキスト ボックス 511"/>
        <xdr:cNvSpPr txBox="1"/>
      </xdr:nvSpPr>
      <xdr:spPr>
        <a:xfrm>
          <a:off x="15214111" y="66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12905</xdr:rowOff>
    </xdr:from>
    <xdr:to>
      <xdr:col>76</xdr:col>
      <xdr:colOff>114300</xdr:colOff>
      <xdr:row>37</xdr:row>
      <xdr:rowOff>171366</xdr:rowOff>
    </xdr:to>
    <xdr:cxnSp macro="">
      <xdr:nvCxnSpPr>
        <xdr:cNvPr id="513" name="直線コネクタ 512"/>
        <xdr:cNvCxnSpPr/>
      </xdr:nvCxnSpPr>
      <xdr:spPr>
        <a:xfrm flipV="1">
          <a:off x="13703300" y="6356555"/>
          <a:ext cx="889000" cy="15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16215</xdr:rowOff>
    </xdr:from>
    <xdr:to>
      <xdr:col>76</xdr:col>
      <xdr:colOff>165100</xdr:colOff>
      <xdr:row>38</xdr:row>
      <xdr:rowOff>117815</xdr:rowOff>
    </xdr:to>
    <xdr:sp macro="" textlink="">
      <xdr:nvSpPr>
        <xdr:cNvPr id="514" name="フローチャート: 判断 513"/>
        <xdr:cNvSpPr/>
      </xdr:nvSpPr>
      <xdr:spPr>
        <a:xfrm>
          <a:off x="14541500" y="65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108942</xdr:rowOff>
    </xdr:from>
    <xdr:ext cx="534377" cy="259045"/>
    <xdr:sp macro="" textlink="">
      <xdr:nvSpPr>
        <xdr:cNvPr id="515" name="テキスト ボックス 514"/>
        <xdr:cNvSpPr txBox="1"/>
      </xdr:nvSpPr>
      <xdr:spPr>
        <a:xfrm>
          <a:off x="14325111" y="662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169985</xdr:rowOff>
    </xdr:from>
    <xdr:to>
      <xdr:col>71</xdr:col>
      <xdr:colOff>177800</xdr:colOff>
      <xdr:row>37</xdr:row>
      <xdr:rowOff>171366</xdr:rowOff>
    </xdr:to>
    <xdr:cxnSp macro="">
      <xdr:nvCxnSpPr>
        <xdr:cNvPr id="516" name="直線コネクタ 515"/>
        <xdr:cNvCxnSpPr/>
      </xdr:nvCxnSpPr>
      <xdr:spPr>
        <a:xfrm>
          <a:off x="12814300" y="6513635"/>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16804</xdr:rowOff>
    </xdr:from>
    <xdr:to>
      <xdr:col>72</xdr:col>
      <xdr:colOff>38100</xdr:colOff>
      <xdr:row>38</xdr:row>
      <xdr:rowOff>118404</xdr:rowOff>
    </xdr:to>
    <xdr:sp macro="" textlink="">
      <xdr:nvSpPr>
        <xdr:cNvPr id="517" name="フローチャート: 判断 516"/>
        <xdr:cNvSpPr/>
      </xdr:nvSpPr>
      <xdr:spPr>
        <a:xfrm>
          <a:off x="13652500" y="653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109531</xdr:rowOff>
    </xdr:from>
    <xdr:ext cx="534377" cy="259045"/>
    <xdr:sp macro="" textlink="">
      <xdr:nvSpPr>
        <xdr:cNvPr id="518" name="テキスト ボックス 517"/>
        <xdr:cNvSpPr txBox="1"/>
      </xdr:nvSpPr>
      <xdr:spPr>
        <a:xfrm>
          <a:off x="13436111" y="66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31133</xdr:rowOff>
    </xdr:from>
    <xdr:to>
      <xdr:col>67</xdr:col>
      <xdr:colOff>101600</xdr:colOff>
      <xdr:row>38</xdr:row>
      <xdr:rowOff>132733</xdr:rowOff>
    </xdr:to>
    <xdr:sp macro="" textlink="">
      <xdr:nvSpPr>
        <xdr:cNvPr id="519" name="フローチャート: 判断 518"/>
        <xdr:cNvSpPr/>
      </xdr:nvSpPr>
      <xdr:spPr>
        <a:xfrm>
          <a:off x="12763500" y="65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123860</xdr:rowOff>
    </xdr:from>
    <xdr:ext cx="534377" cy="259045"/>
    <xdr:sp macro="" textlink="">
      <xdr:nvSpPr>
        <xdr:cNvPr id="520" name="テキスト ボックス 519"/>
        <xdr:cNvSpPr txBox="1"/>
      </xdr:nvSpPr>
      <xdr:spPr>
        <a:xfrm>
          <a:off x="12547111" y="66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121704</xdr:rowOff>
    </xdr:from>
    <xdr:to>
      <xdr:col>85</xdr:col>
      <xdr:colOff>177800</xdr:colOff>
      <xdr:row>36</xdr:row>
      <xdr:rowOff>51854</xdr:rowOff>
    </xdr:to>
    <xdr:sp macro="" textlink="">
      <xdr:nvSpPr>
        <xdr:cNvPr id="526" name="楕円 525"/>
        <xdr:cNvSpPr/>
      </xdr:nvSpPr>
      <xdr:spPr>
        <a:xfrm>
          <a:off x="16268700" y="61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144581</xdr:rowOff>
    </xdr:from>
    <xdr:ext cx="599010" cy="259045"/>
    <xdr:sp macro="" textlink="">
      <xdr:nvSpPr>
        <xdr:cNvPr id="527" name="災害復旧事業費該当値テキスト"/>
        <xdr:cNvSpPr txBox="1"/>
      </xdr:nvSpPr>
      <xdr:spPr>
        <a:xfrm>
          <a:off x="16370300" y="597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134012</xdr:rowOff>
    </xdr:from>
    <xdr:to>
      <xdr:col>81</xdr:col>
      <xdr:colOff>101600</xdr:colOff>
      <xdr:row>32</xdr:row>
      <xdr:rowOff>64162</xdr:rowOff>
    </xdr:to>
    <xdr:sp macro="" textlink="">
      <xdr:nvSpPr>
        <xdr:cNvPr id="528" name="楕円 527"/>
        <xdr:cNvSpPr/>
      </xdr:nvSpPr>
      <xdr:spPr>
        <a:xfrm>
          <a:off x="15430500" y="54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80689</xdr:rowOff>
    </xdr:from>
    <xdr:ext cx="599010" cy="259045"/>
    <xdr:sp macro="" textlink="">
      <xdr:nvSpPr>
        <xdr:cNvPr id="529" name="テキスト ボックス 528"/>
        <xdr:cNvSpPr txBox="1"/>
      </xdr:nvSpPr>
      <xdr:spPr>
        <a:xfrm>
          <a:off x="15181795" y="52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133555</xdr:rowOff>
    </xdr:from>
    <xdr:to>
      <xdr:col>76</xdr:col>
      <xdr:colOff>165100</xdr:colOff>
      <xdr:row>37</xdr:row>
      <xdr:rowOff>63705</xdr:rowOff>
    </xdr:to>
    <xdr:sp macro="" textlink="">
      <xdr:nvSpPr>
        <xdr:cNvPr id="530" name="楕円 529"/>
        <xdr:cNvSpPr/>
      </xdr:nvSpPr>
      <xdr:spPr>
        <a:xfrm>
          <a:off x="14541500" y="63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80232</xdr:rowOff>
    </xdr:from>
    <xdr:ext cx="534377" cy="259045"/>
    <xdr:sp macro="" textlink="">
      <xdr:nvSpPr>
        <xdr:cNvPr id="531" name="テキスト ボックス 530"/>
        <xdr:cNvSpPr txBox="1"/>
      </xdr:nvSpPr>
      <xdr:spPr>
        <a:xfrm>
          <a:off x="14325111" y="608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120566</xdr:rowOff>
    </xdr:from>
    <xdr:to>
      <xdr:col>72</xdr:col>
      <xdr:colOff>38100</xdr:colOff>
      <xdr:row>38</xdr:row>
      <xdr:rowOff>50716</xdr:rowOff>
    </xdr:to>
    <xdr:sp macro="" textlink="">
      <xdr:nvSpPr>
        <xdr:cNvPr id="532" name="楕円 531"/>
        <xdr:cNvSpPr/>
      </xdr:nvSpPr>
      <xdr:spPr>
        <a:xfrm>
          <a:off x="13652500" y="64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67243</xdr:rowOff>
    </xdr:from>
    <xdr:ext cx="534377" cy="259045"/>
    <xdr:sp macro="" textlink="">
      <xdr:nvSpPr>
        <xdr:cNvPr id="533" name="テキスト ボックス 532"/>
        <xdr:cNvSpPr txBox="1"/>
      </xdr:nvSpPr>
      <xdr:spPr>
        <a:xfrm>
          <a:off x="13436111" y="62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119185</xdr:rowOff>
    </xdr:from>
    <xdr:to>
      <xdr:col>67</xdr:col>
      <xdr:colOff>101600</xdr:colOff>
      <xdr:row>38</xdr:row>
      <xdr:rowOff>49335</xdr:rowOff>
    </xdr:to>
    <xdr:sp macro="" textlink="">
      <xdr:nvSpPr>
        <xdr:cNvPr id="534" name="楕円 533"/>
        <xdr:cNvSpPr/>
      </xdr:nvSpPr>
      <xdr:spPr>
        <a:xfrm>
          <a:off x="12763500" y="64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65862</xdr:rowOff>
    </xdr:from>
    <xdr:ext cx="534377" cy="259045"/>
    <xdr:sp macro="" textlink="">
      <xdr:nvSpPr>
        <xdr:cNvPr id="535" name="テキスト ボックス 534"/>
        <xdr:cNvSpPr txBox="1"/>
      </xdr:nvSpPr>
      <xdr:spPr>
        <a:xfrm>
          <a:off x="12547111" y="62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9" name="テキスト ボックス 548"/>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1" name="テキスト ボックス 550"/>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3" name="テキスト ボックス 552"/>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5" name="テキスト ボックス 55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7" name="直線コネクタ 556"/>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8"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60"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1" name="直線コネクタ 560"/>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3"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4" name="フローチャート: 判断 563"/>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6" name="フローチャート: 判断 565"/>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7" name="テキスト ボックス 566"/>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9" name="フローチャート: 判断 568"/>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70" name="テキスト ボックス 569"/>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2" name="フローチャート: 判断 571"/>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3" name="テキスト ボックス 572"/>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4" name="フローチャート: 判断 573"/>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5" name="テキスト ボックス 574"/>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2"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6" name="テキスト ボックス 58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8" name="テキスト ボックス 587"/>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10" name="直線コネクタ 609"/>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1"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2" name="直線コネクタ 61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3"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4" name="直線コネクタ 613"/>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147758</xdr:rowOff>
    </xdr:from>
    <xdr:to>
      <xdr:col>85</xdr:col>
      <xdr:colOff>127000</xdr:colOff>
      <xdr:row>72</xdr:row>
      <xdr:rowOff>169973</xdr:rowOff>
    </xdr:to>
    <xdr:cxnSp macro="">
      <xdr:nvCxnSpPr>
        <xdr:cNvPr id="615" name="直線コネクタ 614"/>
        <xdr:cNvCxnSpPr/>
      </xdr:nvCxnSpPr>
      <xdr:spPr>
        <a:xfrm flipV="1">
          <a:off x="15481300" y="12492158"/>
          <a:ext cx="838200" cy="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6"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7" name="フローチャート: 判断 616"/>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169973</xdr:rowOff>
    </xdr:from>
    <xdr:to>
      <xdr:col>81</xdr:col>
      <xdr:colOff>50800</xdr:colOff>
      <xdr:row>73</xdr:row>
      <xdr:rowOff>36590</xdr:rowOff>
    </xdr:to>
    <xdr:cxnSp macro="">
      <xdr:nvCxnSpPr>
        <xdr:cNvPr id="618" name="直線コネクタ 617"/>
        <xdr:cNvCxnSpPr/>
      </xdr:nvCxnSpPr>
      <xdr:spPr>
        <a:xfrm flipV="1">
          <a:off x="14592300" y="12514373"/>
          <a:ext cx="8890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9" name="フローチャート: 判断 618"/>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20" name="テキスト ボックス 619"/>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168115</xdr:rowOff>
    </xdr:from>
    <xdr:to>
      <xdr:col>76</xdr:col>
      <xdr:colOff>114300</xdr:colOff>
      <xdr:row>73</xdr:row>
      <xdr:rowOff>36590</xdr:rowOff>
    </xdr:to>
    <xdr:cxnSp macro="">
      <xdr:nvCxnSpPr>
        <xdr:cNvPr id="621" name="直線コネクタ 620"/>
        <xdr:cNvCxnSpPr/>
      </xdr:nvCxnSpPr>
      <xdr:spPr>
        <a:xfrm>
          <a:off x="13703300" y="12512515"/>
          <a:ext cx="889000" cy="3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2" name="フローチャート: 判断 621"/>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3" name="テキスト ボックス 622"/>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157800</xdr:rowOff>
    </xdr:from>
    <xdr:to>
      <xdr:col>71</xdr:col>
      <xdr:colOff>177800</xdr:colOff>
      <xdr:row>72</xdr:row>
      <xdr:rowOff>168115</xdr:rowOff>
    </xdr:to>
    <xdr:cxnSp macro="">
      <xdr:nvCxnSpPr>
        <xdr:cNvPr id="624" name="直線コネクタ 623"/>
        <xdr:cNvCxnSpPr/>
      </xdr:nvCxnSpPr>
      <xdr:spPr>
        <a:xfrm>
          <a:off x="12814300" y="12502200"/>
          <a:ext cx="889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5" name="フローチャート: 判断 624"/>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6" name="テキスト ボックス 625"/>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7" name="フローチャート: 判断 626"/>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8" name="テキスト ボックス 627"/>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96958</xdr:rowOff>
    </xdr:from>
    <xdr:to>
      <xdr:col>85</xdr:col>
      <xdr:colOff>177800</xdr:colOff>
      <xdr:row>73</xdr:row>
      <xdr:rowOff>27108</xdr:rowOff>
    </xdr:to>
    <xdr:sp macro="" textlink="">
      <xdr:nvSpPr>
        <xdr:cNvPr id="634" name="楕円 633"/>
        <xdr:cNvSpPr/>
      </xdr:nvSpPr>
      <xdr:spPr>
        <a:xfrm>
          <a:off x="16268700" y="124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119835</xdr:rowOff>
    </xdr:from>
    <xdr:ext cx="599010" cy="259045"/>
    <xdr:sp macro="" textlink="">
      <xdr:nvSpPr>
        <xdr:cNvPr id="635" name="公債費該当値テキスト"/>
        <xdr:cNvSpPr txBox="1"/>
      </xdr:nvSpPr>
      <xdr:spPr>
        <a:xfrm>
          <a:off x="16370300" y="1229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119173</xdr:rowOff>
    </xdr:from>
    <xdr:to>
      <xdr:col>81</xdr:col>
      <xdr:colOff>101600</xdr:colOff>
      <xdr:row>73</xdr:row>
      <xdr:rowOff>49323</xdr:rowOff>
    </xdr:to>
    <xdr:sp macro="" textlink="">
      <xdr:nvSpPr>
        <xdr:cNvPr id="636" name="楕円 635"/>
        <xdr:cNvSpPr/>
      </xdr:nvSpPr>
      <xdr:spPr>
        <a:xfrm>
          <a:off x="15430500" y="124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65850</xdr:rowOff>
    </xdr:from>
    <xdr:ext cx="599010" cy="259045"/>
    <xdr:sp macro="" textlink="">
      <xdr:nvSpPr>
        <xdr:cNvPr id="637" name="テキスト ボックス 636"/>
        <xdr:cNvSpPr txBox="1"/>
      </xdr:nvSpPr>
      <xdr:spPr>
        <a:xfrm>
          <a:off x="15181795" y="1223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157240</xdr:rowOff>
    </xdr:from>
    <xdr:to>
      <xdr:col>76</xdr:col>
      <xdr:colOff>165100</xdr:colOff>
      <xdr:row>73</xdr:row>
      <xdr:rowOff>87390</xdr:rowOff>
    </xdr:to>
    <xdr:sp macro="" textlink="">
      <xdr:nvSpPr>
        <xdr:cNvPr id="638" name="楕円 637"/>
        <xdr:cNvSpPr/>
      </xdr:nvSpPr>
      <xdr:spPr>
        <a:xfrm>
          <a:off x="14541500" y="12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103917</xdr:rowOff>
    </xdr:from>
    <xdr:ext cx="599010" cy="259045"/>
    <xdr:sp macro="" textlink="">
      <xdr:nvSpPr>
        <xdr:cNvPr id="639" name="テキスト ボックス 638"/>
        <xdr:cNvSpPr txBox="1"/>
      </xdr:nvSpPr>
      <xdr:spPr>
        <a:xfrm>
          <a:off x="14292795" y="1227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117315</xdr:rowOff>
    </xdr:from>
    <xdr:to>
      <xdr:col>72</xdr:col>
      <xdr:colOff>38100</xdr:colOff>
      <xdr:row>73</xdr:row>
      <xdr:rowOff>47465</xdr:rowOff>
    </xdr:to>
    <xdr:sp macro="" textlink="">
      <xdr:nvSpPr>
        <xdr:cNvPr id="640" name="楕円 639"/>
        <xdr:cNvSpPr/>
      </xdr:nvSpPr>
      <xdr:spPr>
        <a:xfrm>
          <a:off x="13652500" y="124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63992</xdr:rowOff>
    </xdr:from>
    <xdr:ext cx="599010" cy="259045"/>
    <xdr:sp macro="" textlink="">
      <xdr:nvSpPr>
        <xdr:cNvPr id="641" name="テキスト ボックス 640"/>
        <xdr:cNvSpPr txBox="1"/>
      </xdr:nvSpPr>
      <xdr:spPr>
        <a:xfrm>
          <a:off x="13403795" y="1223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107000</xdr:rowOff>
    </xdr:from>
    <xdr:to>
      <xdr:col>67</xdr:col>
      <xdr:colOff>101600</xdr:colOff>
      <xdr:row>73</xdr:row>
      <xdr:rowOff>37150</xdr:rowOff>
    </xdr:to>
    <xdr:sp macro="" textlink="">
      <xdr:nvSpPr>
        <xdr:cNvPr id="642" name="楕円 641"/>
        <xdr:cNvSpPr/>
      </xdr:nvSpPr>
      <xdr:spPr>
        <a:xfrm>
          <a:off x="12763500" y="124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53677</xdr:rowOff>
    </xdr:from>
    <xdr:ext cx="599010" cy="259045"/>
    <xdr:sp macro="" textlink="">
      <xdr:nvSpPr>
        <xdr:cNvPr id="643" name="テキスト ボックス 642"/>
        <xdr:cNvSpPr txBox="1"/>
      </xdr:nvSpPr>
      <xdr:spPr>
        <a:xfrm>
          <a:off x="12514795" y="1222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3" name="テキスト ボックス 66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7" name="直線コネクタ 666"/>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8"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9" name="直線コネクタ 668"/>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70"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1" name="直線コネクタ 670"/>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165280</xdr:rowOff>
    </xdr:from>
    <xdr:to>
      <xdr:col>85</xdr:col>
      <xdr:colOff>127000</xdr:colOff>
      <xdr:row>99</xdr:row>
      <xdr:rowOff>7265</xdr:rowOff>
    </xdr:to>
    <xdr:cxnSp macro="">
      <xdr:nvCxnSpPr>
        <xdr:cNvPr id="672" name="直線コネクタ 671"/>
        <xdr:cNvCxnSpPr/>
      </xdr:nvCxnSpPr>
      <xdr:spPr>
        <a:xfrm>
          <a:off x="15481300" y="16967380"/>
          <a:ext cx="838200" cy="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3"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4" name="フローチャート: 判断 673"/>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158542</xdr:rowOff>
    </xdr:from>
    <xdr:to>
      <xdr:col>81</xdr:col>
      <xdr:colOff>50800</xdr:colOff>
      <xdr:row>98</xdr:row>
      <xdr:rowOff>165280</xdr:rowOff>
    </xdr:to>
    <xdr:cxnSp macro="">
      <xdr:nvCxnSpPr>
        <xdr:cNvPr id="675" name="直線コネクタ 674"/>
        <xdr:cNvCxnSpPr/>
      </xdr:nvCxnSpPr>
      <xdr:spPr>
        <a:xfrm>
          <a:off x="14592300" y="16960642"/>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6" name="フローチャート: 判断 675"/>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7" name="テキスト ボックス 676"/>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158542</xdr:rowOff>
    </xdr:from>
    <xdr:to>
      <xdr:col>76</xdr:col>
      <xdr:colOff>114300</xdr:colOff>
      <xdr:row>99</xdr:row>
      <xdr:rowOff>37666</xdr:rowOff>
    </xdr:to>
    <xdr:cxnSp macro="">
      <xdr:nvCxnSpPr>
        <xdr:cNvPr id="678" name="直線コネクタ 677"/>
        <xdr:cNvCxnSpPr/>
      </xdr:nvCxnSpPr>
      <xdr:spPr>
        <a:xfrm flipV="1">
          <a:off x="13703300" y="16960642"/>
          <a:ext cx="8890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9" name="フローチャート: 判断 678"/>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80" name="テキスト ボックス 679"/>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157442</xdr:rowOff>
    </xdr:from>
    <xdr:to>
      <xdr:col>71</xdr:col>
      <xdr:colOff>177800</xdr:colOff>
      <xdr:row>99</xdr:row>
      <xdr:rowOff>37666</xdr:rowOff>
    </xdr:to>
    <xdr:cxnSp macro="">
      <xdr:nvCxnSpPr>
        <xdr:cNvPr id="681" name="直線コネクタ 680"/>
        <xdr:cNvCxnSpPr/>
      </xdr:nvCxnSpPr>
      <xdr:spPr>
        <a:xfrm>
          <a:off x="12814300" y="16959542"/>
          <a:ext cx="8890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2" name="フローチャート: 判断 681"/>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3" name="テキスト ボックス 682"/>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4" name="フローチャート: 判断 683"/>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5" name="テキスト ボックス 684"/>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127915</xdr:rowOff>
    </xdr:from>
    <xdr:to>
      <xdr:col>85</xdr:col>
      <xdr:colOff>177800</xdr:colOff>
      <xdr:row>99</xdr:row>
      <xdr:rowOff>58065</xdr:rowOff>
    </xdr:to>
    <xdr:sp macro="" textlink="">
      <xdr:nvSpPr>
        <xdr:cNvPr id="691" name="楕円 690"/>
        <xdr:cNvSpPr/>
      </xdr:nvSpPr>
      <xdr:spPr>
        <a:xfrm>
          <a:off x="16268700" y="169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2" name="積立金該当値テキスト"/>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114480</xdr:rowOff>
    </xdr:from>
    <xdr:to>
      <xdr:col>81</xdr:col>
      <xdr:colOff>101600</xdr:colOff>
      <xdr:row>99</xdr:row>
      <xdr:rowOff>44630</xdr:rowOff>
    </xdr:to>
    <xdr:sp macro="" textlink="">
      <xdr:nvSpPr>
        <xdr:cNvPr id="693" name="楕円 692"/>
        <xdr:cNvSpPr/>
      </xdr:nvSpPr>
      <xdr:spPr>
        <a:xfrm>
          <a:off x="15430500" y="169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35757</xdr:rowOff>
    </xdr:from>
    <xdr:ext cx="534377" cy="259045"/>
    <xdr:sp macro="" textlink="">
      <xdr:nvSpPr>
        <xdr:cNvPr id="694" name="テキスト ボックス 693"/>
        <xdr:cNvSpPr txBox="1"/>
      </xdr:nvSpPr>
      <xdr:spPr>
        <a:xfrm>
          <a:off x="15214111" y="170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107742</xdr:rowOff>
    </xdr:from>
    <xdr:to>
      <xdr:col>76</xdr:col>
      <xdr:colOff>165100</xdr:colOff>
      <xdr:row>99</xdr:row>
      <xdr:rowOff>37892</xdr:rowOff>
    </xdr:to>
    <xdr:sp macro="" textlink="">
      <xdr:nvSpPr>
        <xdr:cNvPr id="695" name="楕円 694"/>
        <xdr:cNvSpPr/>
      </xdr:nvSpPr>
      <xdr:spPr>
        <a:xfrm>
          <a:off x="14541500" y="169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29019</xdr:rowOff>
    </xdr:from>
    <xdr:ext cx="534377" cy="259045"/>
    <xdr:sp macro="" textlink="">
      <xdr:nvSpPr>
        <xdr:cNvPr id="696" name="テキスト ボックス 695"/>
        <xdr:cNvSpPr txBox="1"/>
      </xdr:nvSpPr>
      <xdr:spPr>
        <a:xfrm>
          <a:off x="14325111" y="170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158316</xdr:rowOff>
    </xdr:from>
    <xdr:to>
      <xdr:col>72</xdr:col>
      <xdr:colOff>38100</xdr:colOff>
      <xdr:row>99</xdr:row>
      <xdr:rowOff>88466</xdr:rowOff>
    </xdr:to>
    <xdr:sp macro="" textlink="">
      <xdr:nvSpPr>
        <xdr:cNvPr id="697" name="楕円 696"/>
        <xdr:cNvSpPr/>
      </xdr:nvSpPr>
      <xdr:spPr>
        <a:xfrm>
          <a:off x="13652500" y="169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79593</xdr:rowOff>
    </xdr:from>
    <xdr:ext cx="469744" cy="259045"/>
    <xdr:sp macro="" textlink="">
      <xdr:nvSpPr>
        <xdr:cNvPr id="698" name="テキスト ボックス 697"/>
        <xdr:cNvSpPr txBox="1"/>
      </xdr:nvSpPr>
      <xdr:spPr>
        <a:xfrm>
          <a:off x="13468428" y="1705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106642</xdr:rowOff>
    </xdr:from>
    <xdr:to>
      <xdr:col>67</xdr:col>
      <xdr:colOff>101600</xdr:colOff>
      <xdr:row>99</xdr:row>
      <xdr:rowOff>36792</xdr:rowOff>
    </xdr:to>
    <xdr:sp macro="" textlink="">
      <xdr:nvSpPr>
        <xdr:cNvPr id="699" name="楕円 698"/>
        <xdr:cNvSpPr/>
      </xdr:nvSpPr>
      <xdr:spPr>
        <a:xfrm>
          <a:off x="12763500" y="1690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27919</xdr:rowOff>
    </xdr:from>
    <xdr:ext cx="534377" cy="259045"/>
    <xdr:sp macro="" textlink="">
      <xdr:nvSpPr>
        <xdr:cNvPr id="700" name="テキスト ボックス 699"/>
        <xdr:cNvSpPr txBox="1"/>
      </xdr:nvSpPr>
      <xdr:spPr>
        <a:xfrm>
          <a:off x="12547111" y="170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4" name="テキスト ボックス 71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6" name="テキスト ボックス 71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8" name="テキスト ボックス 71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6" name="直線コネクタ 725"/>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9"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30" name="直線コネクタ 729"/>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133659</xdr:rowOff>
    </xdr:from>
    <xdr:to>
      <xdr:col>116</xdr:col>
      <xdr:colOff>63500</xdr:colOff>
      <xdr:row>38</xdr:row>
      <xdr:rowOff>34936</xdr:rowOff>
    </xdr:to>
    <xdr:cxnSp macro="">
      <xdr:nvCxnSpPr>
        <xdr:cNvPr id="731" name="直線コネクタ 730"/>
        <xdr:cNvCxnSpPr/>
      </xdr:nvCxnSpPr>
      <xdr:spPr>
        <a:xfrm>
          <a:off x="21323300" y="6477309"/>
          <a:ext cx="8382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2"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3" name="フローチャート: 判断 732"/>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131503</xdr:rowOff>
    </xdr:from>
    <xdr:to>
      <xdr:col>111</xdr:col>
      <xdr:colOff>177800</xdr:colOff>
      <xdr:row>37</xdr:row>
      <xdr:rowOff>133659</xdr:rowOff>
    </xdr:to>
    <xdr:cxnSp macro="">
      <xdr:nvCxnSpPr>
        <xdr:cNvPr id="734" name="直線コネクタ 733"/>
        <xdr:cNvCxnSpPr/>
      </xdr:nvCxnSpPr>
      <xdr:spPr>
        <a:xfrm>
          <a:off x="20434300" y="6303703"/>
          <a:ext cx="889000" cy="17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5" name="フローチャート: 判断 734"/>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24873</xdr:rowOff>
    </xdr:from>
    <xdr:ext cx="469744" cy="259045"/>
    <xdr:sp macro="" textlink="">
      <xdr:nvSpPr>
        <xdr:cNvPr id="736" name="テキスト ボックス 735"/>
        <xdr:cNvSpPr txBox="1"/>
      </xdr:nvSpPr>
      <xdr:spPr>
        <a:xfrm>
          <a:off x="21088428"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131503</xdr:rowOff>
    </xdr:from>
    <xdr:to>
      <xdr:col>107</xdr:col>
      <xdr:colOff>50800</xdr:colOff>
      <xdr:row>37</xdr:row>
      <xdr:rowOff>79578</xdr:rowOff>
    </xdr:to>
    <xdr:cxnSp macro="">
      <xdr:nvCxnSpPr>
        <xdr:cNvPr id="737" name="直線コネクタ 736"/>
        <xdr:cNvCxnSpPr/>
      </xdr:nvCxnSpPr>
      <xdr:spPr>
        <a:xfrm flipV="1">
          <a:off x="19545300" y="6303703"/>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8" name="フローチャート: 判断 737"/>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9" name="テキスト ボックス 738"/>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68083</xdr:rowOff>
    </xdr:from>
    <xdr:to>
      <xdr:col>102</xdr:col>
      <xdr:colOff>114300</xdr:colOff>
      <xdr:row>37</xdr:row>
      <xdr:rowOff>79578</xdr:rowOff>
    </xdr:to>
    <xdr:cxnSp macro="">
      <xdr:nvCxnSpPr>
        <xdr:cNvPr id="740" name="直線コネクタ 739"/>
        <xdr:cNvCxnSpPr/>
      </xdr:nvCxnSpPr>
      <xdr:spPr>
        <a:xfrm>
          <a:off x="18656300" y="6240283"/>
          <a:ext cx="889000" cy="1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1" name="フローチャート: 判断 740"/>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2" name="テキスト ボックス 741"/>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3" name="フローチャート: 判断 742"/>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46393</xdr:rowOff>
    </xdr:from>
    <xdr:ext cx="469744" cy="259045"/>
    <xdr:sp macro="" textlink="">
      <xdr:nvSpPr>
        <xdr:cNvPr id="744" name="テキスト ボックス 743"/>
        <xdr:cNvSpPr txBox="1"/>
      </xdr:nvSpPr>
      <xdr:spPr>
        <a:xfrm>
          <a:off x="18421428" y="67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155586</xdr:rowOff>
    </xdr:from>
    <xdr:to>
      <xdr:col>116</xdr:col>
      <xdr:colOff>114300</xdr:colOff>
      <xdr:row>38</xdr:row>
      <xdr:rowOff>85736</xdr:rowOff>
    </xdr:to>
    <xdr:sp macro="" textlink="">
      <xdr:nvSpPr>
        <xdr:cNvPr id="750" name="楕円 749"/>
        <xdr:cNvSpPr/>
      </xdr:nvSpPr>
      <xdr:spPr>
        <a:xfrm>
          <a:off x="22110700" y="64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7013</xdr:rowOff>
    </xdr:from>
    <xdr:ext cx="469744" cy="259045"/>
    <xdr:sp macro="" textlink="">
      <xdr:nvSpPr>
        <xdr:cNvPr id="751" name="投資及び出資金該当値テキスト"/>
        <xdr:cNvSpPr txBox="1"/>
      </xdr:nvSpPr>
      <xdr:spPr>
        <a:xfrm>
          <a:off x="22212300" y="635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82859</xdr:rowOff>
    </xdr:from>
    <xdr:to>
      <xdr:col>112</xdr:col>
      <xdr:colOff>38100</xdr:colOff>
      <xdr:row>38</xdr:row>
      <xdr:rowOff>13009</xdr:rowOff>
    </xdr:to>
    <xdr:sp macro="" textlink="">
      <xdr:nvSpPr>
        <xdr:cNvPr id="752" name="楕円 751"/>
        <xdr:cNvSpPr/>
      </xdr:nvSpPr>
      <xdr:spPr>
        <a:xfrm>
          <a:off x="21272500" y="64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29536</xdr:rowOff>
    </xdr:from>
    <xdr:ext cx="469744" cy="259045"/>
    <xdr:sp macro="" textlink="">
      <xdr:nvSpPr>
        <xdr:cNvPr id="753" name="テキスト ボックス 752"/>
        <xdr:cNvSpPr txBox="1"/>
      </xdr:nvSpPr>
      <xdr:spPr>
        <a:xfrm>
          <a:off x="21088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80703</xdr:rowOff>
    </xdr:from>
    <xdr:to>
      <xdr:col>107</xdr:col>
      <xdr:colOff>101600</xdr:colOff>
      <xdr:row>37</xdr:row>
      <xdr:rowOff>10853</xdr:rowOff>
    </xdr:to>
    <xdr:sp macro="" textlink="">
      <xdr:nvSpPr>
        <xdr:cNvPr id="754" name="楕円 753"/>
        <xdr:cNvSpPr/>
      </xdr:nvSpPr>
      <xdr:spPr>
        <a:xfrm>
          <a:off x="20383500" y="62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27380</xdr:rowOff>
    </xdr:from>
    <xdr:ext cx="534377" cy="259045"/>
    <xdr:sp macro="" textlink="">
      <xdr:nvSpPr>
        <xdr:cNvPr id="755" name="テキスト ボックス 754"/>
        <xdr:cNvSpPr txBox="1"/>
      </xdr:nvSpPr>
      <xdr:spPr>
        <a:xfrm>
          <a:off x="20167111" y="602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28778</xdr:rowOff>
    </xdr:from>
    <xdr:to>
      <xdr:col>102</xdr:col>
      <xdr:colOff>165100</xdr:colOff>
      <xdr:row>37</xdr:row>
      <xdr:rowOff>130378</xdr:rowOff>
    </xdr:to>
    <xdr:sp macro="" textlink="">
      <xdr:nvSpPr>
        <xdr:cNvPr id="756" name="楕円 755"/>
        <xdr:cNvSpPr/>
      </xdr:nvSpPr>
      <xdr:spPr>
        <a:xfrm>
          <a:off x="19494500" y="63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146905</xdr:rowOff>
    </xdr:from>
    <xdr:ext cx="534377" cy="259045"/>
    <xdr:sp macro="" textlink="">
      <xdr:nvSpPr>
        <xdr:cNvPr id="757" name="テキスト ボックス 756"/>
        <xdr:cNvSpPr txBox="1"/>
      </xdr:nvSpPr>
      <xdr:spPr>
        <a:xfrm>
          <a:off x="19278111" y="61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17283</xdr:rowOff>
    </xdr:from>
    <xdr:to>
      <xdr:col>98</xdr:col>
      <xdr:colOff>38100</xdr:colOff>
      <xdr:row>36</xdr:row>
      <xdr:rowOff>118883</xdr:rowOff>
    </xdr:to>
    <xdr:sp macro="" textlink="">
      <xdr:nvSpPr>
        <xdr:cNvPr id="758" name="楕円 757"/>
        <xdr:cNvSpPr/>
      </xdr:nvSpPr>
      <xdr:spPr>
        <a:xfrm>
          <a:off x="18605500" y="61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135410</xdr:rowOff>
    </xdr:from>
    <xdr:ext cx="534377" cy="259045"/>
    <xdr:sp macro="" textlink="">
      <xdr:nvSpPr>
        <xdr:cNvPr id="759" name="テキスト ボックス 758"/>
        <xdr:cNvSpPr txBox="1"/>
      </xdr:nvSpPr>
      <xdr:spPr>
        <a:xfrm>
          <a:off x="18389111" y="59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3" name="直線コネクタ 782"/>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6"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7" name="直線コネクタ 786"/>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157874</xdr:rowOff>
    </xdr:from>
    <xdr:to>
      <xdr:col>116</xdr:col>
      <xdr:colOff>63500</xdr:colOff>
      <xdr:row>57</xdr:row>
      <xdr:rowOff>158274</xdr:rowOff>
    </xdr:to>
    <xdr:cxnSp macro="">
      <xdr:nvCxnSpPr>
        <xdr:cNvPr id="788" name="直線コネクタ 787"/>
        <xdr:cNvCxnSpPr/>
      </xdr:nvCxnSpPr>
      <xdr:spPr>
        <a:xfrm>
          <a:off x="21323300" y="9930524"/>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9" name="貸付金平均値テキスト"/>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90" name="フローチャート: 判断 789"/>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157874</xdr:rowOff>
    </xdr:from>
    <xdr:to>
      <xdr:col>111</xdr:col>
      <xdr:colOff>177800</xdr:colOff>
      <xdr:row>57</xdr:row>
      <xdr:rowOff>160884</xdr:rowOff>
    </xdr:to>
    <xdr:cxnSp macro="">
      <xdr:nvCxnSpPr>
        <xdr:cNvPr id="791" name="直線コネクタ 790"/>
        <xdr:cNvCxnSpPr/>
      </xdr:nvCxnSpPr>
      <xdr:spPr>
        <a:xfrm flipV="1">
          <a:off x="20434300" y="993052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2" name="フローチャート: 判断 791"/>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3" name="テキスト ボックス 792"/>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159817</xdr:rowOff>
    </xdr:from>
    <xdr:to>
      <xdr:col>107</xdr:col>
      <xdr:colOff>50800</xdr:colOff>
      <xdr:row>57</xdr:row>
      <xdr:rowOff>160884</xdr:rowOff>
    </xdr:to>
    <xdr:cxnSp macro="">
      <xdr:nvCxnSpPr>
        <xdr:cNvPr id="794" name="直線コネクタ 793"/>
        <xdr:cNvCxnSpPr/>
      </xdr:nvCxnSpPr>
      <xdr:spPr>
        <a:xfrm>
          <a:off x="19545300" y="993246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5" name="フローチャート: 判断 794"/>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6" name="テキスト ボックス 795"/>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36792</xdr:rowOff>
    </xdr:from>
    <xdr:to>
      <xdr:col>102</xdr:col>
      <xdr:colOff>114300</xdr:colOff>
      <xdr:row>57</xdr:row>
      <xdr:rowOff>159817</xdr:rowOff>
    </xdr:to>
    <xdr:cxnSp macro="">
      <xdr:nvCxnSpPr>
        <xdr:cNvPr id="797" name="直線コネクタ 796"/>
        <xdr:cNvCxnSpPr/>
      </xdr:nvCxnSpPr>
      <xdr:spPr>
        <a:xfrm>
          <a:off x="18656300" y="9809442"/>
          <a:ext cx="889000" cy="1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8" name="フローチャート: 判断 797"/>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9" name="テキスト ボックス 798"/>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800" name="フローチャート: 判断 799"/>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801" name="テキスト ボックス 800"/>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107474</xdr:rowOff>
    </xdr:from>
    <xdr:to>
      <xdr:col>116</xdr:col>
      <xdr:colOff>114300</xdr:colOff>
      <xdr:row>58</xdr:row>
      <xdr:rowOff>37624</xdr:rowOff>
    </xdr:to>
    <xdr:sp macro="" textlink="">
      <xdr:nvSpPr>
        <xdr:cNvPr id="807" name="楕円 806"/>
        <xdr:cNvSpPr/>
      </xdr:nvSpPr>
      <xdr:spPr>
        <a:xfrm>
          <a:off x="22110700" y="98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130351</xdr:rowOff>
    </xdr:from>
    <xdr:ext cx="534377" cy="259045"/>
    <xdr:sp macro="" textlink="">
      <xdr:nvSpPr>
        <xdr:cNvPr id="808" name="貸付金該当値テキスト"/>
        <xdr:cNvSpPr txBox="1"/>
      </xdr:nvSpPr>
      <xdr:spPr>
        <a:xfrm>
          <a:off x="22212300" y="97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107074</xdr:rowOff>
    </xdr:from>
    <xdr:to>
      <xdr:col>112</xdr:col>
      <xdr:colOff>38100</xdr:colOff>
      <xdr:row>58</xdr:row>
      <xdr:rowOff>37224</xdr:rowOff>
    </xdr:to>
    <xdr:sp macro="" textlink="">
      <xdr:nvSpPr>
        <xdr:cNvPr id="809" name="楕円 808"/>
        <xdr:cNvSpPr/>
      </xdr:nvSpPr>
      <xdr:spPr>
        <a:xfrm>
          <a:off x="212725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53751</xdr:rowOff>
    </xdr:from>
    <xdr:ext cx="534377" cy="259045"/>
    <xdr:sp macro="" textlink="">
      <xdr:nvSpPr>
        <xdr:cNvPr id="810" name="テキスト ボックス 809"/>
        <xdr:cNvSpPr txBox="1"/>
      </xdr:nvSpPr>
      <xdr:spPr>
        <a:xfrm>
          <a:off x="21056111" y="96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110084</xdr:rowOff>
    </xdr:from>
    <xdr:to>
      <xdr:col>107</xdr:col>
      <xdr:colOff>101600</xdr:colOff>
      <xdr:row>58</xdr:row>
      <xdr:rowOff>40234</xdr:rowOff>
    </xdr:to>
    <xdr:sp macro="" textlink="">
      <xdr:nvSpPr>
        <xdr:cNvPr id="811" name="楕円 810"/>
        <xdr:cNvSpPr/>
      </xdr:nvSpPr>
      <xdr:spPr>
        <a:xfrm>
          <a:off x="20383500" y="98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56761</xdr:rowOff>
    </xdr:from>
    <xdr:ext cx="534377" cy="259045"/>
    <xdr:sp macro="" textlink="">
      <xdr:nvSpPr>
        <xdr:cNvPr id="812" name="テキスト ボックス 811"/>
        <xdr:cNvSpPr txBox="1"/>
      </xdr:nvSpPr>
      <xdr:spPr>
        <a:xfrm>
          <a:off x="20167111" y="96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109017</xdr:rowOff>
    </xdr:from>
    <xdr:to>
      <xdr:col>102</xdr:col>
      <xdr:colOff>165100</xdr:colOff>
      <xdr:row>58</xdr:row>
      <xdr:rowOff>39167</xdr:rowOff>
    </xdr:to>
    <xdr:sp macro="" textlink="">
      <xdr:nvSpPr>
        <xdr:cNvPr id="813" name="楕円 812"/>
        <xdr:cNvSpPr/>
      </xdr:nvSpPr>
      <xdr:spPr>
        <a:xfrm>
          <a:off x="194945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55694</xdr:rowOff>
    </xdr:from>
    <xdr:ext cx="534377" cy="259045"/>
    <xdr:sp macro="" textlink="">
      <xdr:nvSpPr>
        <xdr:cNvPr id="814" name="テキスト ボックス 813"/>
        <xdr:cNvSpPr txBox="1"/>
      </xdr:nvSpPr>
      <xdr:spPr>
        <a:xfrm>
          <a:off x="19278111" y="9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157442</xdr:rowOff>
    </xdr:from>
    <xdr:to>
      <xdr:col>98</xdr:col>
      <xdr:colOff>38100</xdr:colOff>
      <xdr:row>57</xdr:row>
      <xdr:rowOff>87592</xdr:rowOff>
    </xdr:to>
    <xdr:sp macro="" textlink="">
      <xdr:nvSpPr>
        <xdr:cNvPr id="815" name="楕円 814"/>
        <xdr:cNvSpPr/>
      </xdr:nvSpPr>
      <xdr:spPr>
        <a:xfrm>
          <a:off x="18605500" y="9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104119</xdr:rowOff>
    </xdr:from>
    <xdr:ext cx="534377" cy="259045"/>
    <xdr:sp macro="" textlink="">
      <xdr:nvSpPr>
        <xdr:cNvPr id="816" name="テキスト ボックス 815"/>
        <xdr:cNvSpPr txBox="1"/>
      </xdr:nvSpPr>
      <xdr:spPr>
        <a:xfrm>
          <a:off x="18389111" y="95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1" name="直線コネクタ 840"/>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2"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3" name="直線コネクタ 842"/>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4"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5" name="直線コネクタ 844"/>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2515</xdr:rowOff>
    </xdr:from>
    <xdr:to>
      <xdr:col>116</xdr:col>
      <xdr:colOff>63500</xdr:colOff>
      <xdr:row>76</xdr:row>
      <xdr:rowOff>18123</xdr:rowOff>
    </xdr:to>
    <xdr:cxnSp macro="">
      <xdr:nvCxnSpPr>
        <xdr:cNvPr id="846" name="直線コネクタ 845"/>
        <xdr:cNvCxnSpPr/>
      </xdr:nvCxnSpPr>
      <xdr:spPr>
        <a:xfrm>
          <a:off x="21323300" y="13032715"/>
          <a:ext cx="8382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7"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8" name="フローチャート: 判断 847"/>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156184</xdr:rowOff>
    </xdr:from>
    <xdr:to>
      <xdr:col>111</xdr:col>
      <xdr:colOff>177800</xdr:colOff>
      <xdr:row>76</xdr:row>
      <xdr:rowOff>2515</xdr:rowOff>
    </xdr:to>
    <xdr:cxnSp macro="">
      <xdr:nvCxnSpPr>
        <xdr:cNvPr id="849" name="直線コネクタ 848"/>
        <xdr:cNvCxnSpPr/>
      </xdr:nvCxnSpPr>
      <xdr:spPr>
        <a:xfrm>
          <a:off x="20434300" y="13014934"/>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50" name="フローチャート: 判断 849"/>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51" name="テキスト ボックス 850"/>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156184</xdr:rowOff>
    </xdr:from>
    <xdr:to>
      <xdr:col>107</xdr:col>
      <xdr:colOff>50800</xdr:colOff>
      <xdr:row>76</xdr:row>
      <xdr:rowOff>52832</xdr:rowOff>
    </xdr:to>
    <xdr:cxnSp macro="">
      <xdr:nvCxnSpPr>
        <xdr:cNvPr id="852" name="直線コネクタ 851"/>
        <xdr:cNvCxnSpPr/>
      </xdr:nvCxnSpPr>
      <xdr:spPr>
        <a:xfrm flipV="1">
          <a:off x="19545300" y="13014934"/>
          <a:ext cx="889000" cy="6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3" name="フローチャート: 判断 852"/>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4" name="テキスト ボックス 853"/>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52832</xdr:rowOff>
    </xdr:from>
    <xdr:to>
      <xdr:col>102</xdr:col>
      <xdr:colOff>114300</xdr:colOff>
      <xdr:row>76</xdr:row>
      <xdr:rowOff>78612</xdr:rowOff>
    </xdr:to>
    <xdr:cxnSp macro="">
      <xdr:nvCxnSpPr>
        <xdr:cNvPr id="855" name="直線コネクタ 854"/>
        <xdr:cNvCxnSpPr/>
      </xdr:nvCxnSpPr>
      <xdr:spPr>
        <a:xfrm flipV="1">
          <a:off x="18656300" y="13083032"/>
          <a:ext cx="8890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6" name="フローチャート: 判断 855"/>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7" name="テキスト ボックス 856"/>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8" name="フローチャート: 判断 857"/>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9" name="テキスト ボックス 858"/>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138773</xdr:rowOff>
    </xdr:from>
    <xdr:to>
      <xdr:col>116</xdr:col>
      <xdr:colOff>114300</xdr:colOff>
      <xdr:row>76</xdr:row>
      <xdr:rowOff>68923</xdr:rowOff>
    </xdr:to>
    <xdr:sp macro="" textlink="">
      <xdr:nvSpPr>
        <xdr:cNvPr id="865" name="楕円 864"/>
        <xdr:cNvSpPr/>
      </xdr:nvSpPr>
      <xdr:spPr>
        <a:xfrm>
          <a:off x="22110700" y="129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117200</xdr:rowOff>
    </xdr:from>
    <xdr:ext cx="534377" cy="259045"/>
    <xdr:sp macro="" textlink="">
      <xdr:nvSpPr>
        <xdr:cNvPr id="866" name="繰出金該当値テキスト"/>
        <xdr:cNvSpPr txBox="1"/>
      </xdr:nvSpPr>
      <xdr:spPr>
        <a:xfrm>
          <a:off x="22212300" y="129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123165</xdr:rowOff>
    </xdr:from>
    <xdr:to>
      <xdr:col>112</xdr:col>
      <xdr:colOff>38100</xdr:colOff>
      <xdr:row>76</xdr:row>
      <xdr:rowOff>53315</xdr:rowOff>
    </xdr:to>
    <xdr:sp macro="" textlink="">
      <xdr:nvSpPr>
        <xdr:cNvPr id="867" name="楕円 866"/>
        <xdr:cNvSpPr/>
      </xdr:nvSpPr>
      <xdr:spPr>
        <a:xfrm>
          <a:off x="21272500" y="129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44442</xdr:rowOff>
    </xdr:from>
    <xdr:ext cx="534377" cy="259045"/>
    <xdr:sp macro="" textlink="">
      <xdr:nvSpPr>
        <xdr:cNvPr id="868" name="テキスト ボックス 867"/>
        <xdr:cNvSpPr txBox="1"/>
      </xdr:nvSpPr>
      <xdr:spPr>
        <a:xfrm>
          <a:off x="21056111" y="130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105384</xdr:rowOff>
    </xdr:from>
    <xdr:to>
      <xdr:col>107</xdr:col>
      <xdr:colOff>101600</xdr:colOff>
      <xdr:row>76</xdr:row>
      <xdr:rowOff>35534</xdr:rowOff>
    </xdr:to>
    <xdr:sp macro="" textlink="">
      <xdr:nvSpPr>
        <xdr:cNvPr id="869" name="楕円 868"/>
        <xdr:cNvSpPr/>
      </xdr:nvSpPr>
      <xdr:spPr>
        <a:xfrm>
          <a:off x="20383500" y="129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26661</xdr:rowOff>
    </xdr:from>
    <xdr:ext cx="534377" cy="259045"/>
    <xdr:sp macro="" textlink="">
      <xdr:nvSpPr>
        <xdr:cNvPr id="870" name="テキスト ボックス 869"/>
        <xdr:cNvSpPr txBox="1"/>
      </xdr:nvSpPr>
      <xdr:spPr>
        <a:xfrm>
          <a:off x="20167111" y="130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2032</xdr:rowOff>
    </xdr:from>
    <xdr:to>
      <xdr:col>102</xdr:col>
      <xdr:colOff>165100</xdr:colOff>
      <xdr:row>76</xdr:row>
      <xdr:rowOff>103632</xdr:rowOff>
    </xdr:to>
    <xdr:sp macro="" textlink="">
      <xdr:nvSpPr>
        <xdr:cNvPr id="871" name="楕円 870"/>
        <xdr:cNvSpPr/>
      </xdr:nvSpPr>
      <xdr:spPr>
        <a:xfrm>
          <a:off x="19494500" y="130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94759</xdr:rowOff>
    </xdr:from>
    <xdr:ext cx="534377" cy="259045"/>
    <xdr:sp macro="" textlink="">
      <xdr:nvSpPr>
        <xdr:cNvPr id="872" name="テキスト ボックス 871"/>
        <xdr:cNvSpPr txBox="1"/>
      </xdr:nvSpPr>
      <xdr:spPr>
        <a:xfrm>
          <a:off x="19278111" y="131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27812</xdr:rowOff>
    </xdr:from>
    <xdr:to>
      <xdr:col>98</xdr:col>
      <xdr:colOff>38100</xdr:colOff>
      <xdr:row>76</xdr:row>
      <xdr:rowOff>129412</xdr:rowOff>
    </xdr:to>
    <xdr:sp macro="" textlink="">
      <xdr:nvSpPr>
        <xdr:cNvPr id="873" name="楕円 872"/>
        <xdr:cNvSpPr/>
      </xdr:nvSpPr>
      <xdr:spPr>
        <a:xfrm>
          <a:off x="18605500" y="130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120539</xdr:rowOff>
    </xdr:from>
    <xdr:ext cx="534377" cy="259045"/>
    <xdr:sp macro="" textlink="">
      <xdr:nvSpPr>
        <xdr:cNvPr id="874" name="テキスト ボックス 873"/>
        <xdr:cNvSpPr txBox="1"/>
      </xdr:nvSpPr>
      <xdr:spPr>
        <a:xfrm>
          <a:off x="18389111" y="131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歳出決算総額は、住民一人当たり</a:t>
          </a:r>
          <a:r>
            <a:rPr lang="en-US" altLang="ja-JP" sz="1100" b="0" i="0" baseline="0">
              <a:solidFill>
                <a:schemeClr val="dk1"/>
              </a:solidFill>
              <a:effectLst/>
              <a:latin typeface="+mn-lt"/>
              <a:ea typeface="+mn-ea"/>
              <a:cs typeface="+mn-cs"/>
            </a:rPr>
            <a:t>1,523,295</a:t>
          </a:r>
          <a:r>
            <a:rPr lang="ja-JP" altLang="ja-JP" sz="1100" b="0" i="0" baseline="0">
              <a:solidFill>
                <a:schemeClr val="dk1"/>
              </a:solidFill>
              <a:effectLst/>
              <a:latin typeface="+mn-lt"/>
              <a:ea typeface="+mn-ea"/>
              <a:cs typeface="+mn-cs"/>
            </a:rPr>
            <a:t>円となっている。</a:t>
          </a:r>
          <a:endParaRPr lang="ja-JP" altLang="ja-JP" sz="1400">
            <a:effectLst/>
          </a:endParaRPr>
        </a:p>
        <a:p>
          <a:pPr rtl="0"/>
          <a:r>
            <a:rPr lang="ja-JP" altLang="ja-JP" sz="1100" b="0" i="0" baseline="0">
              <a:solidFill>
                <a:schemeClr val="dk1"/>
              </a:solidFill>
              <a:effectLst/>
              <a:latin typeface="+mn-lt"/>
              <a:ea typeface="+mn-ea"/>
              <a:cs typeface="+mn-cs"/>
            </a:rPr>
            <a:t>・　人件費は、住民一人当たり</a:t>
          </a:r>
          <a:r>
            <a:rPr lang="en-US" altLang="ja-JP" sz="1100" b="0" i="0" baseline="0">
              <a:solidFill>
                <a:schemeClr val="dk1"/>
              </a:solidFill>
              <a:effectLst/>
              <a:latin typeface="+mn-lt"/>
              <a:ea typeface="+mn-ea"/>
              <a:cs typeface="+mn-cs"/>
            </a:rPr>
            <a:t>189,382</a:t>
          </a:r>
          <a:r>
            <a:rPr lang="ja-JP" altLang="ja-JP" sz="1100" b="0" i="0" baseline="0">
              <a:solidFill>
                <a:schemeClr val="dk1"/>
              </a:solidFill>
              <a:effectLst/>
              <a:latin typeface="+mn-lt"/>
              <a:ea typeface="+mn-ea"/>
              <a:cs typeface="+mn-cs"/>
            </a:rPr>
            <a:t>円となっている。増加傾向であり、類似団体平均を上回っている。退職者を見据え職員採用者数が増加したことや、総合支所機能や診療所運営などにより類似団体より職員数が多いことが主な要因である。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補助</a:t>
          </a:r>
          <a:r>
            <a:rPr lang="ja-JP" altLang="ja-JP" sz="1100" b="0" i="0" baseline="0">
              <a:solidFill>
                <a:schemeClr val="dk1"/>
              </a:solidFill>
              <a:effectLst/>
              <a:latin typeface="+mn-lt"/>
              <a:ea typeface="+mn-ea"/>
              <a:cs typeface="+mn-cs"/>
            </a:rPr>
            <a:t>費は、住民一人当たり</a:t>
          </a:r>
          <a:r>
            <a:rPr lang="en-US" altLang="ja-JP" sz="1100" b="0" i="0" baseline="0">
              <a:solidFill>
                <a:schemeClr val="dk1"/>
              </a:solidFill>
              <a:effectLst/>
              <a:latin typeface="+mn-lt"/>
              <a:ea typeface="+mn-ea"/>
              <a:cs typeface="+mn-cs"/>
            </a:rPr>
            <a:t>384,882</a:t>
          </a:r>
          <a:r>
            <a:rPr lang="ja-JP" altLang="ja-JP" sz="1100" b="0" i="0" baseline="0">
              <a:solidFill>
                <a:schemeClr val="dk1"/>
              </a:solidFill>
              <a:effectLst/>
              <a:latin typeface="+mn-lt"/>
              <a:ea typeface="+mn-ea"/>
              <a:cs typeface="+mn-cs"/>
            </a:rPr>
            <a:t>円となっている。前年度から大きく増加しており、</a:t>
          </a:r>
          <a:r>
            <a:rPr lang="ja-JP" altLang="en-US" sz="1100" b="0" i="0" baseline="0">
              <a:solidFill>
                <a:schemeClr val="dk1"/>
              </a:solidFill>
              <a:effectLst/>
              <a:latin typeface="+mn-lt"/>
              <a:ea typeface="+mn-ea"/>
              <a:cs typeface="+mn-cs"/>
            </a:rPr>
            <a:t>新型コロナウイルス対策の特別定額給付金支給事業</a:t>
          </a:r>
          <a:r>
            <a:rPr lang="ja-JP" altLang="ja-JP" sz="1100" b="0" i="0" baseline="0">
              <a:solidFill>
                <a:schemeClr val="dk1"/>
              </a:solidFill>
              <a:effectLst/>
              <a:latin typeface="+mn-lt"/>
              <a:ea typeface="+mn-ea"/>
              <a:cs typeface="+mn-cs"/>
            </a:rPr>
            <a:t>に係る経費が主な要因である。</a:t>
          </a:r>
          <a:endParaRPr lang="ja-JP" altLang="ja-JP" sz="1400">
            <a:effectLst/>
          </a:endParaRPr>
        </a:p>
        <a:p>
          <a:pPr rtl="0"/>
          <a:r>
            <a:rPr lang="ja-JP" altLang="ja-JP" sz="1100" b="0" i="0" baseline="0">
              <a:solidFill>
                <a:schemeClr val="dk1"/>
              </a:solidFill>
              <a:effectLst/>
              <a:latin typeface="+mn-lt"/>
              <a:ea typeface="+mn-ea"/>
              <a:cs typeface="+mn-cs"/>
            </a:rPr>
            <a:t>・　普通建設事業費は、住民一人当たり</a:t>
          </a:r>
          <a:r>
            <a:rPr lang="en-US" altLang="ja-JP" sz="1100" b="0" i="0" baseline="0">
              <a:solidFill>
                <a:schemeClr val="dk1"/>
              </a:solidFill>
              <a:effectLst/>
              <a:latin typeface="+mn-lt"/>
              <a:ea typeface="+mn-ea"/>
              <a:cs typeface="+mn-cs"/>
            </a:rPr>
            <a:t>302,933</a:t>
          </a:r>
          <a:r>
            <a:rPr lang="ja-JP" altLang="ja-JP" sz="1100" b="0" i="0" baseline="0">
              <a:solidFill>
                <a:schemeClr val="dk1"/>
              </a:solidFill>
              <a:effectLst/>
              <a:latin typeface="+mn-lt"/>
              <a:ea typeface="+mn-ea"/>
              <a:cs typeface="+mn-cs"/>
            </a:rPr>
            <a:t>円となっている。前年度から</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しており、</a:t>
          </a:r>
          <a:r>
            <a:rPr lang="ja-JP" altLang="en-US" sz="1100" b="0" i="0" baseline="0">
              <a:solidFill>
                <a:schemeClr val="dk1"/>
              </a:solidFill>
              <a:effectLst/>
              <a:latin typeface="+mn-lt"/>
              <a:ea typeface="+mn-ea"/>
              <a:cs typeface="+mn-cs"/>
            </a:rPr>
            <a:t>地域農業推進事業</a:t>
          </a:r>
          <a:r>
            <a:rPr lang="ja-JP" altLang="ja-JP" sz="1100" b="0" i="0" baseline="0">
              <a:solidFill>
                <a:schemeClr val="dk1"/>
              </a:solidFill>
              <a:effectLst/>
              <a:latin typeface="+mn-lt"/>
              <a:ea typeface="+mn-ea"/>
              <a:cs typeface="+mn-cs"/>
            </a:rPr>
            <a:t>及び被災農業者向け経営体育成支援に係る経費が主な要因である。</a:t>
          </a:r>
          <a:endParaRPr lang="ja-JP" altLang="ja-JP" sz="1400">
            <a:effectLst/>
          </a:endParaRPr>
        </a:p>
        <a:p>
          <a:pPr rtl="0"/>
          <a:r>
            <a:rPr lang="ja-JP" altLang="ja-JP" sz="1100" b="0" i="0" baseline="0">
              <a:solidFill>
                <a:schemeClr val="dk1"/>
              </a:solidFill>
              <a:effectLst/>
              <a:latin typeface="+mn-lt"/>
              <a:ea typeface="+mn-ea"/>
              <a:cs typeface="+mn-cs"/>
            </a:rPr>
            <a:t>・　災害復旧事業費は、住民一人当たり</a:t>
          </a:r>
          <a:r>
            <a:rPr lang="en-US" altLang="ja-JP" sz="1100" b="0" i="0" baseline="0">
              <a:solidFill>
                <a:schemeClr val="dk1"/>
              </a:solidFill>
              <a:effectLst/>
              <a:latin typeface="+mn-lt"/>
              <a:ea typeface="+mn-ea"/>
              <a:cs typeface="+mn-cs"/>
            </a:rPr>
            <a:t>105,325</a:t>
          </a:r>
          <a:r>
            <a:rPr lang="ja-JP" altLang="ja-JP" sz="1100" b="0" i="0" baseline="0">
              <a:solidFill>
                <a:schemeClr val="dk1"/>
              </a:solidFill>
              <a:effectLst/>
              <a:latin typeface="+mn-lt"/>
              <a:ea typeface="+mn-ea"/>
              <a:cs typeface="+mn-cs"/>
            </a:rPr>
            <a:t>円となっている。北海道胆振東部地震からの復旧事業</a:t>
          </a:r>
          <a:r>
            <a:rPr lang="ja-JP" altLang="en-US" sz="1100" b="0" i="0" baseline="0">
              <a:solidFill>
                <a:schemeClr val="dk1"/>
              </a:solidFill>
              <a:effectLst/>
              <a:latin typeface="+mn-lt"/>
              <a:ea typeface="+mn-ea"/>
              <a:cs typeface="+mn-cs"/>
            </a:rPr>
            <a:t>の縮小に</a:t>
          </a:r>
          <a:r>
            <a:rPr lang="ja-JP" altLang="ja-JP" sz="1100" b="0" i="0" baseline="0">
              <a:solidFill>
                <a:schemeClr val="dk1"/>
              </a:solidFill>
              <a:effectLst/>
              <a:latin typeface="+mn-lt"/>
              <a:ea typeface="+mn-ea"/>
              <a:cs typeface="+mn-cs"/>
            </a:rPr>
            <a:t>より前年度から大幅に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7,734
7,613
711.36
12,030,589
11,781,158
200,054
5,451,905
9,536,171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159258</xdr:rowOff>
    </xdr:from>
    <xdr:to>
      <xdr:col>24</xdr:col>
      <xdr:colOff>63500</xdr:colOff>
      <xdr:row>35</xdr:row>
      <xdr:rowOff>161036</xdr:rowOff>
    </xdr:to>
    <xdr:cxnSp macro="">
      <xdr:nvCxnSpPr>
        <xdr:cNvPr id="61" name="直線コネクタ 60"/>
        <xdr:cNvCxnSpPr/>
      </xdr:nvCxnSpPr>
      <xdr:spPr>
        <a:xfrm flipV="1">
          <a:off x="3797300" y="6160008"/>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36</xdr:row>
      <xdr:rowOff>69088</xdr:rowOff>
    </xdr:to>
    <xdr:cxnSp macro="">
      <xdr:nvCxnSpPr>
        <xdr:cNvPr id="64" name="直線コネクタ 63"/>
        <xdr:cNvCxnSpPr/>
      </xdr:nvCxnSpPr>
      <xdr:spPr>
        <a:xfrm flipV="1">
          <a:off x="2908300" y="6161786"/>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69088</xdr:rowOff>
    </xdr:from>
    <xdr:to>
      <xdr:col>15</xdr:col>
      <xdr:colOff>50800</xdr:colOff>
      <xdr:row>36</xdr:row>
      <xdr:rowOff>141478</xdr:rowOff>
    </xdr:to>
    <xdr:cxnSp macro="">
      <xdr:nvCxnSpPr>
        <xdr:cNvPr id="67" name="直線コネクタ 66"/>
        <xdr:cNvCxnSpPr/>
      </xdr:nvCxnSpPr>
      <xdr:spPr>
        <a:xfrm flipV="1">
          <a:off x="2019300" y="62412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124968</xdr:rowOff>
    </xdr:from>
    <xdr:to>
      <xdr:col>10</xdr:col>
      <xdr:colOff>114300</xdr:colOff>
      <xdr:row>36</xdr:row>
      <xdr:rowOff>141478</xdr:rowOff>
    </xdr:to>
    <xdr:cxnSp macro="">
      <xdr:nvCxnSpPr>
        <xdr:cNvPr id="70" name="直線コネクタ 69"/>
        <xdr:cNvCxnSpPr/>
      </xdr:nvCxnSpPr>
      <xdr:spPr>
        <a:xfrm>
          <a:off x="1130300" y="629716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108458</xdr:rowOff>
    </xdr:from>
    <xdr:to>
      <xdr:col>24</xdr:col>
      <xdr:colOff>114300</xdr:colOff>
      <xdr:row>36</xdr:row>
      <xdr:rowOff>38608</xdr:rowOff>
    </xdr:to>
    <xdr:sp macro="" textlink="">
      <xdr:nvSpPr>
        <xdr:cNvPr id="80" name="楕円 79"/>
        <xdr:cNvSpPr/>
      </xdr:nvSpPr>
      <xdr:spPr>
        <a:xfrm>
          <a:off x="45847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131335</xdr:rowOff>
    </xdr:from>
    <xdr:ext cx="534377" cy="259045"/>
    <xdr:sp macro="" textlink="">
      <xdr:nvSpPr>
        <xdr:cNvPr id="81" name="議会費該当値テキスト"/>
        <xdr:cNvSpPr txBox="1"/>
      </xdr:nvSpPr>
      <xdr:spPr>
        <a:xfrm>
          <a:off x="4686300" y="59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110236</xdr:rowOff>
    </xdr:from>
    <xdr:to>
      <xdr:col>20</xdr:col>
      <xdr:colOff>38100</xdr:colOff>
      <xdr:row>36</xdr:row>
      <xdr:rowOff>40386</xdr:rowOff>
    </xdr:to>
    <xdr:sp macro="" textlink="">
      <xdr:nvSpPr>
        <xdr:cNvPr id="82" name="楕円 81"/>
        <xdr:cNvSpPr/>
      </xdr:nvSpPr>
      <xdr:spPr>
        <a:xfrm>
          <a:off x="3746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31513</xdr:rowOff>
    </xdr:from>
    <xdr:ext cx="534377" cy="259045"/>
    <xdr:sp macro="" textlink="">
      <xdr:nvSpPr>
        <xdr:cNvPr id="83" name="テキスト ボックス 82"/>
        <xdr:cNvSpPr txBox="1"/>
      </xdr:nvSpPr>
      <xdr:spPr>
        <a:xfrm>
          <a:off x="3530111" y="62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18288</xdr:rowOff>
    </xdr:from>
    <xdr:to>
      <xdr:col>15</xdr:col>
      <xdr:colOff>101600</xdr:colOff>
      <xdr:row>36</xdr:row>
      <xdr:rowOff>119888</xdr:rowOff>
    </xdr:to>
    <xdr:sp macro="" textlink="">
      <xdr:nvSpPr>
        <xdr:cNvPr id="84" name="楕円 83"/>
        <xdr:cNvSpPr/>
      </xdr:nvSpPr>
      <xdr:spPr>
        <a:xfrm>
          <a:off x="2857500" y="61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111015</xdr:rowOff>
    </xdr:from>
    <xdr:ext cx="469744" cy="259045"/>
    <xdr:sp macro="" textlink="">
      <xdr:nvSpPr>
        <xdr:cNvPr id="85" name="テキスト ボックス 84"/>
        <xdr:cNvSpPr txBox="1"/>
      </xdr:nvSpPr>
      <xdr:spPr>
        <a:xfrm>
          <a:off x="2673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90678</xdr:rowOff>
    </xdr:from>
    <xdr:to>
      <xdr:col>10</xdr:col>
      <xdr:colOff>165100</xdr:colOff>
      <xdr:row>37</xdr:row>
      <xdr:rowOff>20828</xdr:rowOff>
    </xdr:to>
    <xdr:sp macro="" textlink="">
      <xdr:nvSpPr>
        <xdr:cNvPr id="86" name="楕円 85"/>
        <xdr:cNvSpPr/>
      </xdr:nvSpPr>
      <xdr:spPr>
        <a:xfrm>
          <a:off x="1968500" y="62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11955</xdr:rowOff>
    </xdr:from>
    <xdr:ext cx="469744" cy="259045"/>
    <xdr:sp macro="" textlink="">
      <xdr:nvSpPr>
        <xdr:cNvPr id="87" name="テキスト ボックス 86"/>
        <xdr:cNvSpPr txBox="1"/>
      </xdr:nvSpPr>
      <xdr:spPr>
        <a:xfrm>
          <a:off x="1784428" y="635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74168</xdr:rowOff>
    </xdr:from>
    <xdr:to>
      <xdr:col>6</xdr:col>
      <xdr:colOff>38100</xdr:colOff>
      <xdr:row>37</xdr:row>
      <xdr:rowOff>4318</xdr:rowOff>
    </xdr:to>
    <xdr:sp macro="" textlink="">
      <xdr:nvSpPr>
        <xdr:cNvPr id="88" name="楕円 87"/>
        <xdr:cNvSpPr/>
      </xdr:nvSpPr>
      <xdr:spPr>
        <a:xfrm>
          <a:off x="1079500" y="62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166895</xdr:rowOff>
    </xdr:from>
    <xdr:ext cx="469744" cy="259045"/>
    <xdr:sp macro="" textlink="">
      <xdr:nvSpPr>
        <xdr:cNvPr id="89" name="テキスト ボックス 88"/>
        <xdr:cNvSpPr txBox="1"/>
      </xdr:nvSpPr>
      <xdr:spPr>
        <a:xfrm>
          <a:off x="895428" y="633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168978</xdr:rowOff>
    </xdr:from>
    <xdr:to>
      <xdr:col>24</xdr:col>
      <xdr:colOff>63500</xdr:colOff>
      <xdr:row>58</xdr:row>
      <xdr:rowOff>91117</xdr:rowOff>
    </xdr:to>
    <xdr:cxnSp macro="">
      <xdr:nvCxnSpPr>
        <xdr:cNvPr id="118" name="直線コネクタ 117"/>
        <xdr:cNvCxnSpPr/>
      </xdr:nvCxnSpPr>
      <xdr:spPr>
        <a:xfrm flipV="1">
          <a:off x="3797300" y="9941628"/>
          <a:ext cx="838200" cy="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88183</xdr:rowOff>
    </xdr:from>
    <xdr:to>
      <xdr:col>19</xdr:col>
      <xdr:colOff>177800</xdr:colOff>
      <xdr:row>58</xdr:row>
      <xdr:rowOff>91117</xdr:rowOff>
    </xdr:to>
    <xdr:cxnSp macro="">
      <xdr:nvCxnSpPr>
        <xdr:cNvPr id="121" name="直線コネクタ 120"/>
        <xdr:cNvCxnSpPr/>
      </xdr:nvCxnSpPr>
      <xdr:spPr>
        <a:xfrm>
          <a:off x="2908300" y="1003228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88183</xdr:rowOff>
    </xdr:from>
    <xdr:to>
      <xdr:col>15</xdr:col>
      <xdr:colOff>50800</xdr:colOff>
      <xdr:row>58</xdr:row>
      <xdr:rowOff>123884</xdr:rowOff>
    </xdr:to>
    <xdr:cxnSp macro="">
      <xdr:nvCxnSpPr>
        <xdr:cNvPr id="124" name="直線コネクタ 123"/>
        <xdr:cNvCxnSpPr/>
      </xdr:nvCxnSpPr>
      <xdr:spPr>
        <a:xfrm flipV="1">
          <a:off x="2019300" y="10032283"/>
          <a:ext cx="889000" cy="3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96093</xdr:rowOff>
    </xdr:from>
    <xdr:to>
      <xdr:col>10</xdr:col>
      <xdr:colOff>114300</xdr:colOff>
      <xdr:row>58</xdr:row>
      <xdr:rowOff>123884</xdr:rowOff>
    </xdr:to>
    <xdr:cxnSp macro="">
      <xdr:nvCxnSpPr>
        <xdr:cNvPr id="127" name="直線コネクタ 126"/>
        <xdr:cNvCxnSpPr/>
      </xdr:nvCxnSpPr>
      <xdr:spPr>
        <a:xfrm>
          <a:off x="1130300" y="10040193"/>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118178</xdr:rowOff>
    </xdr:from>
    <xdr:to>
      <xdr:col>24</xdr:col>
      <xdr:colOff>114300</xdr:colOff>
      <xdr:row>58</xdr:row>
      <xdr:rowOff>48328</xdr:rowOff>
    </xdr:to>
    <xdr:sp macro="" textlink="">
      <xdr:nvSpPr>
        <xdr:cNvPr id="137" name="楕円 136"/>
        <xdr:cNvSpPr/>
      </xdr:nvSpPr>
      <xdr:spPr>
        <a:xfrm>
          <a:off x="4584700" y="98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40317</xdr:rowOff>
    </xdr:from>
    <xdr:to>
      <xdr:col>20</xdr:col>
      <xdr:colOff>38100</xdr:colOff>
      <xdr:row>58</xdr:row>
      <xdr:rowOff>141917</xdr:rowOff>
    </xdr:to>
    <xdr:sp macro="" textlink="">
      <xdr:nvSpPr>
        <xdr:cNvPr id="139" name="楕円 138"/>
        <xdr:cNvSpPr/>
      </xdr:nvSpPr>
      <xdr:spPr>
        <a:xfrm>
          <a:off x="3746500" y="99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133044</xdr:rowOff>
    </xdr:from>
    <xdr:ext cx="599010" cy="259045"/>
    <xdr:sp macro="" textlink="">
      <xdr:nvSpPr>
        <xdr:cNvPr id="140" name="テキスト ボックス 139"/>
        <xdr:cNvSpPr txBox="1"/>
      </xdr:nvSpPr>
      <xdr:spPr>
        <a:xfrm>
          <a:off x="3497795" y="1007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37383</xdr:rowOff>
    </xdr:from>
    <xdr:to>
      <xdr:col>15</xdr:col>
      <xdr:colOff>101600</xdr:colOff>
      <xdr:row>58</xdr:row>
      <xdr:rowOff>138983</xdr:rowOff>
    </xdr:to>
    <xdr:sp macro="" textlink="">
      <xdr:nvSpPr>
        <xdr:cNvPr id="141" name="楕円 140"/>
        <xdr:cNvSpPr/>
      </xdr:nvSpPr>
      <xdr:spPr>
        <a:xfrm>
          <a:off x="2857500" y="99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130110</xdr:rowOff>
    </xdr:from>
    <xdr:ext cx="599010" cy="259045"/>
    <xdr:sp macro="" textlink="">
      <xdr:nvSpPr>
        <xdr:cNvPr id="142" name="テキスト ボックス 141"/>
        <xdr:cNvSpPr txBox="1"/>
      </xdr:nvSpPr>
      <xdr:spPr>
        <a:xfrm>
          <a:off x="2608795" y="1007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73084</xdr:rowOff>
    </xdr:from>
    <xdr:to>
      <xdr:col>10</xdr:col>
      <xdr:colOff>165100</xdr:colOff>
      <xdr:row>59</xdr:row>
      <xdr:rowOff>3234</xdr:rowOff>
    </xdr:to>
    <xdr:sp macro="" textlink="">
      <xdr:nvSpPr>
        <xdr:cNvPr id="143" name="楕円 142"/>
        <xdr:cNvSpPr/>
      </xdr:nvSpPr>
      <xdr:spPr>
        <a:xfrm>
          <a:off x="1968500" y="100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165811</xdr:rowOff>
    </xdr:from>
    <xdr:ext cx="599010" cy="259045"/>
    <xdr:sp macro="" textlink="">
      <xdr:nvSpPr>
        <xdr:cNvPr id="144" name="テキスト ボックス 143"/>
        <xdr:cNvSpPr txBox="1"/>
      </xdr:nvSpPr>
      <xdr:spPr>
        <a:xfrm>
          <a:off x="1719795" y="1010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45293</xdr:rowOff>
    </xdr:from>
    <xdr:to>
      <xdr:col>6</xdr:col>
      <xdr:colOff>38100</xdr:colOff>
      <xdr:row>58</xdr:row>
      <xdr:rowOff>146893</xdr:rowOff>
    </xdr:to>
    <xdr:sp macro="" textlink="">
      <xdr:nvSpPr>
        <xdr:cNvPr id="145" name="楕円 144"/>
        <xdr:cNvSpPr/>
      </xdr:nvSpPr>
      <xdr:spPr>
        <a:xfrm>
          <a:off x="1079500" y="99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138020</xdr:rowOff>
    </xdr:from>
    <xdr:ext cx="599010" cy="259045"/>
    <xdr:sp macro="" textlink="">
      <xdr:nvSpPr>
        <xdr:cNvPr id="146" name="テキスト ボックス 145"/>
        <xdr:cNvSpPr txBox="1"/>
      </xdr:nvSpPr>
      <xdr:spPr>
        <a:xfrm>
          <a:off x="830795" y="1008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64317</xdr:rowOff>
    </xdr:from>
    <xdr:to>
      <xdr:col>24</xdr:col>
      <xdr:colOff>63500</xdr:colOff>
      <xdr:row>76</xdr:row>
      <xdr:rowOff>38371</xdr:rowOff>
    </xdr:to>
    <xdr:cxnSp macro="">
      <xdr:nvCxnSpPr>
        <xdr:cNvPr id="174" name="直線コネクタ 173"/>
        <xdr:cNvCxnSpPr/>
      </xdr:nvCxnSpPr>
      <xdr:spPr>
        <a:xfrm flipV="1">
          <a:off x="3797300" y="12923067"/>
          <a:ext cx="8382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17239</xdr:rowOff>
    </xdr:from>
    <xdr:to>
      <xdr:col>19</xdr:col>
      <xdr:colOff>177800</xdr:colOff>
      <xdr:row>76</xdr:row>
      <xdr:rowOff>38371</xdr:rowOff>
    </xdr:to>
    <xdr:cxnSp macro="">
      <xdr:nvCxnSpPr>
        <xdr:cNvPr id="177" name="直線コネクタ 176"/>
        <xdr:cNvCxnSpPr/>
      </xdr:nvCxnSpPr>
      <xdr:spPr>
        <a:xfrm>
          <a:off x="2908300" y="13047439"/>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17239</xdr:rowOff>
    </xdr:from>
    <xdr:to>
      <xdr:col>15</xdr:col>
      <xdr:colOff>50800</xdr:colOff>
      <xdr:row>77</xdr:row>
      <xdr:rowOff>39587</xdr:rowOff>
    </xdr:to>
    <xdr:cxnSp macro="">
      <xdr:nvCxnSpPr>
        <xdr:cNvPr id="180" name="直線コネクタ 179"/>
        <xdr:cNvCxnSpPr/>
      </xdr:nvCxnSpPr>
      <xdr:spPr>
        <a:xfrm flipV="1">
          <a:off x="2019300" y="13047439"/>
          <a:ext cx="889000" cy="19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15501</xdr:rowOff>
    </xdr:from>
    <xdr:to>
      <xdr:col>10</xdr:col>
      <xdr:colOff>114300</xdr:colOff>
      <xdr:row>77</xdr:row>
      <xdr:rowOff>39587</xdr:rowOff>
    </xdr:to>
    <xdr:cxnSp macro="">
      <xdr:nvCxnSpPr>
        <xdr:cNvPr id="183" name="直線コネクタ 182"/>
        <xdr:cNvCxnSpPr/>
      </xdr:nvCxnSpPr>
      <xdr:spPr>
        <a:xfrm>
          <a:off x="1130300" y="13217151"/>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13517</xdr:rowOff>
    </xdr:from>
    <xdr:to>
      <xdr:col>24</xdr:col>
      <xdr:colOff>114300</xdr:colOff>
      <xdr:row>75</xdr:row>
      <xdr:rowOff>115117</xdr:rowOff>
    </xdr:to>
    <xdr:sp macro="" textlink="">
      <xdr:nvSpPr>
        <xdr:cNvPr id="193" name="楕円 192"/>
        <xdr:cNvSpPr/>
      </xdr:nvSpPr>
      <xdr:spPr>
        <a:xfrm>
          <a:off x="4584700" y="128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36394</xdr:rowOff>
    </xdr:from>
    <xdr:ext cx="599010" cy="259045"/>
    <xdr:sp macro="" textlink="">
      <xdr:nvSpPr>
        <xdr:cNvPr id="194" name="民生費該当値テキスト"/>
        <xdr:cNvSpPr txBox="1"/>
      </xdr:nvSpPr>
      <xdr:spPr>
        <a:xfrm>
          <a:off x="4686300" y="1272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159021</xdr:rowOff>
    </xdr:from>
    <xdr:to>
      <xdr:col>20</xdr:col>
      <xdr:colOff>38100</xdr:colOff>
      <xdr:row>76</xdr:row>
      <xdr:rowOff>89171</xdr:rowOff>
    </xdr:to>
    <xdr:sp macro="" textlink="">
      <xdr:nvSpPr>
        <xdr:cNvPr id="195" name="楕円 194"/>
        <xdr:cNvSpPr/>
      </xdr:nvSpPr>
      <xdr:spPr>
        <a:xfrm>
          <a:off x="3746500" y="130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105698</xdr:rowOff>
    </xdr:from>
    <xdr:ext cx="599010" cy="259045"/>
    <xdr:sp macro="" textlink="">
      <xdr:nvSpPr>
        <xdr:cNvPr id="196" name="テキスト ボックス 195"/>
        <xdr:cNvSpPr txBox="1"/>
      </xdr:nvSpPr>
      <xdr:spPr>
        <a:xfrm>
          <a:off x="3497795" y="1279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137889</xdr:rowOff>
    </xdr:from>
    <xdr:to>
      <xdr:col>15</xdr:col>
      <xdr:colOff>101600</xdr:colOff>
      <xdr:row>76</xdr:row>
      <xdr:rowOff>68039</xdr:rowOff>
    </xdr:to>
    <xdr:sp macro="" textlink="">
      <xdr:nvSpPr>
        <xdr:cNvPr id="197" name="楕円 196"/>
        <xdr:cNvSpPr/>
      </xdr:nvSpPr>
      <xdr:spPr>
        <a:xfrm>
          <a:off x="2857500" y="129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84566</xdr:rowOff>
    </xdr:from>
    <xdr:ext cx="599010" cy="259045"/>
    <xdr:sp macro="" textlink="">
      <xdr:nvSpPr>
        <xdr:cNvPr id="198" name="テキスト ボックス 197"/>
        <xdr:cNvSpPr txBox="1"/>
      </xdr:nvSpPr>
      <xdr:spPr>
        <a:xfrm>
          <a:off x="2608795" y="1277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160237</xdr:rowOff>
    </xdr:from>
    <xdr:to>
      <xdr:col>10</xdr:col>
      <xdr:colOff>165100</xdr:colOff>
      <xdr:row>77</xdr:row>
      <xdr:rowOff>90387</xdr:rowOff>
    </xdr:to>
    <xdr:sp macro="" textlink="">
      <xdr:nvSpPr>
        <xdr:cNvPr id="199" name="楕円 198"/>
        <xdr:cNvSpPr/>
      </xdr:nvSpPr>
      <xdr:spPr>
        <a:xfrm>
          <a:off x="1968500" y="131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81514</xdr:rowOff>
    </xdr:from>
    <xdr:ext cx="599010" cy="259045"/>
    <xdr:sp macro="" textlink="">
      <xdr:nvSpPr>
        <xdr:cNvPr id="200" name="テキスト ボックス 199"/>
        <xdr:cNvSpPr txBox="1"/>
      </xdr:nvSpPr>
      <xdr:spPr>
        <a:xfrm>
          <a:off x="1719795" y="1328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136151</xdr:rowOff>
    </xdr:from>
    <xdr:to>
      <xdr:col>6</xdr:col>
      <xdr:colOff>38100</xdr:colOff>
      <xdr:row>77</xdr:row>
      <xdr:rowOff>66301</xdr:rowOff>
    </xdr:to>
    <xdr:sp macro="" textlink="">
      <xdr:nvSpPr>
        <xdr:cNvPr id="201" name="楕円 200"/>
        <xdr:cNvSpPr/>
      </xdr:nvSpPr>
      <xdr:spPr>
        <a:xfrm>
          <a:off x="1079500" y="131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57428</xdr:rowOff>
    </xdr:from>
    <xdr:ext cx="599010" cy="259045"/>
    <xdr:sp macro="" textlink="">
      <xdr:nvSpPr>
        <xdr:cNvPr id="202" name="テキスト ボックス 201"/>
        <xdr:cNvSpPr txBox="1"/>
      </xdr:nvSpPr>
      <xdr:spPr>
        <a:xfrm>
          <a:off x="830795" y="1325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118655</xdr:rowOff>
    </xdr:from>
    <xdr:to>
      <xdr:col>24</xdr:col>
      <xdr:colOff>63500</xdr:colOff>
      <xdr:row>95</xdr:row>
      <xdr:rowOff>127974</xdr:rowOff>
    </xdr:to>
    <xdr:cxnSp macro="">
      <xdr:nvCxnSpPr>
        <xdr:cNvPr id="229" name="直線コネクタ 228"/>
        <xdr:cNvCxnSpPr/>
      </xdr:nvCxnSpPr>
      <xdr:spPr>
        <a:xfrm>
          <a:off x="3797300" y="16063505"/>
          <a:ext cx="838200" cy="3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118655</xdr:rowOff>
    </xdr:from>
    <xdr:to>
      <xdr:col>19</xdr:col>
      <xdr:colOff>177800</xdr:colOff>
      <xdr:row>94</xdr:row>
      <xdr:rowOff>142914</xdr:rowOff>
    </xdr:to>
    <xdr:cxnSp macro="">
      <xdr:nvCxnSpPr>
        <xdr:cNvPr id="232" name="直線コネクタ 231"/>
        <xdr:cNvCxnSpPr/>
      </xdr:nvCxnSpPr>
      <xdr:spPr>
        <a:xfrm flipV="1">
          <a:off x="2908300" y="16063505"/>
          <a:ext cx="889000" cy="19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142914</xdr:rowOff>
    </xdr:from>
    <xdr:to>
      <xdr:col>15</xdr:col>
      <xdr:colOff>50800</xdr:colOff>
      <xdr:row>95</xdr:row>
      <xdr:rowOff>166267</xdr:rowOff>
    </xdr:to>
    <xdr:cxnSp macro="">
      <xdr:nvCxnSpPr>
        <xdr:cNvPr id="235" name="直線コネクタ 234"/>
        <xdr:cNvCxnSpPr/>
      </xdr:nvCxnSpPr>
      <xdr:spPr>
        <a:xfrm flipV="1">
          <a:off x="2019300" y="16259214"/>
          <a:ext cx="889000" cy="1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161930</xdr:rowOff>
    </xdr:from>
    <xdr:to>
      <xdr:col>10</xdr:col>
      <xdr:colOff>114300</xdr:colOff>
      <xdr:row>95</xdr:row>
      <xdr:rowOff>166267</xdr:rowOff>
    </xdr:to>
    <xdr:cxnSp macro="">
      <xdr:nvCxnSpPr>
        <xdr:cNvPr id="238" name="直線コネクタ 237"/>
        <xdr:cNvCxnSpPr/>
      </xdr:nvCxnSpPr>
      <xdr:spPr>
        <a:xfrm>
          <a:off x="1130300" y="16449680"/>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77174</xdr:rowOff>
    </xdr:from>
    <xdr:to>
      <xdr:col>24</xdr:col>
      <xdr:colOff>114300</xdr:colOff>
      <xdr:row>96</xdr:row>
      <xdr:rowOff>7324</xdr:rowOff>
    </xdr:to>
    <xdr:sp macro="" textlink="">
      <xdr:nvSpPr>
        <xdr:cNvPr id="248" name="楕円 247"/>
        <xdr:cNvSpPr/>
      </xdr:nvSpPr>
      <xdr:spPr>
        <a:xfrm>
          <a:off x="4584700" y="163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100051</xdr:rowOff>
    </xdr:from>
    <xdr:ext cx="599010" cy="259045"/>
    <xdr:sp macro="" textlink="">
      <xdr:nvSpPr>
        <xdr:cNvPr id="249" name="衛生費該当値テキスト"/>
        <xdr:cNvSpPr txBox="1"/>
      </xdr:nvSpPr>
      <xdr:spPr>
        <a:xfrm>
          <a:off x="4686300" y="1621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67855</xdr:rowOff>
    </xdr:from>
    <xdr:to>
      <xdr:col>20</xdr:col>
      <xdr:colOff>38100</xdr:colOff>
      <xdr:row>93</xdr:row>
      <xdr:rowOff>169455</xdr:rowOff>
    </xdr:to>
    <xdr:sp macro="" textlink="">
      <xdr:nvSpPr>
        <xdr:cNvPr id="250" name="楕円 249"/>
        <xdr:cNvSpPr/>
      </xdr:nvSpPr>
      <xdr:spPr>
        <a:xfrm>
          <a:off x="3746500" y="160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14532</xdr:rowOff>
    </xdr:from>
    <xdr:ext cx="599010" cy="259045"/>
    <xdr:sp macro="" textlink="">
      <xdr:nvSpPr>
        <xdr:cNvPr id="251" name="テキスト ボックス 250"/>
        <xdr:cNvSpPr txBox="1"/>
      </xdr:nvSpPr>
      <xdr:spPr>
        <a:xfrm>
          <a:off x="3497795" y="1578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92114</xdr:rowOff>
    </xdr:from>
    <xdr:to>
      <xdr:col>15</xdr:col>
      <xdr:colOff>101600</xdr:colOff>
      <xdr:row>95</xdr:row>
      <xdr:rowOff>22264</xdr:rowOff>
    </xdr:to>
    <xdr:sp macro="" textlink="">
      <xdr:nvSpPr>
        <xdr:cNvPr id="252" name="楕円 251"/>
        <xdr:cNvSpPr/>
      </xdr:nvSpPr>
      <xdr:spPr>
        <a:xfrm>
          <a:off x="2857500" y="162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38791</xdr:rowOff>
    </xdr:from>
    <xdr:ext cx="599010" cy="259045"/>
    <xdr:sp macro="" textlink="">
      <xdr:nvSpPr>
        <xdr:cNvPr id="253" name="テキスト ボックス 252"/>
        <xdr:cNvSpPr txBox="1"/>
      </xdr:nvSpPr>
      <xdr:spPr>
        <a:xfrm>
          <a:off x="2608795" y="159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115467</xdr:rowOff>
    </xdr:from>
    <xdr:to>
      <xdr:col>10</xdr:col>
      <xdr:colOff>165100</xdr:colOff>
      <xdr:row>96</xdr:row>
      <xdr:rowOff>45617</xdr:rowOff>
    </xdr:to>
    <xdr:sp macro="" textlink="">
      <xdr:nvSpPr>
        <xdr:cNvPr id="254" name="楕円 253"/>
        <xdr:cNvSpPr/>
      </xdr:nvSpPr>
      <xdr:spPr>
        <a:xfrm>
          <a:off x="1968500" y="1640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62144</xdr:rowOff>
    </xdr:from>
    <xdr:ext cx="599010" cy="259045"/>
    <xdr:sp macro="" textlink="">
      <xdr:nvSpPr>
        <xdr:cNvPr id="255" name="テキスト ボックス 254"/>
        <xdr:cNvSpPr txBox="1"/>
      </xdr:nvSpPr>
      <xdr:spPr>
        <a:xfrm>
          <a:off x="1719795" y="1617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111130</xdr:rowOff>
    </xdr:from>
    <xdr:to>
      <xdr:col>6</xdr:col>
      <xdr:colOff>38100</xdr:colOff>
      <xdr:row>96</xdr:row>
      <xdr:rowOff>41280</xdr:rowOff>
    </xdr:to>
    <xdr:sp macro="" textlink="">
      <xdr:nvSpPr>
        <xdr:cNvPr id="256" name="楕円 255"/>
        <xdr:cNvSpPr/>
      </xdr:nvSpPr>
      <xdr:spPr>
        <a:xfrm>
          <a:off x="1079500" y="163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57807</xdr:rowOff>
    </xdr:from>
    <xdr:ext cx="599010" cy="259045"/>
    <xdr:sp macro="" textlink="">
      <xdr:nvSpPr>
        <xdr:cNvPr id="257" name="テキスト ボックス 256"/>
        <xdr:cNvSpPr txBox="1"/>
      </xdr:nvSpPr>
      <xdr:spPr>
        <a:xfrm>
          <a:off x="830795" y="161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66632</xdr:rowOff>
    </xdr:from>
    <xdr:to>
      <xdr:col>54</xdr:col>
      <xdr:colOff>189865</xdr:colOff>
      <xdr:row>58</xdr:row>
      <xdr:rowOff>157165</xdr:rowOff>
    </xdr:to>
    <xdr:cxnSp macro="">
      <xdr:nvCxnSpPr>
        <xdr:cNvPr id="336" name="直線コネクタ 335"/>
        <xdr:cNvCxnSpPr/>
      </xdr:nvCxnSpPr>
      <xdr:spPr>
        <a:xfrm flipV="1">
          <a:off x="10475595" y="8982032"/>
          <a:ext cx="1270" cy="111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160992</xdr:rowOff>
    </xdr:from>
    <xdr:ext cx="534377" cy="259045"/>
    <xdr:sp macro="" textlink="">
      <xdr:nvSpPr>
        <xdr:cNvPr id="337" name="農林水産業費最小値テキスト"/>
        <xdr:cNvSpPr txBox="1"/>
      </xdr:nvSpPr>
      <xdr:spPr>
        <a:xfrm>
          <a:off x="10528300" y="1010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157165</xdr:rowOff>
    </xdr:from>
    <xdr:to>
      <xdr:col>55</xdr:col>
      <xdr:colOff>88900</xdr:colOff>
      <xdr:row>58</xdr:row>
      <xdr:rowOff>157165</xdr:rowOff>
    </xdr:to>
    <xdr:cxnSp macro="">
      <xdr:nvCxnSpPr>
        <xdr:cNvPr id="338" name="直線コネクタ 337"/>
        <xdr:cNvCxnSpPr/>
      </xdr:nvCxnSpPr>
      <xdr:spPr>
        <a:xfrm>
          <a:off x="10388600" y="1010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13309</xdr:rowOff>
    </xdr:from>
    <xdr:ext cx="599010" cy="259045"/>
    <xdr:sp macro="" textlink="">
      <xdr:nvSpPr>
        <xdr:cNvPr id="339" name="農林水産業費最大値テキスト"/>
        <xdr:cNvSpPr txBox="1"/>
      </xdr:nvSpPr>
      <xdr:spPr>
        <a:xfrm>
          <a:off x="10528300" y="875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66632</xdr:rowOff>
    </xdr:from>
    <xdr:to>
      <xdr:col>55</xdr:col>
      <xdr:colOff>88900</xdr:colOff>
      <xdr:row>52</xdr:row>
      <xdr:rowOff>66632</xdr:rowOff>
    </xdr:to>
    <xdr:cxnSp macro="">
      <xdr:nvCxnSpPr>
        <xdr:cNvPr id="340" name="直線コネクタ 339"/>
        <xdr:cNvCxnSpPr/>
      </xdr:nvCxnSpPr>
      <xdr:spPr>
        <a:xfrm>
          <a:off x="10388600" y="898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157001</xdr:rowOff>
    </xdr:from>
    <xdr:to>
      <xdr:col>55</xdr:col>
      <xdr:colOff>0</xdr:colOff>
      <xdr:row>56</xdr:row>
      <xdr:rowOff>109251</xdr:rowOff>
    </xdr:to>
    <xdr:cxnSp macro="">
      <xdr:nvCxnSpPr>
        <xdr:cNvPr id="341" name="直線コネクタ 340"/>
        <xdr:cNvCxnSpPr/>
      </xdr:nvCxnSpPr>
      <xdr:spPr>
        <a:xfrm>
          <a:off x="9639300" y="8729501"/>
          <a:ext cx="838200" cy="9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103457</xdr:rowOff>
    </xdr:from>
    <xdr:ext cx="599010" cy="259045"/>
    <xdr:sp macro="" textlink="">
      <xdr:nvSpPr>
        <xdr:cNvPr id="342" name="農林水産業費平均値テキスト"/>
        <xdr:cNvSpPr txBox="1"/>
      </xdr:nvSpPr>
      <xdr:spPr>
        <a:xfrm>
          <a:off x="10528300" y="9704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125030</xdr:rowOff>
    </xdr:from>
    <xdr:to>
      <xdr:col>55</xdr:col>
      <xdr:colOff>50800</xdr:colOff>
      <xdr:row>57</xdr:row>
      <xdr:rowOff>55180</xdr:rowOff>
    </xdr:to>
    <xdr:sp macro="" textlink="">
      <xdr:nvSpPr>
        <xdr:cNvPr id="343" name="フローチャート: 判断 342"/>
        <xdr:cNvSpPr/>
      </xdr:nvSpPr>
      <xdr:spPr>
        <a:xfrm>
          <a:off x="104267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157001</xdr:rowOff>
    </xdr:from>
    <xdr:to>
      <xdr:col>50</xdr:col>
      <xdr:colOff>114300</xdr:colOff>
      <xdr:row>56</xdr:row>
      <xdr:rowOff>80771</xdr:rowOff>
    </xdr:to>
    <xdr:cxnSp macro="">
      <xdr:nvCxnSpPr>
        <xdr:cNvPr id="344" name="直線コネクタ 343"/>
        <xdr:cNvCxnSpPr/>
      </xdr:nvCxnSpPr>
      <xdr:spPr>
        <a:xfrm flipV="1">
          <a:off x="8750300" y="8729501"/>
          <a:ext cx="889000" cy="95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106311</xdr:rowOff>
    </xdr:from>
    <xdr:to>
      <xdr:col>50</xdr:col>
      <xdr:colOff>165100</xdr:colOff>
      <xdr:row>57</xdr:row>
      <xdr:rowOff>36461</xdr:rowOff>
    </xdr:to>
    <xdr:sp macro="" textlink="">
      <xdr:nvSpPr>
        <xdr:cNvPr id="345" name="フローチャート: 判断 344"/>
        <xdr:cNvSpPr/>
      </xdr:nvSpPr>
      <xdr:spPr>
        <a:xfrm>
          <a:off x="9588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27588</xdr:rowOff>
    </xdr:from>
    <xdr:ext cx="599010" cy="259045"/>
    <xdr:sp macro="" textlink="">
      <xdr:nvSpPr>
        <xdr:cNvPr id="346" name="テキスト ボックス 345"/>
        <xdr:cNvSpPr txBox="1"/>
      </xdr:nvSpPr>
      <xdr:spPr>
        <a:xfrm>
          <a:off x="9339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80771</xdr:rowOff>
    </xdr:from>
    <xdr:to>
      <xdr:col>45</xdr:col>
      <xdr:colOff>177800</xdr:colOff>
      <xdr:row>56</xdr:row>
      <xdr:rowOff>113053</xdr:rowOff>
    </xdr:to>
    <xdr:cxnSp macro="">
      <xdr:nvCxnSpPr>
        <xdr:cNvPr id="347" name="直線コネクタ 346"/>
        <xdr:cNvCxnSpPr/>
      </xdr:nvCxnSpPr>
      <xdr:spPr>
        <a:xfrm flipV="1">
          <a:off x="7861300" y="9681971"/>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128916</xdr:rowOff>
    </xdr:from>
    <xdr:to>
      <xdr:col>46</xdr:col>
      <xdr:colOff>38100</xdr:colOff>
      <xdr:row>57</xdr:row>
      <xdr:rowOff>59066</xdr:rowOff>
    </xdr:to>
    <xdr:sp macro="" textlink="">
      <xdr:nvSpPr>
        <xdr:cNvPr id="348" name="フローチャート: 判断 347"/>
        <xdr:cNvSpPr/>
      </xdr:nvSpPr>
      <xdr:spPr>
        <a:xfrm>
          <a:off x="8699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50193</xdr:rowOff>
    </xdr:from>
    <xdr:ext cx="534377" cy="259045"/>
    <xdr:sp macro="" textlink="">
      <xdr:nvSpPr>
        <xdr:cNvPr id="349" name="テキスト ボックス 348"/>
        <xdr:cNvSpPr txBox="1"/>
      </xdr:nvSpPr>
      <xdr:spPr>
        <a:xfrm>
          <a:off x="8483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113053</xdr:rowOff>
    </xdr:from>
    <xdr:to>
      <xdr:col>41</xdr:col>
      <xdr:colOff>50800</xdr:colOff>
      <xdr:row>56</xdr:row>
      <xdr:rowOff>140794</xdr:rowOff>
    </xdr:to>
    <xdr:cxnSp macro="">
      <xdr:nvCxnSpPr>
        <xdr:cNvPr id="350" name="直線コネクタ 349"/>
        <xdr:cNvCxnSpPr/>
      </xdr:nvCxnSpPr>
      <xdr:spPr>
        <a:xfrm flipV="1">
          <a:off x="6972300" y="9714253"/>
          <a:ext cx="8890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44038</xdr:rowOff>
    </xdr:from>
    <xdr:to>
      <xdr:col>41</xdr:col>
      <xdr:colOff>101600</xdr:colOff>
      <xdr:row>56</xdr:row>
      <xdr:rowOff>145638</xdr:rowOff>
    </xdr:to>
    <xdr:sp macro="" textlink="">
      <xdr:nvSpPr>
        <xdr:cNvPr id="351" name="フローチャート: 判断 350"/>
        <xdr:cNvSpPr/>
      </xdr:nvSpPr>
      <xdr:spPr>
        <a:xfrm>
          <a:off x="7810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162165</xdr:rowOff>
    </xdr:from>
    <xdr:ext cx="599010" cy="259045"/>
    <xdr:sp macro="" textlink="">
      <xdr:nvSpPr>
        <xdr:cNvPr id="352" name="テキスト ボックス 351"/>
        <xdr:cNvSpPr txBox="1"/>
      </xdr:nvSpPr>
      <xdr:spPr>
        <a:xfrm>
          <a:off x="7561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133572</xdr:rowOff>
    </xdr:from>
    <xdr:to>
      <xdr:col>36</xdr:col>
      <xdr:colOff>165100</xdr:colOff>
      <xdr:row>57</xdr:row>
      <xdr:rowOff>63722</xdr:rowOff>
    </xdr:to>
    <xdr:sp macro="" textlink="">
      <xdr:nvSpPr>
        <xdr:cNvPr id="353" name="フローチャート: 判断 352"/>
        <xdr:cNvSpPr/>
      </xdr:nvSpPr>
      <xdr:spPr>
        <a:xfrm>
          <a:off x="6921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54849</xdr:rowOff>
    </xdr:from>
    <xdr:ext cx="534377" cy="259045"/>
    <xdr:sp macro="" textlink="">
      <xdr:nvSpPr>
        <xdr:cNvPr id="354" name="テキスト ボックス 353"/>
        <xdr:cNvSpPr txBox="1"/>
      </xdr:nvSpPr>
      <xdr:spPr>
        <a:xfrm>
          <a:off x="6705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58451</xdr:rowOff>
    </xdr:from>
    <xdr:to>
      <xdr:col>55</xdr:col>
      <xdr:colOff>50800</xdr:colOff>
      <xdr:row>56</xdr:row>
      <xdr:rowOff>160051</xdr:rowOff>
    </xdr:to>
    <xdr:sp macro="" textlink="">
      <xdr:nvSpPr>
        <xdr:cNvPr id="360" name="楕円 359"/>
        <xdr:cNvSpPr/>
      </xdr:nvSpPr>
      <xdr:spPr>
        <a:xfrm>
          <a:off x="10426700" y="96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81328</xdr:rowOff>
    </xdr:from>
    <xdr:ext cx="599010" cy="259045"/>
    <xdr:sp macro="" textlink="">
      <xdr:nvSpPr>
        <xdr:cNvPr id="361" name="農林水産業費該当値テキスト"/>
        <xdr:cNvSpPr txBox="1"/>
      </xdr:nvSpPr>
      <xdr:spPr>
        <a:xfrm>
          <a:off x="10528300" y="951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106201</xdr:rowOff>
    </xdr:from>
    <xdr:to>
      <xdr:col>50</xdr:col>
      <xdr:colOff>165100</xdr:colOff>
      <xdr:row>51</xdr:row>
      <xdr:rowOff>36351</xdr:rowOff>
    </xdr:to>
    <xdr:sp macro="" textlink="">
      <xdr:nvSpPr>
        <xdr:cNvPr id="362" name="楕円 361"/>
        <xdr:cNvSpPr/>
      </xdr:nvSpPr>
      <xdr:spPr>
        <a:xfrm>
          <a:off x="9588500" y="86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52878</xdr:rowOff>
    </xdr:from>
    <xdr:ext cx="599010" cy="259045"/>
    <xdr:sp macro="" textlink="">
      <xdr:nvSpPr>
        <xdr:cNvPr id="363" name="テキスト ボックス 362"/>
        <xdr:cNvSpPr txBox="1"/>
      </xdr:nvSpPr>
      <xdr:spPr>
        <a:xfrm>
          <a:off x="9339795" y="845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29971</xdr:rowOff>
    </xdr:from>
    <xdr:to>
      <xdr:col>46</xdr:col>
      <xdr:colOff>38100</xdr:colOff>
      <xdr:row>56</xdr:row>
      <xdr:rowOff>131571</xdr:rowOff>
    </xdr:to>
    <xdr:sp macro="" textlink="">
      <xdr:nvSpPr>
        <xdr:cNvPr id="364" name="楕円 363"/>
        <xdr:cNvSpPr/>
      </xdr:nvSpPr>
      <xdr:spPr>
        <a:xfrm>
          <a:off x="8699500" y="96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148098</xdr:rowOff>
    </xdr:from>
    <xdr:ext cx="599010" cy="259045"/>
    <xdr:sp macro="" textlink="">
      <xdr:nvSpPr>
        <xdr:cNvPr id="365" name="テキスト ボックス 364"/>
        <xdr:cNvSpPr txBox="1"/>
      </xdr:nvSpPr>
      <xdr:spPr>
        <a:xfrm>
          <a:off x="8450795" y="940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62253</xdr:rowOff>
    </xdr:from>
    <xdr:to>
      <xdr:col>41</xdr:col>
      <xdr:colOff>101600</xdr:colOff>
      <xdr:row>56</xdr:row>
      <xdr:rowOff>163853</xdr:rowOff>
    </xdr:to>
    <xdr:sp macro="" textlink="">
      <xdr:nvSpPr>
        <xdr:cNvPr id="366" name="楕円 365"/>
        <xdr:cNvSpPr/>
      </xdr:nvSpPr>
      <xdr:spPr>
        <a:xfrm>
          <a:off x="7810500" y="96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154980</xdr:rowOff>
    </xdr:from>
    <xdr:ext cx="599010" cy="259045"/>
    <xdr:sp macro="" textlink="">
      <xdr:nvSpPr>
        <xdr:cNvPr id="367" name="テキスト ボックス 366"/>
        <xdr:cNvSpPr txBox="1"/>
      </xdr:nvSpPr>
      <xdr:spPr>
        <a:xfrm>
          <a:off x="7561795" y="97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89994</xdr:rowOff>
    </xdr:from>
    <xdr:to>
      <xdr:col>36</xdr:col>
      <xdr:colOff>165100</xdr:colOff>
      <xdr:row>57</xdr:row>
      <xdr:rowOff>20144</xdr:rowOff>
    </xdr:to>
    <xdr:sp macro="" textlink="">
      <xdr:nvSpPr>
        <xdr:cNvPr id="368" name="楕円 367"/>
        <xdr:cNvSpPr/>
      </xdr:nvSpPr>
      <xdr:spPr>
        <a:xfrm>
          <a:off x="6921500" y="96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36671</xdr:rowOff>
    </xdr:from>
    <xdr:ext cx="599010" cy="259045"/>
    <xdr:sp macro="" textlink="">
      <xdr:nvSpPr>
        <xdr:cNvPr id="369" name="テキスト ボックス 368"/>
        <xdr:cNvSpPr txBox="1"/>
      </xdr:nvSpPr>
      <xdr:spPr>
        <a:xfrm>
          <a:off x="6672795" y="94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91" name="直線コネクタ 390"/>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2"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3" name="直線コネクタ 392"/>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4"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5" name="直線コネクタ 394"/>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54460</xdr:rowOff>
    </xdr:from>
    <xdr:to>
      <xdr:col>55</xdr:col>
      <xdr:colOff>0</xdr:colOff>
      <xdr:row>77</xdr:row>
      <xdr:rowOff>51981</xdr:rowOff>
    </xdr:to>
    <xdr:cxnSp macro="">
      <xdr:nvCxnSpPr>
        <xdr:cNvPr id="396" name="直線コネクタ 395"/>
        <xdr:cNvCxnSpPr/>
      </xdr:nvCxnSpPr>
      <xdr:spPr>
        <a:xfrm flipV="1">
          <a:off x="9639300" y="13084660"/>
          <a:ext cx="838200" cy="16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7"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8" name="フローチャート: 判断 397"/>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11044</xdr:rowOff>
    </xdr:from>
    <xdr:to>
      <xdr:col>50</xdr:col>
      <xdr:colOff>114300</xdr:colOff>
      <xdr:row>77</xdr:row>
      <xdr:rowOff>51981</xdr:rowOff>
    </xdr:to>
    <xdr:cxnSp macro="">
      <xdr:nvCxnSpPr>
        <xdr:cNvPr id="399" name="直線コネクタ 398"/>
        <xdr:cNvCxnSpPr/>
      </xdr:nvCxnSpPr>
      <xdr:spPr>
        <a:xfrm>
          <a:off x="8750300" y="13212694"/>
          <a:ext cx="889000" cy="4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400" name="フローチャート: 判断 399"/>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401" name="テキスト ボックス 400"/>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151998</xdr:rowOff>
    </xdr:from>
    <xdr:to>
      <xdr:col>45</xdr:col>
      <xdr:colOff>177800</xdr:colOff>
      <xdr:row>77</xdr:row>
      <xdr:rowOff>11044</xdr:rowOff>
    </xdr:to>
    <xdr:cxnSp macro="">
      <xdr:nvCxnSpPr>
        <xdr:cNvPr id="402" name="直線コネクタ 401"/>
        <xdr:cNvCxnSpPr/>
      </xdr:nvCxnSpPr>
      <xdr:spPr>
        <a:xfrm>
          <a:off x="7861300" y="13182198"/>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3" name="フローチャート: 判断 402"/>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4" name="テキスト ボックス 403"/>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151998</xdr:rowOff>
    </xdr:from>
    <xdr:to>
      <xdr:col>41</xdr:col>
      <xdr:colOff>50800</xdr:colOff>
      <xdr:row>77</xdr:row>
      <xdr:rowOff>42791</xdr:rowOff>
    </xdr:to>
    <xdr:cxnSp macro="">
      <xdr:nvCxnSpPr>
        <xdr:cNvPr id="405" name="直線コネクタ 404"/>
        <xdr:cNvCxnSpPr/>
      </xdr:nvCxnSpPr>
      <xdr:spPr>
        <a:xfrm flipV="1">
          <a:off x="6972300" y="13182198"/>
          <a:ext cx="889000" cy="6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6" name="フローチャート: 判断 405"/>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7" name="テキスト ボックス 406"/>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8" name="フローチャート: 判断 407"/>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9" name="テキスト ボックス 408"/>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3660</xdr:rowOff>
    </xdr:from>
    <xdr:to>
      <xdr:col>55</xdr:col>
      <xdr:colOff>50800</xdr:colOff>
      <xdr:row>76</xdr:row>
      <xdr:rowOff>105260</xdr:rowOff>
    </xdr:to>
    <xdr:sp macro="" textlink="">
      <xdr:nvSpPr>
        <xdr:cNvPr id="415" name="楕円 414"/>
        <xdr:cNvSpPr/>
      </xdr:nvSpPr>
      <xdr:spPr>
        <a:xfrm>
          <a:off x="10426700" y="130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153537</xdr:rowOff>
    </xdr:from>
    <xdr:ext cx="534377" cy="259045"/>
    <xdr:sp macro="" textlink="">
      <xdr:nvSpPr>
        <xdr:cNvPr id="416" name="商工費該当値テキスト"/>
        <xdr:cNvSpPr txBox="1"/>
      </xdr:nvSpPr>
      <xdr:spPr>
        <a:xfrm>
          <a:off x="10528300" y="1301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1181</xdr:rowOff>
    </xdr:from>
    <xdr:to>
      <xdr:col>50</xdr:col>
      <xdr:colOff>165100</xdr:colOff>
      <xdr:row>77</xdr:row>
      <xdr:rowOff>102781</xdr:rowOff>
    </xdr:to>
    <xdr:sp macro="" textlink="">
      <xdr:nvSpPr>
        <xdr:cNvPr id="417" name="楕円 416"/>
        <xdr:cNvSpPr/>
      </xdr:nvSpPr>
      <xdr:spPr>
        <a:xfrm>
          <a:off x="9588500" y="132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119308</xdr:rowOff>
    </xdr:from>
    <xdr:ext cx="534377" cy="259045"/>
    <xdr:sp macro="" textlink="">
      <xdr:nvSpPr>
        <xdr:cNvPr id="418" name="テキスト ボックス 417"/>
        <xdr:cNvSpPr txBox="1"/>
      </xdr:nvSpPr>
      <xdr:spPr>
        <a:xfrm>
          <a:off x="9372111" y="129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131694</xdr:rowOff>
    </xdr:from>
    <xdr:to>
      <xdr:col>46</xdr:col>
      <xdr:colOff>38100</xdr:colOff>
      <xdr:row>77</xdr:row>
      <xdr:rowOff>61844</xdr:rowOff>
    </xdr:to>
    <xdr:sp macro="" textlink="">
      <xdr:nvSpPr>
        <xdr:cNvPr id="419" name="楕円 418"/>
        <xdr:cNvSpPr/>
      </xdr:nvSpPr>
      <xdr:spPr>
        <a:xfrm>
          <a:off x="8699500" y="131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78371</xdr:rowOff>
    </xdr:from>
    <xdr:ext cx="534377" cy="259045"/>
    <xdr:sp macro="" textlink="">
      <xdr:nvSpPr>
        <xdr:cNvPr id="420" name="テキスト ボックス 419"/>
        <xdr:cNvSpPr txBox="1"/>
      </xdr:nvSpPr>
      <xdr:spPr>
        <a:xfrm>
          <a:off x="8483111" y="129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101198</xdr:rowOff>
    </xdr:from>
    <xdr:to>
      <xdr:col>41</xdr:col>
      <xdr:colOff>101600</xdr:colOff>
      <xdr:row>77</xdr:row>
      <xdr:rowOff>31348</xdr:rowOff>
    </xdr:to>
    <xdr:sp macro="" textlink="">
      <xdr:nvSpPr>
        <xdr:cNvPr id="421" name="楕円 420"/>
        <xdr:cNvSpPr/>
      </xdr:nvSpPr>
      <xdr:spPr>
        <a:xfrm>
          <a:off x="7810500" y="131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47875</xdr:rowOff>
    </xdr:from>
    <xdr:ext cx="534377" cy="259045"/>
    <xdr:sp macro="" textlink="">
      <xdr:nvSpPr>
        <xdr:cNvPr id="422" name="テキスト ボックス 421"/>
        <xdr:cNvSpPr txBox="1"/>
      </xdr:nvSpPr>
      <xdr:spPr>
        <a:xfrm>
          <a:off x="7594111" y="129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163441</xdr:rowOff>
    </xdr:from>
    <xdr:to>
      <xdr:col>36</xdr:col>
      <xdr:colOff>165100</xdr:colOff>
      <xdr:row>77</xdr:row>
      <xdr:rowOff>93591</xdr:rowOff>
    </xdr:to>
    <xdr:sp macro="" textlink="">
      <xdr:nvSpPr>
        <xdr:cNvPr id="423" name="楕円 422"/>
        <xdr:cNvSpPr/>
      </xdr:nvSpPr>
      <xdr:spPr>
        <a:xfrm>
          <a:off x="6921500" y="131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110119</xdr:rowOff>
    </xdr:from>
    <xdr:ext cx="534377" cy="259045"/>
    <xdr:sp macro="" textlink="">
      <xdr:nvSpPr>
        <xdr:cNvPr id="424" name="テキスト ボックス 423"/>
        <xdr:cNvSpPr txBox="1"/>
      </xdr:nvSpPr>
      <xdr:spPr>
        <a:xfrm>
          <a:off x="6705111" y="129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6" name="直線コネクタ 445"/>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7"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8" name="直線コネクタ 447"/>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9"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50" name="直線コネクタ 449"/>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106265</xdr:rowOff>
    </xdr:from>
    <xdr:to>
      <xdr:col>55</xdr:col>
      <xdr:colOff>0</xdr:colOff>
      <xdr:row>96</xdr:row>
      <xdr:rowOff>135891</xdr:rowOff>
    </xdr:to>
    <xdr:cxnSp macro="">
      <xdr:nvCxnSpPr>
        <xdr:cNvPr id="451" name="直線コネクタ 450"/>
        <xdr:cNvCxnSpPr/>
      </xdr:nvCxnSpPr>
      <xdr:spPr>
        <a:xfrm flipV="1">
          <a:off x="9639300" y="16051115"/>
          <a:ext cx="838200" cy="5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2"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3" name="フローチャート: 判断 452"/>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139705</xdr:rowOff>
    </xdr:from>
    <xdr:to>
      <xdr:col>50</xdr:col>
      <xdr:colOff>114300</xdr:colOff>
      <xdr:row>96</xdr:row>
      <xdr:rowOff>135891</xdr:rowOff>
    </xdr:to>
    <xdr:cxnSp macro="">
      <xdr:nvCxnSpPr>
        <xdr:cNvPr id="454" name="直線コネクタ 453"/>
        <xdr:cNvCxnSpPr/>
      </xdr:nvCxnSpPr>
      <xdr:spPr>
        <a:xfrm>
          <a:off x="8750300" y="16427455"/>
          <a:ext cx="889000" cy="16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5" name="フローチャート: 判断 454"/>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6" name="テキスト ボックス 455"/>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139705</xdr:rowOff>
    </xdr:from>
    <xdr:to>
      <xdr:col>45</xdr:col>
      <xdr:colOff>177800</xdr:colOff>
      <xdr:row>96</xdr:row>
      <xdr:rowOff>139810</xdr:rowOff>
    </xdr:to>
    <xdr:cxnSp macro="">
      <xdr:nvCxnSpPr>
        <xdr:cNvPr id="457" name="直線コネクタ 456"/>
        <xdr:cNvCxnSpPr/>
      </xdr:nvCxnSpPr>
      <xdr:spPr>
        <a:xfrm flipV="1">
          <a:off x="7861300" y="16427455"/>
          <a:ext cx="889000" cy="17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8" name="フローチャート: 判断 457"/>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9" name="テキスト ボックス 458"/>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91804</xdr:rowOff>
    </xdr:from>
    <xdr:to>
      <xdr:col>41</xdr:col>
      <xdr:colOff>50800</xdr:colOff>
      <xdr:row>96</xdr:row>
      <xdr:rowOff>139810</xdr:rowOff>
    </xdr:to>
    <xdr:cxnSp macro="">
      <xdr:nvCxnSpPr>
        <xdr:cNvPr id="460" name="直線コネクタ 459"/>
        <xdr:cNvCxnSpPr/>
      </xdr:nvCxnSpPr>
      <xdr:spPr>
        <a:xfrm>
          <a:off x="6972300" y="165510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61" name="フローチャート: 判断 460"/>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2" name="テキスト ボックス 461"/>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3" name="フローチャート: 判断 462"/>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4" name="テキスト ボックス 463"/>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55465</xdr:rowOff>
    </xdr:from>
    <xdr:to>
      <xdr:col>55</xdr:col>
      <xdr:colOff>50800</xdr:colOff>
      <xdr:row>93</xdr:row>
      <xdr:rowOff>157065</xdr:rowOff>
    </xdr:to>
    <xdr:sp macro="" textlink="">
      <xdr:nvSpPr>
        <xdr:cNvPr id="470" name="楕円 469"/>
        <xdr:cNvSpPr/>
      </xdr:nvSpPr>
      <xdr:spPr>
        <a:xfrm>
          <a:off x="10426700" y="160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78342</xdr:rowOff>
    </xdr:from>
    <xdr:ext cx="599010" cy="259045"/>
    <xdr:sp macro="" textlink="">
      <xdr:nvSpPr>
        <xdr:cNvPr id="471" name="土木費該当値テキスト"/>
        <xdr:cNvSpPr txBox="1"/>
      </xdr:nvSpPr>
      <xdr:spPr>
        <a:xfrm>
          <a:off x="10528300" y="1585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85091</xdr:rowOff>
    </xdr:from>
    <xdr:to>
      <xdr:col>50</xdr:col>
      <xdr:colOff>165100</xdr:colOff>
      <xdr:row>97</xdr:row>
      <xdr:rowOff>15241</xdr:rowOff>
    </xdr:to>
    <xdr:sp macro="" textlink="">
      <xdr:nvSpPr>
        <xdr:cNvPr id="472" name="楕円 471"/>
        <xdr:cNvSpPr/>
      </xdr:nvSpPr>
      <xdr:spPr>
        <a:xfrm>
          <a:off x="9588500" y="165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6368</xdr:rowOff>
    </xdr:from>
    <xdr:ext cx="534377" cy="259045"/>
    <xdr:sp macro="" textlink="">
      <xdr:nvSpPr>
        <xdr:cNvPr id="473" name="テキスト ボックス 472"/>
        <xdr:cNvSpPr txBox="1"/>
      </xdr:nvSpPr>
      <xdr:spPr>
        <a:xfrm>
          <a:off x="9372111" y="166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88905</xdr:rowOff>
    </xdr:from>
    <xdr:to>
      <xdr:col>46</xdr:col>
      <xdr:colOff>38100</xdr:colOff>
      <xdr:row>96</xdr:row>
      <xdr:rowOff>19055</xdr:rowOff>
    </xdr:to>
    <xdr:sp macro="" textlink="">
      <xdr:nvSpPr>
        <xdr:cNvPr id="474" name="楕円 473"/>
        <xdr:cNvSpPr/>
      </xdr:nvSpPr>
      <xdr:spPr>
        <a:xfrm>
          <a:off x="8699500" y="163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35582</xdr:rowOff>
    </xdr:from>
    <xdr:ext cx="599010" cy="259045"/>
    <xdr:sp macro="" textlink="">
      <xdr:nvSpPr>
        <xdr:cNvPr id="475" name="テキスト ボックス 474"/>
        <xdr:cNvSpPr txBox="1"/>
      </xdr:nvSpPr>
      <xdr:spPr>
        <a:xfrm>
          <a:off x="8450795" y="1615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89010</xdr:rowOff>
    </xdr:from>
    <xdr:to>
      <xdr:col>41</xdr:col>
      <xdr:colOff>101600</xdr:colOff>
      <xdr:row>97</xdr:row>
      <xdr:rowOff>19160</xdr:rowOff>
    </xdr:to>
    <xdr:sp macro="" textlink="">
      <xdr:nvSpPr>
        <xdr:cNvPr id="476" name="楕円 475"/>
        <xdr:cNvSpPr/>
      </xdr:nvSpPr>
      <xdr:spPr>
        <a:xfrm>
          <a:off x="7810500" y="165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10287</xdr:rowOff>
    </xdr:from>
    <xdr:ext cx="534377" cy="259045"/>
    <xdr:sp macro="" textlink="">
      <xdr:nvSpPr>
        <xdr:cNvPr id="477" name="テキスト ボックス 476"/>
        <xdr:cNvSpPr txBox="1"/>
      </xdr:nvSpPr>
      <xdr:spPr>
        <a:xfrm>
          <a:off x="7594111" y="166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41004</xdr:rowOff>
    </xdr:from>
    <xdr:to>
      <xdr:col>36</xdr:col>
      <xdr:colOff>165100</xdr:colOff>
      <xdr:row>96</xdr:row>
      <xdr:rowOff>142604</xdr:rowOff>
    </xdr:to>
    <xdr:sp macro="" textlink="">
      <xdr:nvSpPr>
        <xdr:cNvPr id="478" name="楕円 477"/>
        <xdr:cNvSpPr/>
      </xdr:nvSpPr>
      <xdr:spPr>
        <a:xfrm>
          <a:off x="6921500" y="165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133731</xdr:rowOff>
    </xdr:from>
    <xdr:ext cx="534377" cy="259045"/>
    <xdr:sp macro="" textlink="">
      <xdr:nvSpPr>
        <xdr:cNvPr id="479" name="テキスト ボックス 478"/>
        <xdr:cNvSpPr txBox="1"/>
      </xdr:nvSpPr>
      <xdr:spPr>
        <a:xfrm>
          <a:off x="6705111" y="165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501" name="直線コネクタ 500"/>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2"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3" name="直線コネクタ 502"/>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4"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5" name="直線コネクタ 504"/>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36057</xdr:rowOff>
    </xdr:from>
    <xdr:to>
      <xdr:col>85</xdr:col>
      <xdr:colOff>127000</xdr:colOff>
      <xdr:row>36</xdr:row>
      <xdr:rowOff>169116</xdr:rowOff>
    </xdr:to>
    <xdr:cxnSp macro="">
      <xdr:nvCxnSpPr>
        <xdr:cNvPr id="506" name="直線コネクタ 505"/>
        <xdr:cNvCxnSpPr/>
      </xdr:nvCxnSpPr>
      <xdr:spPr>
        <a:xfrm flipV="1">
          <a:off x="15481300" y="6208257"/>
          <a:ext cx="838200" cy="1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7"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8" name="フローチャート: 判断 507"/>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78641</xdr:rowOff>
    </xdr:from>
    <xdr:to>
      <xdr:col>81</xdr:col>
      <xdr:colOff>50800</xdr:colOff>
      <xdr:row>36</xdr:row>
      <xdr:rowOff>169116</xdr:rowOff>
    </xdr:to>
    <xdr:cxnSp macro="">
      <xdr:nvCxnSpPr>
        <xdr:cNvPr id="509" name="直線コネクタ 508"/>
        <xdr:cNvCxnSpPr/>
      </xdr:nvCxnSpPr>
      <xdr:spPr>
        <a:xfrm>
          <a:off x="14592300" y="6250841"/>
          <a:ext cx="889000" cy="9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10" name="フローチャート: 判断 509"/>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11" name="テキスト ボックス 510"/>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78641</xdr:rowOff>
    </xdr:from>
    <xdr:to>
      <xdr:col>76</xdr:col>
      <xdr:colOff>114300</xdr:colOff>
      <xdr:row>37</xdr:row>
      <xdr:rowOff>1786</xdr:rowOff>
    </xdr:to>
    <xdr:cxnSp macro="">
      <xdr:nvCxnSpPr>
        <xdr:cNvPr id="512" name="直線コネクタ 511"/>
        <xdr:cNvCxnSpPr/>
      </xdr:nvCxnSpPr>
      <xdr:spPr>
        <a:xfrm flipV="1">
          <a:off x="13703300" y="6250841"/>
          <a:ext cx="889000" cy="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3" name="フローチャート: 判断 512"/>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4" name="テキスト ボックス 513"/>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1786</xdr:rowOff>
    </xdr:from>
    <xdr:to>
      <xdr:col>71</xdr:col>
      <xdr:colOff>177800</xdr:colOff>
      <xdr:row>37</xdr:row>
      <xdr:rowOff>34306</xdr:rowOff>
    </xdr:to>
    <xdr:cxnSp macro="">
      <xdr:nvCxnSpPr>
        <xdr:cNvPr id="515" name="直線コネクタ 514"/>
        <xdr:cNvCxnSpPr/>
      </xdr:nvCxnSpPr>
      <xdr:spPr>
        <a:xfrm flipV="1">
          <a:off x="12814300" y="6345436"/>
          <a:ext cx="889000" cy="3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6" name="フローチャート: 判断 515"/>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7" name="テキスト ボックス 516"/>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8" name="フローチャート: 判断 517"/>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9" name="テキスト ボックス 518"/>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156707</xdr:rowOff>
    </xdr:from>
    <xdr:to>
      <xdr:col>85</xdr:col>
      <xdr:colOff>177800</xdr:colOff>
      <xdr:row>36</xdr:row>
      <xdr:rowOff>86857</xdr:rowOff>
    </xdr:to>
    <xdr:sp macro="" textlink="">
      <xdr:nvSpPr>
        <xdr:cNvPr id="525" name="楕円 524"/>
        <xdr:cNvSpPr/>
      </xdr:nvSpPr>
      <xdr:spPr>
        <a:xfrm>
          <a:off x="16268700" y="61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8134</xdr:rowOff>
    </xdr:from>
    <xdr:ext cx="534377" cy="259045"/>
    <xdr:sp macro="" textlink="">
      <xdr:nvSpPr>
        <xdr:cNvPr id="526" name="消防費該当値テキスト"/>
        <xdr:cNvSpPr txBox="1"/>
      </xdr:nvSpPr>
      <xdr:spPr>
        <a:xfrm>
          <a:off x="16370300" y="600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118316</xdr:rowOff>
    </xdr:from>
    <xdr:to>
      <xdr:col>81</xdr:col>
      <xdr:colOff>101600</xdr:colOff>
      <xdr:row>37</xdr:row>
      <xdr:rowOff>48466</xdr:rowOff>
    </xdr:to>
    <xdr:sp macro="" textlink="">
      <xdr:nvSpPr>
        <xdr:cNvPr id="527" name="楕円 526"/>
        <xdr:cNvSpPr/>
      </xdr:nvSpPr>
      <xdr:spPr>
        <a:xfrm>
          <a:off x="15430500" y="62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64993</xdr:rowOff>
    </xdr:from>
    <xdr:ext cx="534377" cy="259045"/>
    <xdr:sp macro="" textlink="">
      <xdr:nvSpPr>
        <xdr:cNvPr id="528" name="テキスト ボックス 527"/>
        <xdr:cNvSpPr txBox="1"/>
      </xdr:nvSpPr>
      <xdr:spPr>
        <a:xfrm>
          <a:off x="15214111" y="606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27841</xdr:rowOff>
    </xdr:from>
    <xdr:to>
      <xdr:col>76</xdr:col>
      <xdr:colOff>165100</xdr:colOff>
      <xdr:row>36</xdr:row>
      <xdr:rowOff>129441</xdr:rowOff>
    </xdr:to>
    <xdr:sp macro="" textlink="">
      <xdr:nvSpPr>
        <xdr:cNvPr id="529" name="楕円 528"/>
        <xdr:cNvSpPr/>
      </xdr:nvSpPr>
      <xdr:spPr>
        <a:xfrm>
          <a:off x="14541500" y="62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145968</xdr:rowOff>
    </xdr:from>
    <xdr:ext cx="534377" cy="259045"/>
    <xdr:sp macro="" textlink="">
      <xdr:nvSpPr>
        <xdr:cNvPr id="530" name="テキスト ボックス 529"/>
        <xdr:cNvSpPr txBox="1"/>
      </xdr:nvSpPr>
      <xdr:spPr>
        <a:xfrm>
          <a:off x="14325111" y="597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122436</xdr:rowOff>
    </xdr:from>
    <xdr:to>
      <xdr:col>72</xdr:col>
      <xdr:colOff>38100</xdr:colOff>
      <xdr:row>37</xdr:row>
      <xdr:rowOff>52586</xdr:rowOff>
    </xdr:to>
    <xdr:sp macro="" textlink="">
      <xdr:nvSpPr>
        <xdr:cNvPr id="531" name="楕円 530"/>
        <xdr:cNvSpPr/>
      </xdr:nvSpPr>
      <xdr:spPr>
        <a:xfrm>
          <a:off x="13652500" y="629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69113</xdr:rowOff>
    </xdr:from>
    <xdr:ext cx="534377" cy="259045"/>
    <xdr:sp macro="" textlink="">
      <xdr:nvSpPr>
        <xdr:cNvPr id="532" name="テキスト ボックス 531"/>
        <xdr:cNvSpPr txBox="1"/>
      </xdr:nvSpPr>
      <xdr:spPr>
        <a:xfrm>
          <a:off x="13436111" y="60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154956</xdr:rowOff>
    </xdr:from>
    <xdr:to>
      <xdr:col>67</xdr:col>
      <xdr:colOff>101600</xdr:colOff>
      <xdr:row>37</xdr:row>
      <xdr:rowOff>85106</xdr:rowOff>
    </xdr:to>
    <xdr:sp macro="" textlink="">
      <xdr:nvSpPr>
        <xdr:cNvPr id="533" name="楕円 532"/>
        <xdr:cNvSpPr/>
      </xdr:nvSpPr>
      <xdr:spPr>
        <a:xfrm>
          <a:off x="12763500" y="63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101633</xdr:rowOff>
    </xdr:from>
    <xdr:ext cx="534377" cy="259045"/>
    <xdr:sp macro="" textlink="">
      <xdr:nvSpPr>
        <xdr:cNvPr id="534" name="テキスト ボックス 533"/>
        <xdr:cNvSpPr txBox="1"/>
      </xdr:nvSpPr>
      <xdr:spPr>
        <a:xfrm>
          <a:off x="12547111" y="61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8" name="テキスト ボックス 54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0" name="テキスト ボックス 54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2" name="テキスト ボックス 55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6" name="直線コネクタ 555"/>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7"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8" name="直線コネクタ 557"/>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9"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60" name="直線コネクタ 559"/>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89605</xdr:rowOff>
    </xdr:from>
    <xdr:to>
      <xdr:col>85</xdr:col>
      <xdr:colOff>127000</xdr:colOff>
      <xdr:row>55</xdr:row>
      <xdr:rowOff>138881</xdr:rowOff>
    </xdr:to>
    <xdr:cxnSp macro="">
      <xdr:nvCxnSpPr>
        <xdr:cNvPr id="561" name="直線コネクタ 560"/>
        <xdr:cNvCxnSpPr/>
      </xdr:nvCxnSpPr>
      <xdr:spPr>
        <a:xfrm flipV="1">
          <a:off x="15481300" y="9347905"/>
          <a:ext cx="838200" cy="2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2"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3" name="フローチャート: 判断 562"/>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138881</xdr:rowOff>
    </xdr:from>
    <xdr:to>
      <xdr:col>81</xdr:col>
      <xdr:colOff>50800</xdr:colOff>
      <xdr:row>56</xdr:row>
      <xdr:rowOff>16754</xdr:rowOff>
    </xdr:to>
    <xdr:cxnSp macro="">
      <xdr:nvCxnSpPr>
        <xdr:cNvPr id="564" name="直線コネクタ 563"/>
        <xdr:cNvCxnSpPr/>
      </xdr:nvCxnSpPr>
      <xdr:spPr>
        <a:xfrm flipV="1">
          <a:off x="14592300" y="9568631"/>
          <a:ext cx="8890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5" name="フローチャート: 判断 564"/>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6" name="テキスト ボックス 565"/>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134141</xdr:rowOff>
    </xdr:from>
    <xdr:to>
      <xdr:col>76</xdr:col>
      <xdr:colOff>114300</xdr:colOff>
      <xdr:row>56</xdr:row>
      <xdr:rowOff>16754</xdr:rowOff>
    </xdr:to>
    <xdr:cxnSp macro="">
      <xdr:nvCxnSpPr>
        <xdr:cNvPr id="567" name="直線コネクタ 566"/>
        <xdr:cNvCxnSpPr/>
      </xdr:nvCxnSpPr>
      <xdr:spPr>
        <a:xfrm>
          <a:off x="13703300" y="9563891"/>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8" name="フローチャート: 判断 567"/>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9" name="テキスト ボックス 568"/>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105159</xdr:rowOff>
    </xdr:from>
    <xdr:to>
      <xdr:col>71</xdr:col>
      <xdr:colOff>177800</xdr:colOff>
      <xdr:row>55</xdr:row>
      <xdr:rowOff>134141</xdr:rowOff>
    </xdr:to>
    <xdr:cxnSp macro="">
      <xdr:nvCxnSpPr>
        <xdr:cNvPr id="570" name="直線コネクタ 569"/>
        <xdr:cNvCxnSpPr/>
      </xdr:nvCxnSpPr>
      <xdr:spPr>
        <a:xfrm>
          <a:off x="12814300" y="8849109"/>
          <a:ext cx="889000" cy="7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71" name="フローチャート: 判断 570"/>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2" name="テキスト ボックス 571"/>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3" name="フローチャート: 判断 572"/>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4" name="テキスト ボックス 573"/>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38805</xdr:rowOff>
    </xdr:from>
    <xdr:to>
      <xdr:col>85</xdr:col>
      <xdr:colOff>177800</xdr:colOff>
      <xdr:row>54</xdr:row>
      <xdr:rowOff>140405</xdr:rowOff>
    </xdr:to>
    <xdr:sp macro="" textlink="">
      <xdr:nvSpPr>
        <xdr:cNvPr id="580" name="楕円 579"/>
        <xdr:cNvSpPr/>
      </xdr:nvSpPr>
      <xdr:spPr>
        <a:xfrm>
          <a:off x="16268700" y="92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61682</xdr:rowOff>
    </xdr:from>
    <xdr:ext cx="599010" cy="259045"/>
    <xdr:sp macro="" textlink="">
      <xdr:nvSpPr>
        <xdr:cNvPr id="581" name="教育費該当値テキスト"/>
        <xdr:cNvSpPr txBox="1"/>
      </xdr:nvSpPr>
      <xdr:spPr>
        <a:xfrm>
          <a:off x="16370300" y="914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88081</xdr:rowOff>
    </xdr:from>
    <xdr:to>
      <xdr:col>81</xdr:col>
      <xdr:colOff>101600</xdr:colOff>
      <xdr:row>56</xdr:row>
      <xdr:rowOff>18231</xdr:rowOff>
    </xdr:to>
    <xdr:sp macro="" textlink="">
      <xdr:nvSpPr>
        <xdr:cNvPr id="582" name="楕円 581"/>
        <xdr:cNvSpPr/>
      </xdr:nvSpPr>
      <xdr:spPr>
        <a:xfrm>
          <a:off x="15430500" y="95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34758</xdr:rowOff>
    </xdr:from>
    <xdr:ext cx="599010" cy="259045"/>
    <xdr:sp macro="" textlink="">
      <xdr:nvSpPr>
        <xdr:cNvPr id="583" name="テキスト ボックス 582"/>
        <xdr:cNvSpPr txBox="1"/>
      </xdr:nvSpPr>
      <xdr:spPr>
        <a:xfrm>
          <a:off x="15181795" y="929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137404</xdr:rowOff>
    </xdr:from>
    <xdr:to>
      <xdr:col>76</xdr:col>
      <xdr:colOff>165100</xdr:colOff>
      <xdr:row>56</xdr:row>
      <xdr:rowOff>67554</xdr:rowOff>
    </xdr:to>
    <xdr:sp macro="" textlink="">
      <xdr:nvSpPr>
        <xdr:cNvPr id="584" name="楕円 583"/>
        <xdr:cNvSpPr/>
      </xdr:nvSpPr>
      <xdr:spPr>
        <a:xfrm>
          <a:off x="14541500" y="95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84081</xdr:rowOff>
    </xdr:from>
    <xdr:ext cx="599010" cy="259045"/>
    <xdr:sp macro="" textlink="">
      <xdr:nvSpPr>
        <xdr:cNvPr id="585" name="テキスト ボックス 584"/>
        <xdr:cNvSpPr txBox="1"/>
      </xdr:nvSpPr>
      <xdr:spPr>
        <a:xfrm>
          <a:off x="14292795" y="934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83341</xdr:rowOff>
    </xdr:from>
    <xdr:to>
      <xdr:col>72</xdr:col>
      <xdr:colOff>38100</xdr:colOff>
      <xdr:row>56</xdr:row>
      <xdr:rowOff>13491</xdr:rowOff>
    </xdr:to>
    <xdr:sp macro="" textlink="">
      <xdr:nvSpPr>
        <xdr:cNvPr id="586" name="楕円 585"/>
        <xdr:cNvSpPr/>
      </xdr:nvSpPr>
      <xdr:spPr>
        <a:xfrm>
          <a:off x="13652500" y="9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30018</xdr:rowOff>
    </xdr:from>
    <xdr:ext cx="599010" cy="259045"/>
    <xdr:sp macro="" textlink="">
      <xdr:nvSpPr>
        <xdr:cNvPr id="587" name="テキスト ボックス 586"/>
        <xdr:cNvSpPr txBox="1"/>
      </xdr:nvSpPr>
      <xdr:spPr>
        <a:xfrm>
          <a:off x="13403795" y="928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54359</xdr:rowOff>
    </xdr:from>
    <xdr:to>
      <xdr:col>67</xdr:col>
      <xdr:colOff>101600</xdr:colOff>
      <xdr:row>51</xdr:row>
      <xdr:rowOff>155959</xdr:rowOff>
    </xdr:to>
    <xdr:sp macro="" textlink="">
      <xdr:nvSpPr>
        <xdr:cNvPr id="588" name="楕円 587"/>
        <xdr:cNvSpPr/>
      </xdr:nvSpPr>
      <xdr:spPr>
        <a:xfrm>
          <a:off x="12763500" y="87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1036</xdr:rowOff>
    </xdr:from>
    <xdr:ext cx="599010" cy="259045"/>
    <xdr:sp macro="" textlink="">
      <xdr:nvSpPr>
        <xdr:cNvPr id="589" name="テキスト ボックス 588"/>
        <xdr:cNvSpPr txBox="1"/>
      </xdr:nvSpPr>
      <xdr:spPr>
        <a:xfrm>
          <a:off x="12514795" y="857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58255</xdr:rowOff>
    </xdr:from>
    <xdr:to>
      <xdr:col>85</xdr:col>
      <xdr:colOff>126364</xdr:colOff>
      <xdr:row>78</xdr:row>
      <xdr:rowOff>139700</xdr:rowOff>
    </xdr:to>
    <xdr:cxnSp macro="">
      <xdr:nvCxnSpPr>
        <xdr:cNvPr id="611" name="直線コネクタ 610"/>
        <xdr:cNvCxnSpPr/>
      </xdr:nvCxnSpPr>
      <xdr:spPr>
        <a:xfrm flipV="1">
          <a:off x="16317595" y="12574105"/>
          <a:ext cx="1269" cy="93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3" name="直線コネクタ 61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4932</xdr:rowOff>
    </xdr:from>
    <xdr:ext cx="599010" cy="259045"/>
    <xdr:sp macro="" textlink="">
      <xdr:nvSpPr>
        <xdr:cNvPr id="614" name="災害復旧費最大値テキスト"/>
        <xdr:cNvSpPr txBox="1"/>
      </xdr:nvSpPr>
      <xdr:spPr>
        <a:xfrm>
          <a:off x="16370300" y="1234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58255</xdr:rowOff>
    </xdr:from>
    <xdr:to>
      <xdr:col>86</xdr:col>
      <xdr:colOff>25400</xdr:colOff>
      <xdr:row>73</xdr:row>
      <xdr:rowOff>58255</xdr:rowOff>
    </xdr:to>
    <xdr:cxnSp macro="">
      <xdr:nvCxnSpPr>
        <xdr:cNvPr id="615" name="直線コネクタ 614"/>
        <xdr:cNvCxnSpPr/>
      </xdr:nvCxnSpPr>
      <xdr:spPr>
        <a:xfrm>
          <a:off x="16230600" y="1257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13362</xdr:rowOff>
    </xdr:from>
    <xdr:to>
      <xdr:col>85</xdr:col>
      <xdr:colOff>127000</xdr:colOff>
      <xdr:row>76</xdr:row>
      <xdr:rowOff>1054</xdr:rowOff>
    </xdr:to>
    <xdr:cxnSp macro="">
      <xdr:nvCxnSpPr>
        <xdr:cNvPr id="616" name="直線コネクタ 615"/>
        <xdr:cNvCxnSpPr/>
      </xdr:nvCxnSpPr>
      <xdr:spPr>
        <a:xfrm>
          <a:off x="15481300" y="12357762"/>
          <a:ext cx="838200" cy="6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154638</xdr:rowOff>
    </xdr:from>
    <xdr:ext cx="534377" cy="259045"/>
    <xdr:sp macro="" textlink="">
      <xdr:nvSpPr>
        <xdr:cNvPr id="617" name="災害復旧費平均値テキスト"/>
        <xdr:cNvSpPr txBox="1"/>
      </xdr:nvSpPr>
      <xdr:spPr>
        <a:xfrm>
          <a:off x="16370300" y="133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4761</xdr:rowOff>
    </xdr:from>
    <xdr:to>
      <xdr:col>85</xdr:col>
      <xdr:colOff>177800</xdr:colOff>
      <xdr:row>78</xdr:row>
      <xdr:rowOff>106361</xdr:rowOff>
    </xdr:to>
    <xdr:sp macro="" textlink="">
      <xdr:nvSpPr>
        <xdr:cNvPr id="618" name="フローチャート: 判断 617"/>
        <xdr:cNvSpPr/>
      </xdr:nvSpPr>
      <xdr:spPr>
        <a:xfrm>
          <a:off x="162687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13362</xdr:rowOff>
    </xdr:from>
    <xdr:to>
      <xdr:col>81</xdr:col>
      <xdr:colOff>50800</xdr:colOff>
      <xdr:row>77</xdr:row>
      <xdr:rowOff>12905</xdr:rowOff>
    </xdr:to>
    <xdr:cxnSp macro="">
      <xdr:nvCxnSpPr>
        <xdr:cNvPr id="619" name="直線コネクタ 618"/>
        <xdr:cNvCxnSpPr/>
      </xdr:nvCxnSpPr>
      <xdr:spPr>
        <a:xfrm flipV="1">
          <a:off x="14592300" y="12357762"/>
          <a:ext cx="889000" cy="8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13498</xdr:rowOff>
    </xdr:from>
    <xdr:to>
      <xdr:col>81</xdr:col>
      <xdr:colOff>101600</xdr:colOff>
      <xdr:row>78</xdr:row>
      <xdr:rowOff>115098</xdr:rowOff>
    </xdr:to>
    <xdr:sp macro="" textlink="">
      <xdr:nvSpPr>
        <xdr:cNvPr id="620" name="フローチャート: 判断 619"/>
        <xdr:cNvSpPr/>
      </xdr:nvSpPr>
      <xdr:spPr>
        <a:xfrm>
          <a:off x="15430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106225</xdr:rowOff>
    </xdr:from>
    <xdr:ext cx="534377" cy="259045"/>
    <xdr:sp macro="" textlink="">
      <xdr:nvSpPr>
        <xdr:cNvPr id="621" name="テキスト ボックス 620"/>
        <xdr:cNvSpPr txBox="1"/>
      </xdr:nvSpPr>
      <xdr:spPr>
        <a:xfrm>
          <a:off x="15214111" y="134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12905</xdr:rowOff>
    </xdr:from>
    <xdr:to>
      <xdr:col>76</xdr:col>
      <xdr:colOff>114300</xdr:colOff>
      <xdr:row>77</xdr:row>
      <xdr:rowOff>171366</xdr:rowOff>
    </xdr:to>
    <xdr:cxnSp macro="">
      <xdr:nvCxnSpPr>
        <xdr:cNvPr id="622" name="直線コネクタ 621"/>
        <xdr:cNvCxnSpPr/>
      </xdr:nvCxnSpPr>
      <xdr:spPr>
        <a:xfrm flipV="1">
          <a:off x="13703300" y="13214555"/>
          <a:ext cx="889000" cy="15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16168</xdr:rowOff>
    </xdr:from>
    <xdr:to>
      <xdr:col>76</xdr:col>
      <xdr:colOff>165100</xdr:colOff>
      <xdr:row>78</xdr:row>
      <xdr:rowOff>117768</xdr:rowOff>
    </xdr:to>
    <xdr:sp macro="" textlink="">
      <xdr:nvSpPr>
        <xdr:cNvPr id="623" name="フローチャート: 判断 622"/>
        <xdr:cNvSpPr/>
      </xdr:nvSpPr>
      <xdr:spPr>
        <a:xfrm>
          <a:off x="14541500" y="1338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108895</xdr:rowOff>
    </xdr:from>
    <xdr:ext cx="534377" cy="259045"/>
    <xdr:sp macro="" textlink="">
      <xdr:nvSpPr>
        <xdr:cNvPr id="624" name="テキスト ボックス 623"/>
        <xdr:cNvSpPr txBox="1"/>
      </xdr:nvSpPr>
      <xdr:spPr>
        <a:xfrm>
          <a:off x="14325111" y="134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169985</xdr:rowOff>
    </xdr:from>
    <xdr:to>
      <xdr:col>71</xdr:col>
      <xdr:colOff>177800</xdr:colOff>
      <xdr:row>77</xdr:row>
      <xdr:rowOff>171366</xdr:rowOff>
    </xdr:to>
    <xdr:cxnSp macro="">
      <xdr:nvCxnSpPr>
        <xdr:cNvPr id="625" name="直線コネクタ 624"/>
        <xdr:cNvCxnSpPr/>
      </xdr:nvCxnSpPr>
      <xdr:spPr>
        <a:xfrm>
          <a:off x="12814300" y="13371635"/>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16804</xdr:rowOff>
    </xdr:from>
    <xdr:to>
      <xdr:col>72</xdr:col>
      <xdr:colOff>38100</xdr:colOff>
      <xdr:row>78</xdr:row>
      <xdr:rowOff>118404</xdr:rowOff>
    </xdr:to>
    <xdr:sp macro="" textlink="">
      <xdr:nvSpPr>
        <xdr:cNvPr id="626" name="フローチャート: 判断 625"/>
        <xdr:cNvSpPr/>
      </xdr:nvSpPr>
      <xdr:spPr>
        <a:xfrm>
          <a:off x="13652500" y="1338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109531</xdr:rowOff>
    </xdr:from>
    <xdr:ext cx="534377" cy="259045"/>
    <xdr:sp macro="" textlink="">
      <xdr:nvSpPr>
        <xdr:cNvPr id="627" name="テキスト ボックス 626"/>
        <xdr:cNvSpPr txBox="1"/>
      </xdr:nvSpPr>
      <xdr:spPr>
        <a:xfrm>
          <a:off x="13436111" y="134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31133</xdr:rowOff>
    </xdr:from>
    <xdr:to>
      <xdr:col>67</xdr:col>
      <xdr:colOff>101600</xdr:colOff>
      <xdr:row>78</xdr:row>
      <xdr:rowOff>132733</xdr:rowOff>
    </xdr:to>
    <xdr:sp macro="" textlink="">
      <xdr:nvSpPr>
        <xdr:cNvPr id="628" name="フローチャート: 判断 627"/>
        <xdr:cNvSpPr/>
      </xdr:nvSpPr>
      <xdr:spPr>
        <a:xfrm>
          <a:off x="12763500" y="134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123860</xdr:rowOff>
    </xdr:from>
    <xdr:ext cx="534377" cy="259045"/>
    <xdr:sp macro="" textlink="">
      <xdr:nvSpPr>
        <xdr:cNvPr id="629" name="テキスト ボックス 628"/>
        <xdr:cNvSpPr txBox="1"/>
      </xdr:nvSpPr>
      <xdr:spPr>
        <a:xfrm>
          <a:off x="12547111" y="134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121704</xdr:rowOff>
    </xdr:from>
    <xdr:to>
      <xdr:col>85</xdr:col>
      <xdr:colOff>177800</xdr:colOff>
      <xdr:row>76</xdr:row>
      <xdr:rowOff>51854</xdr:rowOff>
    </xdr:to>
    <xdr:sp macro="" textlink="">
      <xdr:nvSpPr>
        <xdr:cNvPr id="635" name="楕円 634"/>
        <xdr:cNvSpPr/>
      </xdr:nvSpPr>
      <xdr:spPr>
        <a:xfrm>
          <a:off x="162687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144581</xdr:rowOff>
    </xdr:from>
    <xdr:ext cx="599010" cy="259045"/>
    <xdr:sp macro="" textlink="">
      <xdr:nvSpPr>
        <xdr:cNvPr id="636" name="災害復旧費該当値テキスト"/>
        <xdr:cNvSpPr txBox="1"/>
      </xdr:nvSpPr>
      <xdr:spPr>
        <a:xfrm>
          <a:off x="16370300" y="1283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134012</xdr:rowOff>
    </xdr:from>
    <xdr:to>
      <xdr:col>81</xdr:col>
      <xdr:colOff>101600</xdr:colOff>
      <xdr:row>72</xdr:row>
      <xdr:rowOff>64162</xdr:rowOff>
    </xdr:to>
    <xdr:sp macro="" textlink="">
      <xdr:nvSpPr>
        <xdr:cNvPr id="637" name="楕円 636"/>
        <xdr:cNvSpPr/>
      </xdr:nvSpPr>
      <xdr:spPr>
        <a:xfrm>
          <a:off x="15430500" y="123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80689</xdr:rowOff>
    </xdr:from>
    <xdr:ext cx="599010" cy="259045"/>
    <xdr:sp macro="" textlink="">
      <xdr:nvSpPr>
        <xdr:cNvPr id="638" name="テキスト ボックス 637"/>
        <xdr:cNvSpPr txBox="1"/>
      </xdr:nvSpPr>
      <xdr:spPr>
        <a:xfrm>
          <a:off x="15181795" y="120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133555</xdr:rowOff>
    </xdr:from>
    <xdr:to>
      <xdr:col>76</xdr:col>
      <xdr:colOff>165100</xdr:colOff>
      <xdr:row>77</xdr:row>
      <xdr:rowOff>63705</xdr:rowOff>
    </xdr:to>
    <xdr:sp macro="" textlink="">
      <xdr:nvSpPr>
        <xdr:cNvPr id="639" name="楕円 638"/>
        <xdr:cNvSpPr/>
      </xdr:nvSpPr>
      <xdr:spPr>
        <a:xfrm>
          <a:off x="14541500" y="131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80232</xdr:rowOff>
    </xdr:from>
    <xdr:ext cx="534377" cy="259045"/>
    <xdr:sp macro="" textlink="">
      <xdr:nvSpPr>
        <xdr:cNvPr id="640" name="テキスト ボックス 639"/>
        <xdr:cNvSpPr txBox="1"/>
      </xdr:nvSpPr>
      <xdr:spPr>
        <a:xfrm>
          <a:off x="14325111" y="129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120566</xdr:rowOff>
    </xdr:from>
    <xdr:to>
      <xdr:col>72</xdr:col>
      <xdr:colOff>38100</xdr:colOff>
      <xdr:row>78</xdr:row>
      <xdr:rowOff>50716</xdr:rowOff>
    </xdr:to>
    <xdr:sp macro="" textlink="">
      <xdr:nvSpPr>
        <xdr:cNvPr id="641" name="楕円 640"/>
        <xdr:cNvSpPr/>
      </xdr:nvSpPr>
      <xdr:spPr>
        <a:xfrm>
          <a:off x="13652500" y="133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67243</xdr:rowOff>
    </xdr:from>
    <xdr:ext cx="534377" cy="259045"/>
    <xdr:sp macro="" textlink="">
      <xdr:nvSpPr>
        <xdr:cNvPr id="642" name="テキスト ボックス 641"/>
        <xdr:cNvSpPr txBox="1"/>
      </xdr:nvSpPr>
      <xdr:spPr>
        <a:xfrm>
          <a:off x="13436111" y="130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119185</xdr:rowOff>
    </xdr:from>
    <xdr:to>
      <xdr:col>67</xdr:col>
      <xdr:colOff>101600</xdr:colOff>
      <xdr:row>78</xdr:row>
      <xdr:rowOff>49335</xdr:rowOff>
    </xdr:to>
    <xdr:sp macro="" textlink="">
      <xdr:nvSpPr>
        <xdr:cNvPr id="643" name="楕円 642"/>
        <xdr:cNvSpPr/>
      </xdr:nvSpPr>
      <xdr:spPr>
        <a:xfrm>
          <a:off x="12763500" y="133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65862</xdr:rowOff>
    </xdr:from>
    <xdr:ext cx="534377" cy="259045"/>
    <xdr:sp macro="" textlink="">
      <xdr:nvSpPr>
        <xdr:cNvPr id="644" name="テキスト ボックス 643"/>
        <xdr:cNvSpPr txBox="1"/>
      </xdr:nvSpPr>
      <xdr:spPr>
        <a:xfrm>
          <a:off x="12547111" y="130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5" name="直線コネクタ 65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6" name="テキスト ボックス 655"/>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9" name="直線コネクタ 65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0" name="テキスト ボックス 659"/>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4" name="直線コネクタ 663"/>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5"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6" name="直線コネクタ 665"/>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7"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8" name="直線コネクタ 667"/>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147758</xdr:rowOff>
    </xdr:from>
    <xdr:to>
      <xdr:col>85</xdr:col>
      <xdr:colOff>127000</xdr:colOff>
      <xdr:row>92</xdr:row>
      <xdr:rowOff>169973</xdr:rowOff>
    </xdr:to>
    <xdr:cxnSp macro="">
      <xdr:nvCxnSpPr>
        <xdr:cNvPr id="669" name="直線コネクタ 668"/>
        <xdr:cNvCxnSpPr/>
      </xdr:nvCxnSpPr>
      <xdr:spPr>
        <a:xfrm flipV="1">
          <a:off x="15481300" y="15921158"/>
          <a:ext cx="838200" cy="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70"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71" name="フローチャート: 判断 670"/>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169973</xdr:rowOff>
    </xdr:from>
    <xdr:to>
      <xdr:col>81</xdr:col>
      <xdr:colOff>50800</xdr:colOff>
      <xdr:row>93</xdr:row>
      <xdr:rowOff>36590</xdr:rowOff>
    </xdr:to>
    <xdr:cxnSp macro="">
      <xdr:nvCxnSpPr>
        <xdr:cNvPr id="672" name="直線コネクタ 671"/>
        <xdr:cNvCxnSpPr/>
      </xdr:nvCxnSpPr>
      <xdr:spPr>
        <a:xfrm flipV="1">
          <a:off x="14592300" y="15943373"/>
          <a:ext cx="8890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73" name="フローチャート: 判断 672"/>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4" name="テキスト ボックス 673"/>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168115</xdr:rowOff>
    </xdr:from>
    <xdr:to>
      <xdr:col>76</xdr:col>
      <xdr:colOff>114300</xdr:colOff>
      <xdr:row>93</xdr:row>
      <xdr:rowOff>36590</xdr:rowOff>
    </xdr:to>
    <xdr:cxnSp macro="">
      <xdr:nvCxnSpPr>
        <xdr:cNvPr id="675" name="直線コネクタ 674"/>
        <xdr:cNvCxnSpPr/>
      </xdr:nvCxnSpPr>
      <xdr:spPr>
        <a:xfrm>
          <a:off x="13703300" y="15941515"/>
          <a:ext cx="889000" cy="3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6" name="フローチャート: 判断 675"/>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7" name="テキスト ボックス 676"/>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157800</xdr:rowOff>
    </xdr:from>
    <xdr:to>
      <xdr:col>71</xdr:col>
      <xdr:colOff>177800</xdr:colOff>
      <xdr:row>92</xdr:row>
      <xdr:rowOff>168115</xdr:rowOff>
    </xdr:to>
    <xdr:cxnSp macro="">
      <xdr:nvCxnSpPr>
        <xdr:cNvPr id="678" name="直線コネクタ 677"/>
        <xdr:cNvCxnSpPr/>
      </xdr:nvCxnSpPr>
      <xdr:spPr>
        <a:xfrm>
          <a:off x="12814300" y="15931200"/>
          <a:ext cx="889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9" name="フローチャート: 判断 678"/>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80" name="テキスト ボックス 679"/>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81" name="フローチャート: 判断 680"/>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82" name="テキスト ボックス 681"/>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96958</xdr:rowOff>
    </xdr:from>
    <xdr:to>
      <xdr:col>85</xdr:col>
      <xdr:colOff>177800</xdr:colOff>
      <xdr:row>93</xdr:row>
      <xdr:rowOff>27108</xdr:rowOff>
    </xdr:to>
    <xdr:sp macro="" textlink="">
      <xdr:nvSpPr>
        <xdr:cNvPr id="688" name="楕円 687"/>
        <xdr:cNvSpPr/>
      </xdr:nvSpPr>
      <xdr:spPr>
        <a:xfrm>
          <a:off x="16268700" y="158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119835</xdr:rowOff>
    </xdr:from>
    <xdr:ext cx="599010" cy="259045"/>
    <xdr:sp macro="" textlink="">
      <xdr:nvSpPr>
        <xdr:cNvPr id="689" name="公債費該当値テキスト"/>
        <xdr:cNvSpPr txBox="1"/>
      </xdr:nvSpPr>
      <xdr:spPr>
        <a:xfrm>
          <a:off x="16370300" y="1572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119173</xdr:rowOff>
    </xdr:from>
    <xdr:to>
      <xdr:col>81</xdr:col>
      <xdr:colOff>101600</xdr:colOff>
      <xdr:row>93</xdr:row>
      <xdr:rowOff>49323</xdr:rowOff>
    </xdr:to>
    <xdr:sp macro="" textlink="">
      <xdr:nvSpPr>
        <xdr:cNvPr id="690" name="楕円 689"/>
        <xdr:cNvSpPr/>
      </xdr:nvSpPr>
      <xdr:spPr>
        <a:xfrm>
          <a:off x="15430500" y="158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65850</xdr:rowOff>
    </xdr:from>
    <xdr:ext cx="599010" cy="259045"/>
    <xdr:sp macro="" textlink="">
      <xdr:nvSpPr>
        <xdr:cNvPr id="691" name="テキスト ボックス 690"/>
        <xdr:cNvSpPr txBox="1"/>
      </xdr:nvSpPr>
      <xdr:spPr>
        <a:xfrm>
          <a:off x="15181795" y="1566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157240</xdr:rowOff>
    </xdr:from>
    <xdr:to>
      <xdr:col>76</xdr:col>
      <xdr:colOff>165100</xdr:colOff>
      <xdr:row>93</xdr:row>
      <xdr:rowOff>87390</xdr:rowOff>
    </xdr:to>
    <xdr:sp macro="" textlink="">
      <xdr:nvSpPr>
        <xdr:cNvPr id="692" name="楕円 691"/>
        <xdr:cNvSpPr/>
      </xdr:nvSpPr>
      <xdr:spPr>
        <a:xfrm>
          <a:off x="14541500" y="159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103917</xdr:rowOff>
    </xdr:from>
    <xdr:ext cx="599010" cy="259045"/>
    <xdr:sp macro="" textlink="">
      <xdr:nvSpPr>
        <xdr:cNvPr id="693" name="テキスト ボックス 692"/>
        <xdr:cNvSpPr txBox="1"/>
      </xdr:nvSpPr>
      <xdr:spPr>
        <a:xfrm>
          <a:off x="14292795" y="1570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117315</xdr:rowOff>
    </xdr:from>
    <xdr:to>
      <xdr:col>72</xdr:col>
      <xdr:colOff>38100</xdr:colOff>
      <xdr:row>93</xdr:row>
      <xdr:rowOff>47465</xdr:rowOff>
    </xdr:to>
    <xdr:sp macro="" textlink="">
      <xdr:nvSpPr>
        <xdr:cNvPr id="694" name="楕円 693"/>
        <xdr:cNvSpPr/>
      </xdr:nvSpPr>
      <xdr:spPr>
        <a:xfrm>
          <a:off x="13652500" y="15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63992</xdr:rowOff>
    </xdr:from>
    <xdr:ext cx="599010" cy="259045"/>
    <xdr:sp macro="" textlink="">
      <xdr:nvSpPr>
        <xdr:cNvPr id="695" name="テキスト ボックス 694"/>
        <xdr:cNvSpPr txBox="1"/>
      </xdr:nvSpPr>
      <xdr:spPr>
        <a:xfrm>
          <a:off x="13403795" y="1566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107000</xdr:rowOff>
    </xdr:from>
    <xdr:to>
      <xdr:col>67</xdr:col>
      <xdr:colOff>101600</xdr:colOff>
      <xdr:row>93</xdr:row>
      <xdr:rowOff>37150</xdr:rowOff>
    </xdr:to>
    <xdr:sp macro="" textlink="">
      <xdr:nvSpPr>
        <xdr:cNvPr id="696" name="楕円 695"/>
        <xdr:cNvSpPr/>
      </xdr:nvSpPr>
      <xdr:spPr>
        <a:xfrm>
          <a:off x="12763500" y="158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53677</xdr:rowOff>
    </xdr:from>
    <xdr:ext cx="599010" cy="259045"/>
    <xdr:sp macro="" textlink="">
      <xdr:nvSpPr>
        <xdr:cNvPr id="697" name="テキスト ボックス 696"/>
        <xdr:cNvSpPr txBox="1"/>
      </xdr:nvSpPr>
      <xdr:spPr>
        <a:xfrm>
          <a:off x="12514795" y="156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9" name="直線コネクタ 718"/>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20"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22"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23" name="直線コネクタ 722"/>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5"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6" name="フローチャート: 判断 725"/>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8" name="フローチャート: 判断 727"/>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9" name="テキスト ボックス 728"/>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31" name="フローチャート: 判断 730"/>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32" name="テキスト ボックス 731"/>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4" name="フローチャート: 判断 733"/>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5" name="テキスト ボックス 734"/>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6" name="フローチャート: 判断 735"/>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7" name="テキスト ボックス 736"/>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4"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8" name="テキスト ボックス 77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5" name="テキスト ボックス 79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衛生費は、住民一人当たり</a:t>
          </a:r>
          <a:r>
            <a:rPr lang="en-US" altLang="ja-JP" sz="1100" b="0" i="0" baseline="0">
              <a:solidFill>
                <a:schemeClr val="dk1"/>
              </a:solidFill>
              <a:effectLst/>
              <a:latin typeface="+mn-lt"/>
              <a:ea typeface="+mn-ea"/>
              <a:cs typeface="+mn-cs"/>
            </a:rPr>
            <a:t>115,065</a:t>
          </a:r>
          <a:r>
            <a:rPr lang="ja-JP" altLang="ja-JP" sz="1100" b="0" i="0" baseline="0">
              <a:solidFill>
                <a:schemeClr val="dk1"/>
              </a:solidFill>
              <a:effectLst/>
              <a:latin typeface="+mn-lt"/>
              <a:ea typeface="+mn-ea"/>
              <a:cs typeface="+mn-cs"/>
            </a:rPr>
            <a:t>円となっている。前年度から大きく</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しており、損壊家屋等の解体撤去及び災害廃棄物処理</a:t>
          </a:r>
          <a:r>
            <a:rPr lang="ja-JP" altLang="en-US" sz="1100" b="0" i="0" baseline="0">
              <a:solidFill>
                <a:schemeClr val="dk1"/>
              </a:solidFill>
              <a:effectLst/>
              <a:latin typeface="+mn-lt"/>
              <a:ea typeface="+mn-ea"/>
              <a:cs typeface="+mn-cs"/>
            </a:rPr>
            <a:t>が終了したこと</a:t>
          </a:r>
          <a:r>
            <a:rPr lang="ja-JP" altLang="ja-JP" sz="1100" b="0" i="0" baseline="0">
              <a:solidFill>
                <a:schemeClr val="dk1"/>
              </a:solidFill>
              <a:effectLst/>
              <a:latin typeface="+mn-lt"/>
              <a:ea typeface="+mn-ea"/>
              <a:cs typeface="+mn-cs"/>
            </a:rPr>
            <a:t>が主な要因である。</a:t>
          </a:r>
          <a:endParaRPr lang="ja-JP" altLang="ja-JP" sz="1400">
            <a:effectLst/>
          </a:endParaRPr>
        </a:p>
        <a:p>
          <a:pPr rtl="0"/>
          <a:r>
            <a:rPr lang="ja-JP" altLang="ja-JP" sz="1100" b="0" i="0" baseline="0">
              <a:solidFill>
                <a:schemeClr val="dk1"/>
              </a:solidFill>
              <a:effectLst/>
              <a:latin typeface="+mn-lt"/>
              <a:ea typeface="+mn-ea"/>
              <a:cs typeface="+mn-cs"/>
            </a:rPr>
            <a:t>・　農林水産業費は、住民一人当たり</a:t>
          </a:r>
          <a:r>
            <a:rPr lang="en-US" altLang="ja-JP" sz="1100" b="0" i="0" baseline="0">
              <a:solidFill>
                <a:schemeClr val="dk1"/>
              </a:solidFill>
              <a:effectLst/>
              <a:latin typeface="+mn-lt"/>
              <a:ea typeface="+mn-ea"/>
              <a:cs typeface="+mn-cs"/>
            </a:rPr>
            <a:t>117,992</a:t>
          </a:r>
          <a:r>
            <a:rPr lang="ja-JP" altLang="ja-JP" sz="1100" b="0" i="0" baseline="0">
              <a:solidFill>
                <a:schemeClr val="dk1"/>
              </a:solidFill>
              <a:effectLst/>
              <a:latin typeface="+mn-lt"/>
              <a:ea typeface="+mn-ea"/>
              <a:cs typeface="+mn-cs"/>
            </a:rPr>
            <a:t>円となっている。地域農業推進事業及び被災農業者向け経営体育成支援</a:t>
          </a:r>
          <a:r>
            <a:rPr lang="ja-JP" altLang="en-US" sz="1100" b="0" i="0" baseline="0">
              <a:solidFill>
                <a:schemeClr val="dk1"/>
              </a:solidFill>
              <a:effectLst/>
              <a:latin typeface="+mn-lt"/>
              <a:ea typeface="+mn-ea"/>
              <a:cs typeface="+mn-cs"/>
            </a:rPr>
            <a:t>に係る費用が減少</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教育費は、住民一人当たり</a:t>
          </a:r>
          <a:r>
            <a:rPr lang="en-US" altLang="ja-JP" sz="1100" b="0" i="0" baseline="0">
              <a:solidFill>
                <a:schemeClr val="dk1"/>
              </a:solidFill>
              <a:effectLst/>
              <a:latin typeface="+mn-lt"/>
              <a:ea typeface="+mn-ea"/>
              <a:cs typeface="+mn-cs"/>
            </a:rPr>
            <a:t>160,957</a:t>
          </a:r>
          <a:r>
            <a:rPr lang="ja-JP" altLang="ja-JP" sz="1100" b="0" i="0" baseline="0">
              <a:solidFill>
                <a:schemeClr val="dk1"/>
              </a:solidFill>
              <a:effectLst/>
              <a:latin typeface="+mn-lt"/>
              <a:ea typeface="+mn-ea"/>
              <a:cs typeface="+mn-cs"/>
            </a:rPr>
            <a:t>円となっている。鵡川高校生徒寮の</a:t>
          </a:r>
          <a:r>
            <a:rPr lang="ja-JP" altLang="en-US" sz="1100" b="0" i="0" baseline="0">
              <a:solidFill>
                <a:schemeClr val="dk1"/>
              </a:solidFill>
              <a:effectLst/>
              <a:latin typeface="+mn-lt"/>
              <a:ea typeface="+mn-ea"/>
              <a:cs typeface="+mn-cs"/>
            </a:rPr>
            <a:t>建設</a:t>
          </a:r>
          <a:r>
            <a:rPr lang="ja-JP" altLang="ja-JP" sz="1100" b="0" i="0" baseline="0">
              <a:solidFill>
                <a:schemeClr val="dk1"/>
              </a:solidFill>
              <a:effectLst/>
              <a:latin typeface="+mn-lt"/>
              <a:ea typeface="+mn-ea"/>
              <a:cs typeface="+mn-cs"/>
            </a:rPr>
            <a:t>工事</a:t>
          </a:r>
          <a:r>
            <a:rPr lang="ja-JP" altLang="en-US" sz="1100" b="0" i="0" baseline="0">
              <a:solidFill>
                <a:schemeClr val="dk1"/>
              </a:solidFill>
              <a:effectLst/>
              <a:latin typeface="+mn-lt"/>
              <a:ea typeface="+mn-ea"/>
              <a:cs typeface="+mn-cs"/>
            </a:rPr>
            <a:t>、用地取得</a:t>
          </a:r>
          <a:r>
            <a:rPr lang="ja-JP" altLang="ja-JP" sz="1100" b="0" i="0" baseline="0">
              <a:solidFill>
                <a:schemeClr val="dk1"/>
              </a:solidFill>
              <a:effectLst/>
              <a:latin typeface="+mn-lt"/>
              <a:ea typeface="+mn-ea"/>
              <a:cs typeface="+mn-cs"/>
            </a:rPr>
            <a:t>の実施が</a:t>
          </a:r>
          <a:r>
            <a:rPr lang="ja-JP" altLang="en-US" sz="1100" b="0" i="0" baseline="0">
              <a:solidFill>
                <a:schemeClr val="dk1"/>
              </a:solidFill>
              <a:effectLst/>
              <a:latin typeface="+mn-lt"/>
              <a:ea typeface="+mn-ea"/>
              <a:cs typeface="+mn-cs"/>
            </a:rPr>
            <a:t>増額となった</a:t>
          </a:r>
          <a:r>
            <a:rPr lang="ja-JP" altLang="ja-JP" sz="1100" b="0" i="0" baseline="0">
              <a:solidFill>
                <a:schemeClr val="dk1"/>
              </a:solidFill>
              <a:effectLst/>
              <a:latin typeface="+mn-lt"/>
              <a:ea typeface="+mn-ea"/>
              <a:cs typeface="+mn-cs"/>
            </a:rPr>
            <a:t>主な要因である。</a:t>
          </a:r>
          <a:endParaRPr lang="ja-JP" altLang="ja-JP" sz="1400">
            <a:effectLst/>
          </a:endParaRPr>
        </a:p>
        <a:p>
          <a:pPr rtl="0"/>
          <a:r>
            <a:rPr lang="ja-JP" altLang="ja-JP" sz="1100" b="0" i="0" baseline="0">
              <a:solidFill>
                <a:schemeClr val="dk1"/>
              </a:solidFill>
              <a:effectLst/>
              <a:latin typeface="+mn-lt"/>
              <a:ea typeface="+mn-ea"/>
              <a:cs typeface="+mn-cs"/>
            </a:rPr>
            <a:t>・　災害復旧費は、住民一人当たり</a:t>
          </a:r>
          <a:r>
            <a:rPr lang="en-US" altLang="ja-JP" sz="1100" b="0" i="0" baseline="0">
              <a:solidFill>
                <a:schemeClr val="dk1"/>
              </a:solidFill>
              <a:effectLst/>
              <a:latin typeface="+mn-lt"/>
              <a:ea typeface="+mn-ea"/>
              <a:cs typeface="+mn-cs"/>
            </a:rPr>
            <a:t>105,325</a:t>
          </a:r>
          <a:r>
            <a:rPr lang="ja-JP" altLang="ja-JP" sz="1100" b="0" i="0" baseline="0">
              <a:solidFill>
                <a:schemeClr val="dk1"/>
              </a:solidFill>
              <a:effectLst/>
              <a:latin typeface="+mn-lt"/>
              <a:ea typeface="+mn-ea"/>
              <a:cs typeface="+mn-cs"/>
            </a:rPr>
            <a:t>円となっている。北海道胆振東部地震からの復旧事業</a:t>
          </a:r>
          <a:r>
            <a:rPr lang="ja-JP" altLang="en-US" sz="1100" b="0" i="0" baseline="0">
              <a:solidFill>
                <a:schemeClr val="dk1"/>
              </a:solidFill>
              <a:effectLst/>
              <a:latin typeface="+mn-lt"/>
              <a:ea typeface="+mn-ea"/>
              <a:cs typeface="+mn-cs"/>
            </a:rPr>
            <a:t>の縮小</a:t>
          </a:r>
          <a:r>
            <a:rPr lang="ja-JP" altLang="ja-JP" sz="1100" b="0" i="0" baseline="0">
              <a:solidFill>
                <a:schemeClr val="dk1"/>
              </a:solidFill>
              <a:effectLst/>
              <a:latin typeface="+mn-lt"/>
              <a:ea typeface="+mn-ea"/>
              <a:cs typeface="+mn-cs"/>
            </a:rPr>
            <a:t>により大幅に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rtl="0"/>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a:effectLst/>
            </a:rPr>
            <a:t>　</a:t>
          </a:r>
          <a:r>
            <a:rPr lang="ja-JP" altLang="en-US" sz="1100">
              <a:effectLst/>
              <a:latin typeface="ＭＳ 明朝" panose="02020609040205080304" pitchFamily="17" charset="-128"/>
              <a:ea typeface="ＭＳ 明朝" panose="02020609040205080304" pitchFamily="17" charset="-128"/>
            </a:rPr>
            <a:t>令和</a:t>
          </a:r>
          <a:r>
            <a:rPr lang="en-US" altLang="ja-JP" sz="1100">
              <a:effectLst/>
              <a:latin typeface="ＭＳ 明朝" panose="02020609040205080304" pitchFamily="17" charset="-128"/>
              <a:ea typeface="ＭＳ 明朝" panose="02020609040205080304" pitchFamily="17" charset="-128"/>
            </a:rPr>
            <a:t>2</a:t>
          </a:r>
          <a:r>
            <a:rPr lang="ja-JP" altLang="en-US" sz="1100">
              <a:effectLst/>
              <a:latin typeface="ＭＳ 明朝" panose="02020609040205080304" pitchFamily="17" charset="-128"/>
              <a:ea typeface="ＭＳ 明朝" panose="02020609040205080304" pitchFamily="17" charset="-128"/>
            </a:rPr>
            <a:t>年度は、北海道胆振東部地震の復旧事業が収束に向っており、歳出規模の減少と国庫及び道支出金等、歳入の規模も相対的に減少したことから、標準財政規模を占める割合で</a:t>
          </a:r>
          <a:r>
            <a:rPr lang="en-US" altLang="ja-JP" sz="1100">
              <a:effectLst/>
              <a:latin typeface="ＭＳ 明朝" panose="02020609040205080304" pitchFamily="17" charset="-128"/>
              <a:ea typeface="ＭＳ 明朝" panose="02020609040205080304" pitchFamily="17" charset="-128"/>
            </a:rPr>
            <a:t>1.16</a:t>
          </a:r>
          <a:r>
            <a:rPr lang="ja-JP" altLang="en-US" sz="1100">
              <a:effectLst/>
              <a:latin typeface="ＭＳ 明朝" panose="02020609040205080304" pitchFamily="17" charset="-128"/>
              <a:ea typeface="ＭＳ 明朝" panose="02020609040205080304" pitchFamily="17" charset="-128"/>
            </a:rPr>
            <a:t>ポイント、実質単年度収支で</a:t>
          </a:r>
          <a:r>
            <a:rPr lang="en-US" altLang="ja-JP" sz="1100">
              <a:effectLst/>
              <a:latin typeface="ＭＳ 明朝" panose="02020609040205080304" pitchFamily="17" charset="-128"/>
              <a:ea typeface="ＭＳ 明朝" panose="02020609040205080304" pitchFamily="17" charset="-128"/>
            </a:rPr>
            <a:t>15.45</a:t>
          </a:r>
          <a:r>
            <a:rPr lang="ja-JP" altLang="en-US" sz="1100">
              <a:effectLst/>
              <a:latin typeface="ＭＳ 明朝" panose="02020609040205080304" pitchFamily="17" charset="-128"/>
              <a:ea typeface="ＭＳ 明朝" panose="02020609040205080304" pitchFamily="17" charset="-128"/>
            </a:rPr>
            <a:t>ポイントと、それぞれ前年度より減少した。地方交付税の合併特例措置により、保有額を維持してきたことで、震災に対応する財源調整が可能となった。</a:t>
          </a:r>
          <a:endParaRPr lang="en-US" altLang="ja-JP" sz="1100">
            <a:effectLst/>
            <a:latin typeface="ＭＳ 明朝" panose="02020609040205080304" pitchFamily="17" charset="-128"/>
            <a:ea typeface="ＭＳ 明朝" panose="02020609040205080304" pitchFamily="17" charset="-128"/>
          </a:endParaRPr>
        </a:p>
        <a:p>
          <a:pPr rtl="0"/>
          <a:r>
            <a:rPr lang="ja-JP" altLang="en-US" sz="1100">
              <a:effectLst/>
              <a:latin typeface="ＭＳ 明朝" panose="02020609040205080304" pitchFamily="17" charset="-128"/>
              <a:ea typeface="ＭＳ 明朝" panose="02020609040205080304" pitchFamily="17" charset="-128"/>
            </a:rPr>
            <a:t>　今後も、人口減少に伴う町税や地方交付税の一層の減少を見据え、中期財政運営指針に基づいた基金の保有と活用に努める。</a:t>
          </a:r>
          <a:endParaRPr lang="en-US" altLang="ja-JP" sz="1100">
            <a:effectLst/>
            <a:latin typeface="ＭＳ 明朝" panose="02020609040205080304" pitchFamily="17" charset="-128"/>
            <a:ea typeface="ＭＳ 明朝" panose="02020609040205080304" pitchFamily="17" charset="-128"/>
          </a:endParaRPr>
        </a:p>
        <a:p>
          <a:pPr rtl="0"/>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標準財政規模比の増減はあるが、各会計黒字決算となっている。</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収納</a:t>
          </a:r>
          <a:r>
            <a:rPr lang="ja-JP" altLang="ja-JP" sz="1100" b="0" i="0" baseline="0">
              <a:solidFill>
                <a:schemeClr val="dk1"/>
              </a:solidFill>
              <a:effectLst/>
              <a:latin typeface="+mn-lt"/>
              <a:ea typeface="+mn-ea"/>
              <a:cs typeface="+mn-cs"/>
            </a:rPr>
            <a:t>対策の強化を図るほか、優良な財源確保に努める。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地方債元利償還金額等</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する一方で</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公営企業債の元利償還金に対する繰入金の減少幅が大きく</a:t>
          </a:r>
          <a:r>
            <a:rPr lang="ja-JP" altLang="ja-JP" sz="1100" b="0" i="0" baseline="0">
              <a:solidFill>
                <a:schemeClr val="dk1"/>
              </a:solidFill>
              <a:effectLst/>
              <a:latin typeface="+mn-lt"/>
              <a:ea typeface="+mn-ea"/>
              <a:cs typeface="+mn-cs"/>
            </a:rPr>
            <a:t>、実質公債費比率の分子は前年度から</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　今後は、普通交付税や臨時財政対策債発行可能額などが減少する一方で、災害復旧や関連する大型事業により地方債や一部事務組合における償還の財源に充てられる負担金は増加することが見込まれるため、事業に係る財源の適正管理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満期一括償還地方債は起債していない。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地方債の現在高をはじめ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将来負担額は減少したが、基準財政需要額算入見込額がそれを上回る減少となったことで</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年度将来負担比率の分子は、前年度より</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　大型建設事業や</a:t>
          </a:r>
          <a:r>
            <a:rPr lang="ja-JP" altLang="en-US" sz="1100" b="0" i="0" baseline="0">
              <a:solidFill>
                <a:schemeClr val="dk1"/>
              </a:solidFill>
              <a:effectLst/>
              <a:latin typeface="+mn-lt"/>
              <a:ea typeface="+mn-ea"/>
              <a:cs typeface="+mn-cs"/>
            </a:rPr>
            <a:t>新規事業に伴い</a:t>
          </a:r>
          <a:r>
            <a:rPr lang="ja-JP" altLang="ja-JP" sz="1100" b="0" i="0" baseline="0">
              <a:solidFill>
                <a:schemeClr val="dk1"/>
              </a:solidFill>
              <a:effectLst/>
              <a:latin typeface="+mn-lt"/>
              <a:ea typeface="+mn-ea"/>
              <a:cs typeface="+mn-cs"/>
            </a:rPr>
            <a:t>、新規町債発行額の増加や、普通交付税額の一層の縮減が見込まれることから、今後の将来負担費率の増加が予想されるため、充当可能財源とのバランスを考慮し、将来負担の適正管理を図る。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北海道むかわ町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収支調整を図るために</a:t>
          </a:r>
          <a:r>
            <a:rPr kumimoji="1" lang="ja-JP" altLang="en-US" sz="1100">
              <a:solidFill>
                <a:schemeClr val="dk1"/>
              </a:solidFill>
              <a:effectLst/>
              <a:latin typeface="+mn-lt"/>
              <a:ea typeface="+mn-ea"/>
              <a:cs typeface="+mn-cs"/>
            </a:rPr>
            <a:t>財政調整基金を</a:t>
          </a:r>
          <a:r>
            <a:rPr lang="ja-JP" altLang="ja-JP" sz="1100" b="0" i="0" baseline="0">
              <a:solidFill>
                <a:schemeClr val="dk1"/>
              </a:solidFill>
              <a:effectLst/>
              <a:latin typeface="+mn-lt"/>
              <a:ea typeface="+mn-ea"/>
              <a:cs typeface="+mn-cs"/>
            </a:rPr>
            <a:t>取り崩した一方で、税収等の伸びや災害復旧事業の収束及び実施事業規模の調整、</a:t>
          </a:r>
          <a:r>
            <a:rPr lang="ja-JP" altLang="en-US" sz="1100" b="0" i="0" baseline="0">
              <a:solidFill>
                <a:schemeClr val="dk1"/>
              </a:solidFill>
              <a:effectLst/>
              <a:latin typeface="+mn-lt"/>
              <a:ea typeface="+mn-ea"/>
              <a:cs typeface="+mn-cs"/>
            </a:rPr>
            <a:t>その他特定目的基金の原資積立分として、ふるさと納税の納税者意向の積立が増額したことから、基金全体として</a:t>
          </a:r>
          <a:r>
            <a:rPr lang="en-US" altLang="ja-JP" sz="1100" b="0" i="0" baseline="0">
              <a:solidFill>
                <a:schemeClr val="dk1"/>
              </a:solidFill>
              <a:effectLst/>
              <a:latin typeface="+mn-lt"/>
              <a:ea typeface="+mn-ea"/>
              <a:cs typeface="+mn-cs"/>
            </a:rPr>
            <a:t>72</a:t>
          </a:r>
          <a:r>
            <a:rPr lang="ja-JP" altLang="en-US" sz="1100" b="0" i="0" baseline="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mn-lt"/>
              <a:ea typeface="+mn-ea"/>
              <a:cs typeface="+mn-cs"/>
            </a:rPr>
            <a:t>人口減少による地方交付税の縮減や天災による不測の事態の際にも、財政の弾力性を維持し、発展的な町政を推進できるよう、保有額の確保に努める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・地域振興基金</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町民連帯の強化及び地域振興に資する事業の推進</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・公共施設長寿命化推進基金</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公共施設の大規模な改修等による長寿命化又は施設機能の充実</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・農業基盤整備事業基金</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農業基盤整備事業を円滑に実施による活力ある農業・農村形成の推進</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・胆振東部地震対策基金</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復旧及び創造的復興に要する事業並びに災害に強い安全なまちづくりを実現するための事業の推進</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・バス運行事業基金</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住民の生活に必要な交通の確保</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・公共施設長寿命化基金</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ゲートボール場やスケートセンター</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に対する長寿命化を図ることを目的とした施設整備の財源として、基金目的に沿った充当により前年度よりも減小</a:t>
          </a:r>
          <a:endParaRPr lang="ja-JP" altLang="ja-JP" sz="1100">
            <a:effectLst/>
            <a:latin typeface="ＭＳ 明朝" panose="02020609040205080304" pitchFamily="17" charset="-128"/>
            <a:ea typeface="ＭＳ 明朝" panose="02020609040205080304" pitchFamily="17" charset="-128"/>
          </a:endParaRPr>
        </a:p>
        <a:p>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したものである。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人口減少や持続可能な財政運営が課題となる中においても、震災からの創造的復興、地方創生、地元力耕上（こうじょう）や安心・安全なまちづくりなどの事業を減速させることなく実施するため、それぞれの基金設置目的にそって、効果的・効率的に運用あるいは支消し活用を図る。</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収支調整を図るために取崩しをしたことが主な要因である。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今後の復興事業やまちづくり事業を進める上で、財源の柔軟さが必要となるため、歳入歳出の調整弁、災害発生時に必要な財源となることを考慮し、基金残高の管理していく。</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基金利子の積立てが増加要因である。</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町債の償還増加や発行額抑制に備えるため、中期財政運営指針に基づき一定額の確保に努め、今後は必要に応じ適正な運用を図る。</a:t>
          </a:r>
          <a:endParaRPr lang="ja-JP" altLang="ja-JP" sz="11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7,734
7,613
711.36
12,030,589
11,781,158
200,054
5,451,905
9,536,171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固定資産台帳整備中</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3" name="正方形/長方形 5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4" name="正方形/長方形 5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今後も一般財源の増加が期待できない中、将来負担額の増加抑制や行財政経費の削減が課題となってくる。</a:t>
          </a:r>
          <a:endParaRPr lang="ja-JP" altLang="ja-JP">
            <a:effectLst/>
          </a:endParaRPr>
        </a:p>
        <a:p>
          <a:r>
            <a:rPr kumimoji="1" lang="ja-JP" altLang="ja-JP" sz="1100">
              <a:solidFill>
                <a:schemeClr val="dk1"/>
              </a:solidFill>
              <a:effectLst/>
              <a:latin typeface="+mn-lt"/>
              <a:ea typeface="+mn-ea"/>
              <a:cs typeface="+mn-cs"/>
            </a:rPr>
            <a:t>　比率の過度な上昇を招かぬよう、中長期財政運営指針に基づく町債発行の適正管理及び効率的な財政運営による経常経費の抑制に努める。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5" name="テキスト ボックス 6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7" name="テキスト ボックス 6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8" name="直線コネクタ 6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9" name="テキスト ボックス 6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0" name="直線コネクタ 6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71" name="テキスト ボックス 70"/>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2" name="直線コネクタ 7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3" name="テキスト ボックス 7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4" name="直線コネクタ 7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5" name="テキスト ボックス 7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6" name="直線コネクタ 7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7" name="テキスト ボックス 7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8" name="直線コネクタ 7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9" name="テキスト ボックス 7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 name="直線コネクタ 7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82" name="直線コネクタ 81"/>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83"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84" name="直線コネクタ 83"/>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5"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6" name="直線コネクタ 85"/>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87"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88" name="フローチャート: 判断 87"/>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89" name="フローチャート: 判断 88"/>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90" name="フローチャート: 判断 89"/>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91" name="フローチャート: 判断 90"/>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92" name="フローチャート: 判断 91"/>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3" name="テキスト ボックス 9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4" name="テキスト ボックス 9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5" name="テキスト ボックス 9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6" name="テキスト ボックス 9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7" name="テキスト ボックス 9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75547</xdr:rowOff>
    </xdr:from>
    <xdr:to>
      <xdr:col>76</xdr:col>
      <xdr:colOff>73025</xdr:colOff>
      <xdr:row>29</xdr:row>
      <xdr:rowOff>5697</xdr:rowOff>
    </xdr:to>
    <xdr:sp macro="" textlink="">
      <xdr:nvSpPr>
        <xdr:cNvPr id="98" name="楕円 97"/>
        <xdr:cNvSpPr/>
      </xdr:nvSpPr>
      <xdr:spPr>
        <a:xfrm>
          <a:off x="14744700" y="5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53974</xdr:rowOff>
    </xdr:from>
    <xdr:ext cx="469744" cy="259045"/>
    <xdr:sp macro="" textlink="">
      <xdr:nvSpPr>
        <xdr:cNvPr id="99" name="債務償還比率該当値テキスト"/>
        <xdr:cNvSpPr txBox="1"/>
      </xdr:nvSpPr>
      <xdr:spPr>
        <a:xfrm>
          <a:off x="14846300" y="562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126643</xdr:rowOff>
    </xdr:from>
    <xdr:to>
      <xdr:col>72</xdr:col>
      <xdr:colOff>123825</xdr:colOff>
      <xdr:row>29</xdr:row>
      <xdr:rowOff>56793</xdr:rowOff>
    </xdr:to>
    <xdr:sp macro="" textlink="">
      <xdr:nvSpPr>
        <xdr:cNvPr id="100" name="楕円 99"/>
        <xdr:cNvSpPr/>
      </xdr:nvSpPr>
      <xdr:spPr>
        <a:xfrm>
          <a:off x="14033500" y="56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126347</xdr:rowOff>
    </xdr:from>
    <xdr:to>
      <xdr:col>76</xdr:col>
      <xdr:colOff>22225</xdr:colOff>
      <xdr:row>29</xdr:row>
      <xdr:rowOff>5993</xdr:rowOff>
    </xdr:to>
    <xdr:cxnSp macro="">
      <xdr:nvCxnSpPr>
        <xdr:cNvPr id="101" name="直線コネクタ 100"/>
        <xdr:cNvCxnSpPr/>
      </xdr:nvCxnSpPr>
      <xdr:spPr>
        <a:xfrm flipV="1">
          <a:off x="14084300" y="5698472"/>
          <a:ext cx="711200" cy="5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127774</xdr:rowOff>
    </xdr:from>
    <xdr:to>
      <xdr:col>68</xdr:col>
      <xdr:colOff>123825</xdr:colOff>
      <xdr:row>29</xdr:row>
      <xdr:rowOff>57924</xdr:rowOff>
    </xdr:to>
    <xdr:sp macro="" textlink="">
      <xdr:nvSpPr>
        <xdr:cNvPr id="102" name="楕円 101"/>
        <xdr:cNvSpPr/>
      </xdr:nvSpPr>
      <xdr:spPr>
        <a:xfrm>
          <a:off x="13271500" y="56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5993</xdr:rowOff>
    </xdr:from>
    <xdr:to>
      <xdr:col>72</xdr:col>
      <xdr:colOff>73025</xdr:colOff>
      <xdr:row>29</xdr:row>
      <xdr:rowOff>7124</xdr:rowOff>
    </xdr:to>
    <xdr:cxnSp macro="">
      <xdr:nvCxnSpPr>
        <xdr:cNvPr id="103" name="直線コネクタ 102"/>
        <xdr:cNvCxnSpPr/>
      </xdr:nvCxnSpPr>
      <xdr:spPr>
        <a:xfrm flipV="1">
          <a:off x="13322300" y="5749568"/>
          <a:ext cx="762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65574</xdr:rowOff>
    </xdr:from>
    <xdr:to>
      <xdr:col>64</xdr:col>
      <xdr:colOff>123825</xdr:colOff>
      <xdr:row>28</xdr:row>
      <xdr:rowOff>167174</xdr:rowOff>
    </xdr:to>
    <xdr:sp macro="" textlink="">
      <xdr:nvSpPr>
        <xdr:cNvPr id="104" name="楕円 103"/>
        <xdr:cNvSpPr/>
      </xdr:nvSpPr>
      <xdr:spPr>
        <a:xfrm>
          <a:off x="12509500" y="5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116374</xdr:rowOff>
    </xdr:from>
    <xdr:to>
      <xdr:col>68</xdr:col>
      <xdr:colOff>73025</xdr:colOff>
      <xdr:row>29</xdr:row>
      <xdr:rowOff>7124</xdr:rowOff>
    </xdr:to>
    <xdr:cxnSp macro="">
      <xdr:nvCxnSpPr>
        <xdr:cNvPr id="105" name="直線コネクタ 104"/>
        <xdr:cNvCxnSpPr/>
      </xdr:nvCxnSpPr>
      <xdr:spPr>
        <a:xfrm>
          <a:off x="12560300" y="5688499"/>
          <a:ext cx="762000" cy="6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43985</xdr:rowOff>
    </xdr:from>
    <xdr:to>
      <xdr:col>60</xdr:col>
      <xdr:colOff>123825</xdr:colOff>
      <xdr:row>28</xdr:row>
      <xdr:rowOff>145585</xdr:rowOff>
    </xdr:to>
    <xdr:sp macro="" textlink="">
      <xdr:nvSpPr>
        <xdr:cNvPr id="106" name="楕円 105"/>
        <xdr:cNvSpPr/>
      </xdr:nvSpPr>
      <xdr:spPr>
        <a:xfrm>
          <a:off x="11747500" y="56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94785</xdr:rowOff>
    </xdr:from>
    <xdr:to>
      <xdr:col>64</xdr:col>
      <xdr:colOff>73025</xdr:colOff>
      <xdr:row>28</xdr:row>
      <xdr:rowOff>116374</xdr:rowOff>
    </xdr:to>
    <xdr:cxnSp macro="">
      <xdr:nvCxnSpPr>
        <xdr:cNvPr id="107" name="直線コネクタ 106"/>
        <xdr:cNvCxnSpPr/>
      </xdr:nvCxnSpPr>
      <xdr:spPr>
        <a:xfrm>
          <a:off x="11798300" y="5666910"/>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08"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09"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10"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11"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47920</xdr:rowOff>
    </xdr:from>
    <xdr:ext cx="469744" cy="259045"/>
    <xdr:sp macro="" textlink="">
      <xdr:nvSpPr>
        <xdr:cNvPr id="112" name="n_1mainValue債務償還比率"/>
        <xdr:cNvSpPr txBox="1"/>
      </xdr:nvSpPr>
      <xdr:spPr>
        <a:xfrm>
          <a:off x="13836727" y="579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49051</xdr:rowOff>
    </xdr:from>
    <xdr:ext cx="469744" cy="259045"/>
    <xdr:sp macro="" textlink="">
      <xdr:nvSpPr>
        <xdr:cNvPr id="113" name="n_2mainValue債務償還比率"/>
        <xdr:cNvSpPr txBox="1"/>
      </xdr:nvSpPr>
      <xdr:spPr>
        <a:xfrm>
          <a:off x="13087427" y="579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158301</xdr:rowOff>
    </xdr:from>
    <xdr:ext cx="469744" cy="259045"/>
    <xdr:sp macro="" textlink="">
      <xdr:nvSpPr>
        <xdr:cNvPr id="114" name="n_3mainValue債務償還比率"/>
        <xdr:cNvSpPr txBox="1"/>
      </xdr:nvSpPr>
      <xdr:spPr>
        <a:xfrm>
          <a:off x="12325427" y="573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136712</xdr:rowOff>
    </xdr:from>
    <xdr:ext cx="469744" cy="259045"/>
    <xdr:sp macro="" textlink="">
      <xdr:nvSpPr>
        <xdr:cNvPr id="115" name="n_4mainValue債務償還比率"/>
        <xdr:cNvSpPr txBox="1"/>
      </xdr:nvSpPr>
      <xdr:spPr>
        <a:xfrm>
          <a:off x="11563427" y="570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6" name="正方形/長方形 11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7" name="正方形/長方形 11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8" name="正方形/長方形 11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9" name="正方形/長方形 11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0" name="テキスト ボックス 11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1" name="テキスト ボックス 12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7,734
7,613
711.36
12,030,589
11,781,158
200,054
5,451,905
9,536,171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固定資産台帳整備中</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7,734
7,613
711.36
12,030,589
11,781,158
200,054
5,451,905
9,536,171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固定資産台帳整備中</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34892;&#36001;&#25919;&#23550;&#31574;&#23460;/01%20%20&#36001;&#21209;&#20225;&#30011;/011_&#21508;&#31278;&#35519;&#26619;&#12539;&#22577;&#21578;/02&#12288;&#36001;&#25919;&#29366;&#27841;&#36039;&#26009;&#38598;&#65288;&#36001;&#25919;&#20998;&#26512;&#65289;/R03&#29031;&#20250;/07%20&#22238;&#31572;&#65288;2&#22238;&#30446;&#65289;/&#12304;&#36001;&#25919;&#29366;&#27841;&#36039;&#26009;&#38598;&#12305;_015865_&#12416;&#12363;&#12431;&#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5">
          <cell r="AN55" t="str">
            <v>類似団体内平均値</v>
          </cell>
        </row>
        <row r="72">
          <cell r="BP72" t="str">
            <v>H28</v>
          </cell>
          <cell r="BX72" t="str">
            <v>H29</v>
          </cell>
          <cell r="CF72" t="str">
            <v>H30</v>
          </cell>
          <cell r="CN72" t="str">
            <v>R01</v>
          </cell>
          <cell r="CV72" t="str">
            <v>R02</v>
          </cell>
        </row>
        <row r="73">
          <cell r="AN73" t="str">
            <v>当該団体値</v>
          </cell>
          <cell r="CF73">
            <v>5.8</v>
          </cell>
          <cell r="CN73">
            <v>3</v>
          </cell>
          <cell r="CV73">
            <v>5</v>
          </cell>
        </row>
        <row r="75">
          <cell r="BP75">
            <v>10.4</v>
          </cell>
          <cell r="BX75">
            <v>9.1999999999999993</v>
          </cell>
          <cell r="CF75">
            <v>9</v>
          </cell>
          <cell r="CN75">
            <v>9.6</v>
          </cell>
          <cell r="CV75">
            <v>9.6</v>
          </cell>
        </row>
        <row r="77">
          <cell r="AN77" t="str">
            <v>類似団体内平均値</v>
          </cell>
          <cell r="BP77">
            <v>0</v>
          </cell>
          <cell r="BX77">
            <v>0</v>
          </cell>
          <cell r="CF77">
            <v>0</v>
          </cell>
          <cell r="CN77">
            <v>0</v>
          </cell>
          <cell r="CV77">
            <v>0</v>
          </cell>
        </row>
        <row r="79">
          <cell r="BP79">
            <v>8.5</v>
          </cell>
          <cell r="BX79">
            <v>8.5</v>
          </cell>
          <cell r="CF79">
            <v>8.6</v>
          </cell>
          <cell r="CN79">
            <v>8.6</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12030589</v>
      </c>
      <c r="BO4" s="395"/>
      <c r="BP4" s="395"/>
      <c r="BQ4" s="395"/>
      <c r="BR4" s="395"/>
      <c r="BS4" s="395"/>
      <c r="BT4" s="395"/>
      <c r="BU4" s="396"/>
      <c r="BV4" s="394">
        <v>13297486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3.7</v>
      </c>
      <c r="CU4" s="401"/>
      <c r="CV4" s="401"/>
      <c r="CW4" s="401"/>
      <c r="CX4" s="401"/>
      <c r="CY4" s="401"/>
      <c r="CZ4" s="401"/>
      <c r="DA4" s="402"/>
      <c r="DB4" s="400">
        <v>7.7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11781158</v>
      </c>
      <c r="BO5" s="432"/>
      <c r="BP5" s="432"/>
      <c r="BQ5" s="432"/>
      <c r="BR5" s="432"/>
      <c r="BS5" s="432"/>
      <c r="BT5" s="432"/>
      <c r="BU5" s="433"/>
      <c r="BV5" s="431">
        <v>12841644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v>
      </c>
      <c r="CU5" s="429"/>
      <c r="CV5" s="429"/>
      <c r="CW5" s="429"/>
      <c r="CX5" s="429"/>
      <c r="CY5" s="429"/>
      <c r="CZ5" s="429"/>
      <c r="DA5" s="430"/>
      <c r="DB5" s="428">
        <v>91.2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249431</v>
      </c>
      <c r="BO6" s="432"/>
      <c r="BP6" s="432"/>
      <c r="BQ6" s="432"/>
      <c r="BR6" s="432"/>
      <c r="BS6" s="432"/>
      <c r="BT6" s="432"/>
      <c r="BU6" s="433"/>
      <c r="BV6" s="431">
        <v>455842</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92.6</v>
      </c>
      <c r="CU6" s="469"/>
      <c r="CV6" s="469"/>
      <c r="CW6" s="469"/>
      <c r="CX6" s="469"/>
      <c r="CY6" s="469"/>
      <c r="CZ6" s="469"/>
      <c r="DA6" s="470"/>
      <c r="DB6" s="468">
        <v>93.9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49377</v>
      </c>
      <c r="BO7" s="432"/>
      <c r="BP7" s="432"/>
      <c r="BQ7" s="432"/>
      <c r="BR7" s="432"/>
      <c r="BS7" s="432"/>
      <c r="BT7" s="432"/>
      <c r="BU7" s="433"/>
      <c r="BV7" s="431">
        <v>49960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5451905</v>
      </c>
      <c r="CU7" s="432"/>
      <c r="CV7" s="432"/>
      <c r="CW7" s="432"/>
      <c r="CX7" s="432"/>
      <c r="CY7" s="432"/>
      <c r="CZ7" s="432"/>
      <c r="DA7" s="433"/>
      <c r="DB7" s="431">
        <v>5299647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102</v>
      </c>
      <c r="AV8" s="464"/>
      <c r="AW8" s="464"/>
      <c r="AX8" s="464"/>
      <c r="AY8" s="465" t="s">
        <v>109</v>
      </c>
      <c r="AZ8" s="466"/>
      <c r="BA8" s="466"/>
      <c r="BB8" s="466"/>
      <c r="BC8" s="466"/>
      <c r="BD8" s="466"/>
      <c r="BE8" s="466"/>
      <c r="BF8" s="466"/>
      <c r="BG8" s="466"/>
      <c r="BH8" s="466"/>
      <c r="BI8" s="466"/>
      <c r="BJ8" s="466"/>
      <c r="BK8" s="466"/>
      <c r="BL8" s="466"/>
      <c r="BM8" s="467"/>
      <c r="BN8" s="431">
        <v>200054</v>
      </c>
      <c r="BO8" s="432"/>
      <c r="BP8" s="432"/>
      <c r="BQ8" s="432"/>
      <c r="BR8" s="432"/>
      <c r="BS8" s="432"/>
      <c r="BT8" s="432"/>
      <c r="BU8" s="433"/>
      <c r="BV8" s="431">
        <v>405882</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0.23</v>
      </c>
      <c r="CU8" s="472"/>
      <c r="CV8" s="472"/>
      <c r="CW8" s="472"/>
      <c r="CX8" s="472"/>
      <c r="CY8" s="472"/>
      <c r="CZ8" s="472"/>
      <c r="DA8" s="473"/>
      <c r="DB8" s="471">
        <v>0.22</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7651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102</v>
      </c>
      <c r="AV9" s="464"/>
      <c r="AW9" s="464"/>
      <c r="AX9" s="464"/>
      <c r="AY9" s="465" t="s">
        <v>115</v>
      </c>
      <c r="AZ9" s="466"/>
      <c r="BA9" s="466"/>
      <c r="BB9" s="466"/>
      <c r="BC9" s="466"/>
      <c r="BD9" s="466"/>
      <c r="BE9" s="466"/>
      <c r="BF9" s="466"/>
      <c r="BG9" s="466"/>
      <c r="BH9" s="466"/>
      <c r="BI9" s="466"/>
      <c r="BJ9" s="466"/>
      <c r="BK9" s="466"/>
      <c r="BL9" s="466"/>
      <c r="BM9" s="467"/>
      <c r="BN9" s="431">
        <v>-205828</v>
      </c>
      <c r="BO9" s="432"/>
      <c r="BP9" s="432"/>
      <c r="BQ9" s="432"/>
      <c r="BR9" s="432"/>
      <c r="BS9" s="432"/>
      <c r="BT9" s="432"/>
      <c r="BU9" s="433"/>
      <c r="BV9" s="431">
        <v>255954</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16.8</v>
      </c>
      <c r="CU9" s="429"/>
      <c r="CV9" s="429"/>
      <c r="CW9" s="429"/>
      <c r="CX9" s="429"/>
      <c r="CY9" s="429"/>
      <c r="CZ9" s="429"/>
      <c r="DA9" s="430"/>
      <c r="DB9" s="428">
        <v>16.600000000000001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8596</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2212</v>
      </c>
      <c r="BO10" s="432"/>
      <c r="BP10" s="432"/>
      <c r="BQ10" s="432"/>
      <c r="BR10" s="432"/>
      <c r="BS10" s="432"/>
      <c r="BT10" s="432"/>
      <c r="BU10" s="433"/>
      <c r="BV10" s="431">
        <v>122063</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7734</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250000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7613</v>
      </c>
      <c r="S13" s="516"/>
      <c r="T13" s="516"/>
      <c r="U13" s="516"/>
      <c r="V13" s="517"/>
      <c r="W13" s="447" t="s">
        <v>139</v>
      </c>
      <c r="X13" s="448"/>
      <c r="Y13" s="448"/>
      <c r="Z13" s="448"/>
      <c r="AA13" s="448"/>
      <c r="AB13" s="438"/>
      <c r="AC13" s="482">
        <v>1477</v>
      </c>
      <c r="AD13" s="483"/>
      <c r="AE13" s="483"/>
      <c r="AF13" s="483"/>
      <c r="AG13" s="525"/>
      <c r="AH13" s="482">
        <v>1586</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-453616</v>
      </c>
      <c r="BO13" s="432"/>
      <c r="BP13" s="432"/>
      <c r="BQ13" s="432"/>
      <c r="BR13" s="432"/>
      <c r="BS13" s="432"/>
      <c r="BT13" s="432"/>
      <c r="BU13" s="433"/>
      <c r="BV13" s="431">
        <v>378017</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9.6</v>
      </c>
      <c r="CU13" s="429"/>
      <c r="CV13" s="429"/>
      <c r="CW13" s="429"/>
      <c r="CX13" s="429"/>
      <c r="CY13" s="429"/>
      <c r="CZ13" s="429"/>
      <c r="DA13" s="430"/>
      <c r="DB13" s="428">
        <v>9.6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7870</v>
      </c>
      <c r="S14" s="516"/>
      <c r="T14" s="516"/>
      <c r="U14" s="516"/>
      <c r="V14" s="517"/>
      <c r="W14" s="421"/>
      <c r="X14" s="422"/>
      <c r="Y14" s="422"/>
      <c r="Z14" s="422"/>
      <c r="AA14" s="422"/>
      <c r="AB14" s="411"/>
      <c r="AC14" s="518">
        <v>33.1</v>
      </c>
      <c r="AD14" s="519"/>
      <c r="AE14" s="519"/>
      <c r="AF14" s="519"/>
      <c r="AG14" s="520"/>
      <c r="AH14" s="518">
        <v>31.9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5</v>
      </c>
      <c r="CU14" s="530"/>
      <c r="CV14" s="530"/>
      <c r="CW14" s="530"/>
      <c r="CX14" s="530"/>
      <c r="CY14" s="530"/>
      <c r="CZ14" s="530"/>
      <c r="DA14" s="531"/>
      <c r="DB14" s="529">
        <v>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7774</v>
      </c>
      <c r="S15" s="516"/>
      <c r="T15" s="516"/>
      <c r="U15" s="516"/>
      <c r="V15" s="517"/>
      <c r="W15" s="447" t="s">
        <v>147</v>
      </c>
      <c r="X15" s="448"/>
      <c r="Y15" s="448"/>
      <c r="Z15" s="448"/>
      <c r="AA15" s="448"/>
      <c r="AB15" s="438"/>
      <c r="AC15" s="482">
        <v>781</v>
      </c>
      <c r="AD15" s="483"/>
      <c r="AE15" s="483"/>
      <c r="AF15" s="483"/>
      <c r="AG15" s="525"/>
      <c r="AH15" s="482">
        <v>1007</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1167122</v>
      </c>
      <c r="BO15" s="395"/>
      <c r="BP15" s="395"/>
      <c r="BQ15" s="395"/>
      <c r="BR15" s="395"/>
      <c r="BS15" s="395"/>
      <c r="BT15" s="395"/>
      <c r="BU15" s="396"/>
      <c r="BV15" s="394">
        <v>1097601</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17.5</v>
      </c>
      <c r="AD16" s="519"/>
      <c r="AE16" s="519"/>
      <c r="AF16" s="519"/>
      <c r="AG16" s="520"/>
      <c r="AH16" s="518">
        <v>20.3</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5035637</v>
      </c>
      <c r="BO16" s="432"/>
      <c r="BP16" s="432"/>
      <c r="BQ16" s="432"/>
      <c r="BR16" s="432"/>
      <c r="BS16" s="432"/>
      <c r="BT16" s="432"/>
      <c r="BU16" s="433"/>
      <c r="BV16" s="431">
        <v>4864973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2202</v>
      </c>
      <c r="AD17" s="483"/>
      <c r="AE17" s="483"/>
      <c r="AF17" s="483"/>
      <c r="AG17" s="525"/>
      <c r="AH17" s="482">
        <v>2373</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1435882</v>
      </c>
      <c r="BO17" s="432"/>
      <c r="BP17" s="432"/>
      <c r="BQ17" s="432"/>
      <c r="BR17" s="432"/>
      <c r="BS17" s="432"/>
      <c r="BT17" s="432"/>
      <c r="BU17" s="433"/>
      <c r="BV17" s="431">
        <v>1376195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711.36</v>
      </c>
      <c r="M18" s="547"/>
      <c r="N18" s="547"/>
      <c r="O18" s="547"/>
      <c r="P18" s="547"/>
      <c r="Q18" s="547"/>
      <c r="R18" s="548"/>
      <c r="S18" s="548"/>
      <c r="T18" s="548"/>
      <c r="U18" s="548"/>
      <c r="V18" s="549"/>
      <c r="W18" s="449"/>
      <c r="X18" s="450"/>
      <c r="Y18" s="450"/>
      <c r="Z18" s="450"/>
      <c r="AA18" s="450"/>
      <c r="AB18" s="441"/>
      <c r="AC18" s="550">
        <v>49.4</v>
      </c>
      <c r="AD18" s="551"/>
      <c r="AE18" s="551"/>
      <c r="AF18" s="551"/>
      <c r="AG18" s="552"/>
      <c r="AH18" s="550">
        <v>47.8</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4939045</v>
      </c>
      <c r="BO18" s="432"/>
      <c r="BP18" s="432"/>
      <c r="BQ18" s="432"/>
      <c r="BR18" s="432"/>
      <c r="BS18" s="432"/>
      <c r="BT18" s="432"/>
      <c r="BU18" s="433"/>
      <c r="BV18" s="431">
        <v>4841739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11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6922986</v>
      </c>
      <c r="BO19" s="432"/>
      <c r="BP19" s="432"/>
      <c r="BQ19" s="432"/>
      <c r="BR19" s="432"/>
      <c r="BS19" s="432"/>
      <c r="BT19" s="432"/>
      <c r="BU19" s="433"/>
      <c r="BV19" s="431">
        <v>6889438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3647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9536171</v>
      </c>
      <c r="BO23" s="432"/>
      <c r="BP23" s="432"/>
      <c r="BQ23" s="432"/>
      <c r="BR23" s="432"/>
      <c r="BS23" s="432"/>
      <c r="BT23" s="432"/>
      <c r="BU23" s="433"/>
      <c r="BV23" s="431">
        <v>9687394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7000</v>
      </c>
      <c r="R24" s="483"/>
      <c r="S24" s="483"/>
      <c r="T24" s="483"/>
      <c r="U24" s="483"/>
      <c r="V24" s="525"/>
      <c r="W24" s="584"/>
      <c r="X24" s="572"/>
      <c r="Y24" s="573"/>
      <c r="Z24" s="481" t="s">
        <v>171</v>
      </c>
      <c r="AA24" s="461"/>
      <c r="AB24" s="461"/>
      <c r="AC24" s="461"/>
      <c r="AD24" s="461"/>
      <c r="AE24" s="461"/>
      <c r="AF24" s="461"/>
      <c r="AG24" s="462"/>
      <c r="AH24" s="482">
        <v>136</v>
      </c>
      <c r="AI24" s="483"/>
      <c r="AJ24" s="483"/>
      <c r="AK24" s="483"/>
      <c r="AL24" s="525"/>
      <c r="AM24" s="482">
        <v>413032</v>
      </c>
      <c r="AN24" s="483"/>
      <c r="AO24" s="483"/>
      <c r="AP24" s="483"/>
      <c r="AQ24" s="483"/>
      <c r="AR24" s="525"/>
      <c r="AS24" s="482">
        <v>3037</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7237174</v>
      </c>
      <c r="BO24" s="432"/>
      <c r="BP24" s="432"/>
      <c r="BQ24" s="432"/>
      <c r="BR24" s="432"/>
      <c r="BS24" s="432"/>
      <c r="BT24" s="432"/>
      <c r="BU24" s="433"/>
      <c r="BV24" s="431">
        <v>7420418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5940</v>
      </c>
      <c r="R25" s="483"/>
      <c r="S25" s="483"/>
      <c r="T25" s="483"/>
      <c r="U25" s="483"/>
      <c r="V25" s="525"/>
      <c r="W25" s="584"/>
      <c r="X25" s="572"/>
      <c r="Y25" s="573"/>
      <c r="Z25" s="481" t="s">
        <v>174</v>
      </c>
      <c r="AA25" s="461"/>
      <c r="AB25" s="461"/>
      <c r="AC25" s="461"/>
      <c r="AD25" s="461"/>
      <c r="AE25" s="461"/>
      <c r="AF25" s="461"/>
      <c r="AG25" s="462"/>
      <c r="AH25" s="482" t="s">
        <v>127</v>
      </c>
      <c r="AI25" s="483"/>
      <c r="AJ25" s="483"/>
      <c r="AK25" s="483"/>
      <c r="AL25" s="525"/>
      <c r="AM25" s="482" t="s">
        <v>175</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113704</v>
      </c>
      <c r="BO25" s="395"/>
      <c r="BP25" s="395"/>
      <c r="BQ25" s="395"/>
      <c r="BR25" s="395"/>
      <c r="BS25" s="395"/>
      <c r="BT25" s="395"/>
      <c r="BU25" s="396"/>
      <c r="BV25" s="394">
        <v>1446383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5440</v>
      </c>
      <c r="R26" s="483"/>
      <c r="S26" s="483"/>
      <c r="T26" s="483"/>
      <c r="U26" s="483"/>
      <c r="V26" s="525"/>
      <c r="W26" s="584"/>
      <c r="X26" s="572"/>
      <c r="Y26" s="573"/>
      <c r="Z26" s="481" t="s">
        <v>178</v>
      </c>
      <c r="AA26" s="594"/>
      <c r="AB26" s="594"/>
      <c r="AC26" s="594"/>
      <c r="AD26" s="594"/>
      <c r="AE26" s="594"/>
      <c r="AF26" s="594"/>
      <c r="AG26" s="595"/>
      <c r="AH26" s="482">
        <v>2</v>
      </c>
      <c r="AI26" s="483"/>
      <c r="AJ26" s="483"/>
      <c r="AK26" s="483"/>
      <c r="AL26" s="525"/>
      <c r="AM26" s="482" t="s">
        <v>179</v>
      </c>
      <c r="AN26" s="483"/>
      <c r="AO26" s="483"/>
      <c r="AP26" s="483"/>
      <c r="AQ26" s="483"/>
      <c r="AR26" s="525"/>
      <c r="AS26" s="482" t="s">
        <v>180</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2830</v>
      </c>
      <c r="R27" s="483"/>
      <c r="S27" s="483"/>
      <c r="T27" s="483"/>
      <c r="U27" s="483"/>
      <c r="V27" s="525"/>
      <c r="W27" s="584"/>
      <c r="X27" s="572"/>
      <c r="Y27" s="573"/>
      <c r="Z27" s="481" t="s">
        <v>183</v>
      </c>
      <c r="AA27" s="461"/>
      <c r="AB27" s="461"/>
      <c r="AC27" s="461"/>
      <c r="AD27" s="461"/>
      <c r="AE27" s="461"/>
      <c r="AF27" s="461"/>
      <c r="AG27" s="462"/>
      <c r="AH27" s="482" t="s">
        <v>175</v>
      </c>
      <c r="AI27" s="483"/>
      <c r="AJ27" s="483"/>
      <c r="AK27" s="483"/>
      <c r="AL27" s="525"/>
      <c r="AM27" s="482" t="s">
        <v>127</v>
      </c>
      <c r="AN27" s="483"/>
      <c r="AO27" s="483"/>
      <c r="AP27" s="483"/>
      <c r="AQ27" s="483"/>
      <c r="AR27" s="525"/>
      <c r="AS27" s="482" t="s">
        <v>175</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175</v>
      </c>
      <c r="BO27" s="608"/>
      <c r="BP27" s="608"/>
      <c r="BQ27" s="608"/>
      <c r="BR27" s="608"/>
      <c r="BS27" s="608"/>
      <c r="BT27" s="608"/>
      <c r="BU27" s="609"/>
      <c r="BV27" s="607" t="s">
        <v>175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2240</v>
      </c>
      <c r="R28" s="483"/>
      <c r="S28" s="483"/>
      <c r="T28" s="483"/>
      <c r="U28" s="483"/>
      <c r="V28" s="525"/>
      <c r="W28" s="584"/>
      <c r="X28" s="572"/>
      <c r="Y28" s="573"/>
      <c r="Z28" s="481" t="s">
        <v>186</v>
      </c>
      <c r="AA28" s="461"/>
      <c r="AB28" s="461"/>
      <c r="AC28" s="461"/>
      <c r="AD28" s="461"/>
      <c r="AE28" s="461"/>
      <c r="AF28" s="461"/>
      <c r="AG28" s="462"/>
      <c r="AH28" s="482" t="s">
        <v>127</v>
      </c>
      <c r="AI28" s="483"/>
      <c r="AJ28" s="483"/>
      <c r="AK28" s="483"/>
      <c r="AL28" s="525"/>
      <c r="AM28" s="482" t="s">
        <v>175</v>
      </c>
      <c r="AN28" s="483"/>
      <c r="AO28" s="483"/>
      <c r="AP28" s="483"/>
      <c r="AQ28" s="483"/>
      <c r="AR28" s="525"/>
      <c r="AS28" s="482" t="s">
        <v>127</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849734</v>
      </c>
      <c r="BO28" s="395"/>
      <c r="BP28" s="395"/>
      <c r="BQ28" s="395"/>
      <c r="BR28" s="395"/>
      <c r="BS28" s="395"/>
      <c r="BT28" s="395"/>
      <c r="BU28" s="396"/>
      <c r="BV28" s="394">
        <v>887522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11</v>
      </c>
      <c r="M29" s="483"/>
      <c r="N29" s="483"/>
      <c r="O29" s="483"/>
      <c r="P29" s="525"/>
      <c r="Q29" s="482">
        <v>1900</v>
      </c>
      <c r="R29" s="483"/>
      <c r="S29" s="483"/>
      <c r="T29" s="483"/>
      <c r="U29" s="483"/>
      <c r="V29" s="525"/>
      <c r="W29" s="585"/>
      <c r="X29" s="586"/>
      <c r="Y29" s="587"/>
      <c r="Z29" s="481" t="s">
        <v>189</v>
      </c>
      <c r="AA29" s="461"/>
      <c r="AB29" s="461"/>
      <c r="AC29" s="461"/>
      <c r="AD29" s="461"/>
      <c r="AE29" s="461"/>
      <c r="AF29" s="461"/>
      <c r="AG29" s="462"/>
      <c r="AH29" s="482">
        <v>136</v>
      </c>
      <c r="AI29" s="483"/>
      <c r="AJ29" s="483"/>
      <c r="AK29" s="483"/>
      <c r="AL29" s="525"/>
      <c r="AM29" s="482">
        <v>413032</v>
      </c>
      <c r="AN29" s="483"/>
      <c r="AO29" s="483"/>
      <c r="AP29" s="483"/>
      <c r="AQ29" s="483"/>
      <c r="AR29" s="525"/>
      <c r="AS29" s="482">
        <v>3037</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706309</v>
      </c>
      <c r="BO29" s="432"/>
      <c r="BP29" s="432"/>
      <c r="BQ29" s="432"/>
      <c r="BR29" s="432"/>
      <c r="BS29" s="432"/>
      <c r="BT29" s="432"/>
      <c r="BU29" s="433"/>
      <c r="BV29" s="431">
        <v>704910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97.9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3449782</v>
      </c>
      <c r="BO30" s="608"/>
      <c r="BP30" s="608"/>
      <c r="BQ30" s="608"/>
      <c r="BR30" s="608"/>
      <c r="BS30" s="608"/>
      <c r="BT30" s="608"/>
      <c r="BU30" s="609"/>
      <c r="BV30" s="607">
        <v>3341908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200</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200</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国民健康保険特別会計（保険事業勘定）</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上水道事業会計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平取町外２施設衛生組合</v>
      </c>
      <c r="BZ34" s="621"/>
      <c r="CA34" s="621"/>
      <c r="CB34" s="621"/>
      <c r="CC34" s="621"/>
      <c r="CD34" s="621"/>
      <c r="CE34" s="621"/>
      <c r="CF34" s="621"/>
      <c r="CG34" s="621"/>
      <c r="CH34" s="621"/>
      <c r="CI34" s="621"/>
      <c r="CJ34" s="621"/>
      <c r="CK34" s="621"/>
      <c r="CL34" s="621"/>
      <c r="CM34" s="621"/>
      <c r="CN34" s="214"/>
      <c r="CO34" s="620">
        <f>IF(CQ34="","",MAX(C34:D43,U34:V43,AM34:AN43,BE34:BF43,BW34:BX43)+1)</f>
        <v>12</v>
      </c>
      <c r="CP34" s="620"/>
      <c r="CQ34" s="621" t="str">
        <f>IF('各会計、関係団体の財政状況及び健全化判断比率'!BS7="","",'各会計、関係団体の財政状況及び健全化判断比率'!BS7)</f>
        <v>果夢工房</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国民健康保険特別会計（直診勘定）</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胆振東部消防組合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IF('各会計、関係団体の財政状況及び健全化判断比率'!B34="","",'各会計、関係団体の財政状況及び健全化判断比率'!B34)</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胆振東部日高西部衛生組合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Ae9WZG6iXCLKKdrWoiCvvIHWrHwCRkrUETG6OejMCMBo0S1WMrnjM6RRaoB/G1CFCWn2F+mHJ68K6E6xIkhbWg==" saltValue="PbuBgjEWCDwJte/VxWtp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W9" sqref="W9:AL1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1072782</v>
      </c>
      <c r="S5" s="637"/>
      <c r="T5" s="637"/>
      <c r="U5" s="637"/>
      <c r="V5" s="637"/>
      <c r="W5" s="637"/>
      <c r="X5" s="637"/>
      <c r="Y5" s="638"/>
      <c r="Z5" s="639">
        <v>8.9</v>
      </c>
      <c r="AA5" s="639"/>
      <c r="AB5" s="639"/>
      <c r="AC5" s="639"/>
      <c r="AD5" s="640">
        <v>1072782</v>
      </c>
      <c r="AE5" s="640"/>
      <c r="AF5" s="640"/>
      <c r="AG5" s="640"/>
      <c r="AH5" s="640"/>
      <c r="AI5" s="640"/>
      <c r="AJ5" s="640"/>
      <c r="AK5" s="640"/>
      <c r="AL5" s="641">
        <v>20.100000000000001</v>
      </c>
      <c r="AM5" s="642"/>
      <c r="AN5" s="642"/>
      <c r="AO5" s="643"/>
      <c r="AP5" s="633" t="s">
        <v>229</v>
      </c>
      <c r="AQ5" s="634"/>
      <c r="AR5" s="634"/>
      <c r="AS5" s="634"/>
      <c r="AT5" s="634"/>
      <c r="AU5" s="634"/>
      <c r="AV5" s="634"/>
      <c r="AW5" s="634"/>
      <c r="AX5" s="634"/>
      <c r="AY5" s="634"/>
      <c r="AZ5" s="634"/>
      <c r="BA5" s="634"/>
      <c r="BB5" s="634"/>
      <c r="BC5" s="634"/>
      <c r="BD5" s="634"/>
      <c r="BE5" s="634"/>
      <c r="BF5" s="635"/>
      <c r="BG5" s="647">
        <v>1072558</v>
      </c>
      <c r="BH5" s="648"/>
      <c r="BI5" s="648"/>
      <c r="BJ5" s="648"/>
      <c r="BK5" s="648"/>
      <c r="BL5" s="648"/>
      <c r="BM5" s="648"/>
      <c r="BN5" s="649"/>
      <c r="BO5" s="650">
        <v>100</v>
      </c>
      <c r="BP5" s="650"/>
      <c r="BQ5" s="650"/>
      <c r="BR5" s="650"/>
      <c r="BS5" s="651" t="s">
        <v>127</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163360</v>
      </c>
      <c r="S6" s="648"/>
      <c r="T6" s="648"/>
      <c r="U6" s="648"/>
      <c r="V6" s="648"/>
      <c r="W6" s="648"/>
      <c r="X6" s="648"/>
      <c r="Y6" s="649"/>
      <c r="Z6" s="650">
        <v>1.4</v>
      </c>
      <c r="AA6" s="650"/>
      <c r="AB6" s="650"/>
      <c r="AC6" s="650"/>
      <c r="AD6" s="651">
        <v>163360</v>
      </c>
      <c r="AE6" s="651"/>
      <c r="AF6" s="651"/>
      <c r="AG6" s="651"/>
      <c r="AH6" s="651"/>
      <c r="AI6" s="651"/>
      <c r="AJ6" s="651"/>
      <c r="AK6" s="651"/>
      <c r="AL6" s="652">
        <v>3.1</v>
      </c>
      <c r="AM6" s="653"/>
      <c r="AN6" s="653"/>
      <c r="AO6" s="654"/>
      <c r="AP6" s="644" t="s">
        <v>234</v>
      </c>
      <c r="AQ6" s="645"/>
      <c r="AR6" s="645"/>
      <c r="AS6" s="645"/>
      <c r="AT6" s="645"/>
      <c r="AU6" s="645"/>
      <c r="AV6" s="645"/>
      <c r="AW6" s="645"/>
      <c r="AX6" s="645"/>
      <c r="AY6" s="645"/>
      <c r="AZ6" s="645"/>
      <c r="BA6" s="645"/>
      <c r="BB6" s="645"/>
      <c r="BC6" s="645"/>
      <c r="BD6" s="645"/>
      <c r="BE6" s="645"/>
      <c r="BF6" s="646"/>
      <c r="BG6" s="647">
        <v>1072558</v>
      </c>
      <c r="BH6" s="648"/>
      <c r="BI6" s="648"/>
      <c r="BJ6" s="648"/>
      <c r="BK6" s="648"/>
      <c r="BL6" s="648"/>
      <c r="BM6" s="648"/>
      <c r="BN6" s="649"/>
      <c r="BO6" s="650">
        <v>100</v>
      </c>
      <c r="BP6" s="650"/>
      <c r="BQ6" s="650"/>
      <c r="BR6" s="650"/>
      <c r="BS6" s="651" t="s">
        <v>235</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81178</v>
      </c>
      <c r="CS6" s="648"/>
      <c r="CT6" s="648"/>
      <c r="CU6" s="648"/>
      <c r="CV6" s="648"/>
      <c r="CW6" s="648"/>
      <c r="CX6" s="648"/>
      <c r="CY6" s="649"/>
      <c r="CZ6" s="641">
        <v>0.7</v>
      </c>
      <c r="DA6" s="642"/>
      <c r="DB6" s="642"/>
      <c r="DC6" s="661"/>
      <c r="DD6" s="656" t="s">
        <v>235</v>
      </c>
      <c r="DE6" s="648"/>
      <c r="DF6" s="648"/>
      <c r="DG6" s="648"/>
      <c r="DH6" s="648"/>
      <c r="DI6" s="648"/>
      <c r="DJ6" s="648"/>
      <c r="DK6" s="648"/>
      <c r="DL6" s="648"/>
      <c r="DM6" s="648"/>
      <c r="DN6" s="648"/>
      <c r="DO6" s="648"/>
      <c r="DP6" s="649"/>
      <c r="DQ6" s="656">
        <v>81178</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761</v>
      </c>
      <c r="S7" s="648"/>
      <c r="T7" s="648"/>
      <c r="U7" s="648"/>
      <c r="V7" s="648"/>
      <c r="W7" s="648"/>
      <c r="X7" s="648"/>
      <c r="Y7" s="649"/>
      <c r="Z7" s="650">
        <v>0</v>
      </c>
      <c r="AA7" s="650"/>
      <c r="AB7" s="650"/>
      <c r="AC7" s="650"/>
      <c r="AD7" s="651">
        <v>761</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417495</v>
      </c>
      <c r="BH7" s="648"/>
      <c r="BI7" s="648"/>
      <c r="BJ7" s="648"/>
      <c r="BK7" s="648"/>
      <c r="BL7" s="648"/>
      <c r="BM7" s="648"/>
      <c r="BN7" s="649"/>
      <c r="BO7" s="650">
        <v>38.9</v>
      </c>
      <c r="BP7" s="650"/>
      <c r="BQ7" s="650"/>
      <c r="BR7" s="650"/>
      <c r="BS7" s="651" t="s">
        <v>127</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2216384</v>
      </c>
      <c r="CS7" s="648"/>
      <c r="CT7" s="648"/>
      <c r="CU7" s="648"/>
      <c r="CV7" s="648"/>
      <c r="CW7" s="648"/>
      <c r="CX7" s="648"/>
      <c r="CY7" s="649"/>
      <c r="CZ7" s="650">
        <v>18.8</v>
      </c>
      <c r="DA7" s="650"/>
      <c r="DB7" s="650"/>
      <c r="DC7" s="650"/>
      <c r="DD7" s="656">
        <v>189027</v>
      </c>
      <c r="DE7" s="648"/>
      <c r="DF7" s="648"/>
      <c r="DG7" s="648"/>
      <c r="DH7" s="648"/>
      <c r="DI7" s="648"/>
      <c r="DJ7" s="648"/>
      <c r="DK7" s="648"/>
      <c r="DL7" s="648"/>
      <c r="DM7" s="648"/>
      <c r="DN7" s="648"/>
      <c r="DO7" s="648"/>
      <c r="DP7" s="649"/>
      <c r="DQ7" s="656">
        <v>1155217</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1837</v>
      </c>
      <c r="S8" s="648"/>
      <c r="T8" s="648"/>
      <c r="U8" s="648"/>
      <c r="V8" s="648"/>
      <c r="W8" s="648"/>
      <c r="X8" s="648"/>
      <c r="Y8" s="649"/>
      <c r="Z8" s="650">
        <v>0</v>
      </c>
      <c r="AA8" s="650"/>
      <c r="AB8" s="650"/>
      <c r="AC8" s="650"/>
      <c r="AD8" s="651">
        <v>1837</v>
      </c>
      <c r="AE8" s="651"/>
      <c r="AF8" s="651"/>
      <c r="AG8" s="651"/>
      <c r="AH8" s="651"/>
      <c r="AI8" s="651"/>
      <c r="AJ8" s="651"/>
      <c r="AK8" s="651"/>
      <c r="AL8" s="652">
        <v>0</v>
      </c>
      <c r="AM8" s="653"/>
      <c r="AN8" s="653"/>
      <c r="AO8" s="654"/>
      <c r="AP8" s="644" t="s">
        <v>241</v>
      </c>
      <c r="AQ8" s="645"/>
      <c r="AR8" s="645"/>
      <c r="AS8" s="645"/>
      <c r="AT8" s="645"/>
      <c r="AU8" s="645"/>
      <c r="AV8" s="645"/>
      <c r="AW8" s="645"/>
      <c r="AX8" s="645"/>
      <c r="AY8" s="645"/>
      <c r="AZ8" s="645"/>
      <c r="BA8" s="645"/>
      <c r="BB8" s="645"/>
      <c r="BC8" s="645"/>
      <c r="BD8" s="645"/>
      <c r="BE8" s="645"/>
      <c r="BF8" s="646"/>
      <c r="BG8" s="647">
        <v>13405</v>
      </c>
      <c r="BH8" s="648"/>
      <c r="BI8" s="648"/>
      <c r="BJ8" s="648"/>
      <c r="BK8" s="648"/>
      <c r="BL8" s="648"/>
      <c r="BM8" s="648"/>
      <c r="BN8" s="649"/>
      <c r="BO8" s="650">
        <v>1.2</v>
      </c>
      <c r="BP8" s="650"/>
      <c r="BQ8" s="650"/>
      <c r="BR8" s="650"/>
      <c r="BS8" s="656" t="s">
        <v>235</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1770996</v>
      </c>
      <c r="CS8" s="648"/>
      <c r="CT8" s="648"/>
      <c r="CU8" s="648"/>
      <c r="CV8" s="648"/>
      <c r="CW8" s="648"/>
      <c r="CX8" s="648"/>
      <c r="CY8" s="649"/>
      <c r="CZ8" s="650">
        <v>15</v>
      </c>
      <c r="DA8" s="650"/>
      <c r="DB8" s="650"/>
      <c r="DC8" s="650"/>
      <c r="DD8" s="656">
        <v>288711</v>
      </c>
      <c r="DE8" s="648"/>
      <c r="DF8" s="648"/>
      <c r="DG8" s="648"/>
      <c r="DH8" s="648"/>
      <c r="DI8" s="648"/>
      <c r="DJ8" s="648"/>
      <c r="DK8" s="648"/>
      <c r="DL8" s="648"/>
      <c r="DM8" s="648"/>
      <c r="DN8" s="648"/>
      <c r="DO8" s="648"/>
      <c r="DP8" s="649"/>
      <c r="DQ8" s="656">
        <v>829643</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2232</v>
      </c>
      <c r="S9" s="648"/>
      <c r="T9" s="648"/>
      <c r="U9" s="648"/>
      <c r="V9" s="648"/>
      <c r="W9" s="648"/>
      <c r="X9" s="648"/>
      <c r="Y9" s="649"/>
      <c r="Z9" s="650">
        <v>0</v>
      </c>
      <c r="AA9" s="650"/>
      <c r="AB9" s="650"/>
      <c r="AC9" s="650"/>
      <c r="AD9" s="651">
        <v>2232</v>
      </c>
      <c r="AE9" s="651"/>
      <c r="AF9" s="651"/>
      <c r="AG9" s="651"/>
      <c r="AH9" s="651"/>
      <c r="AI9" s="651"/>
      <c r="AJ9" s="651"/>
      <c r="AK9" s="651"/>
      <c r="AL9" s="652">
        <v>0</v>
      </c>
      <c r="AM9" s="653"/>
      <c r="AN9" s="653"/>
      <c r="AO9" s="654"/>
      <c r="AP9" s="644" t="s">
        <v>244</v>
      </c>
      <c r="AQ9" s="645"/>
      <c r="AR9" s="645"/>
      <c r="AS9" s="645"/>
      <c r="AT9" s="645"/>
      <c r="AU9" s="645"/>
      <c r="AV9" s="645"/>
      <c r="AW9" s="645"/>
      <c r="AX9" s="645"/>
      <c r="AY9" s="645"/>
      <c r="AZ9" s="645"/>
      <c r="BA9" s="645"/>
      <c r="BB9" s="645"/>
      <c r="BC9" s="645"/>
      <c r="BD9" s="645"/>
      <c r="BE9" s="645"/>
      <c r="BF9" s="646"/>
      <c r="BG9" s="647">
        <v>333393</v>
      </c>
      <c r="BH9" s="648"/>
      <c r="BI9" s="648"/>
      <c r="BJ9" s="648"/>
      <c r="BK9" s="648"/>
      <c r="BL9" s="648"/>
      <c r="BM9" s="648"/>
      <c r="BN9" s="649"/>
      <c r="BO9" s="650">
        <v>31.1</v>
      </c>
      <c r="BP9" s="650"/>
      <c r="BQ9" s="650"/>
      <c r="BR9" s="650"/>
      <c r="BS9" s="656" t="s">
        <v>235</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889911</v>
      </c>
      <c r="CS9" s="648"/>
      <c r="CT9" s="648"/>
      <c r="CU9" s="648"/>
      <c r="CV9" s="648"/>
      <c r="CW9" s="648"/>
      <c r="CX9" s="648"/>
      <c r="CY9" s="649"/>
      <c r="CZ9" s="650">
        <v>7.6</v>
      </c>
      <c r="DA9" s="650"/>
      <c r="DB9" s="650"/>
      <c r="DC9" s="650"/>
      <c r="DD9" s="656">
        <v>7395</v>
      </c>
      <c r="DE9" s="648"/>
      <c r="DF9" s="648"/>
      <c r="DG9" s="648"/>
      <c r="DH9" s="648"/>
      <c r="DI9" s="648"/>
      <c r="DJ9" s="648"/>
      <c r="DK9" s="648"/>
      <c r="DL9" s="648"/>
      <c r="DM9" s="648"/>
      <c r="DN9" s="648"/>
      <c r="DO9" s="648"/>
      <c r="DP9" s="649"/>
      <c r="DQ9" s="656">
        <v>863140</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127</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24853</v>
      </c>
      <c r="BH10" s="648"/>
      <c r="BI10" s="648"/>
      <c r="BJ10" s="648"/>
      <c r="BK10" s="648"/>
      <c r="BL10" s="648"/>
      <c r="BM10" s="648"/>
      <c r="BN10" s="649"/>
      <c r="BO10" s="650">
        <v>2.2999999999999998</v>
      </c>
      <c r="BP10" s="650"/>
      <c r="BQ10" s="650"/>
      <c r="BR10" s="650"/>
      <c r="BS10" s="656" t="s">
        <v>127</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t="s">
        <v>127</v>
      </c>
      <c r="CS10" s="648"/>
      <c r="CT10" s="648"/>
      <c r="CU10" s="648"/>
      <c r="CV10" s="648"/>
      <c r="CW10" s="648"/>
      <c r="CX10" s="648"/>
      <c r="CY10" s="649"/>
      <c r="CZ10" s="650" t="s">
        <v>235</v>
      </c>
      <c r="DA10" s="650"/>
      <c r="DB10" s="650"/>
      <c r="DC10" s="650"/>
      <c r="DD10" s="656" t="s">
        <v>235</v>
      </c>
      <c r="DE10" s="648"/>
      <c r="DF10" s="648"/>
      <c r="DG10" s="648"/>
      <c r="DH10" s="648"/>
      <c r="DI10" s="648"/>
      <c r="DJ10" s="648"/>
      <c r="DK10" s="648"/>
      <c r="DL10" s="648"/>
      <c r="DM10" s="648"/>
      <c r="DN10" s="648"/>
      <c r="DO10" s="648"/>
      <c r="DP10" s="649"/>
      <c r="DQ10" s="656" t="s">
        <v>127</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197279</v>
      </c>
      <c r="S11" s="648"/>
      <c r="T11" s="648"/>
      <c r="U11" s="648"/>
      <c r="V11" s="648"/>
      <c r="W11" s="648"/>
      <c r="X11" s="648"/>
      <c r="Y11" s="649"/>
      <c r="Z11" s="652">
        <v>1.6</v>
      </c>
      <c r="AA11" s="653"/>
      <c r="AB11" s="653"/>
      <c r="AC11" s="665"/>
      <c r="AD11" s="656">
        <v>197279</v>
      </c>
      <c r="AE11" s="648"/>
      <c r="AF11" s="648"/>
      <c r="AG11" s="648"/>
      <c r="AH11" s="648"/>
      <c r="AI11" s="648"/>
      <c r="AJ11" s="648"/>
      <c r="AK11" s="649"/>
      <c r="AL11" s="652">
        <v>3.7</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45844</v>
      </c>
      <c r="BH11" s="648"/>
      <c r="BI11" s="648"/>
      <c r="BJ11" s="648"/>
      <c r="BK11" s="648"/>
      <c r="BL11" s="648"/>
      <c r="BM11" s="648"/>
      <c r="BN11" s="649"/>
      <c r="BO11" s="650">
        <v>4.3</v>
      </c>
      <c r="BP11" s="650"/>
      <c r="BQ11" s="650"/>
      <c r="BR11" s="650"/>
      <c r="BS11" s="656" t="s">
        <v>127</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912547</v>
      </c>
      <c r="CS11" s="648"/>
      <c r="CT11" s="648"/>
      <c r="CU11" s="648"/>
      <c r="CV11" s="648"/>
      <c r="CW11" s="648"/>
      <c r="CX11" s="648"/>
      <c r="CY11" s="649"/>
      <c r="CZ11" s="650">
        <v>7.7</v>
      </c>
      <c r="DA11" s="650"/>
      <c r="DB11" s="650"/>
      <c r="DC11" s="650"/>
      <c r="DD11" s="656">
        <v>277523</v>
      </c>
      <c r="DE11" s="648"/>
      <c r="DF11" s="648"/>
      <c r="DG11" s="648"/>
      <c r="DH11" s="648"/>
      <c r="DI11" s="648"/>
      <c r="DJ11" s="648"/>
      <c r="DK11" s="648"/>
      <c r="DL11" s="648"/>
      <c r="DM11" s="648"/>
      <c r="DN11" s="648"/>
      <c r="DO11" s="648"/>
      <c r="DP11" s="649"/>
      <c r="DQ11" s="656">
        <v>324565</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127</v>
      </c>
      <c r="AA12" s="650"/>
      <c r="AB12" s="650"/>
      <c r="AC12" s="650"/>
      <c r="AD12" s="651" t="s">
        <v>235</v>
      </c>
      <c r="AE12" s="651"/>
      <c r="AF12" s="651"/>
      <c r="AG12" s="651"/>
      <c r="AH12" s="651"/>
      <c r="AI12" s="651"/>
      <c r="AJ12" s="651"/>
      <c r="AK12" s="651"/>
      <c r="AL12" s="652" t="s">
        <v>127</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552848</v>
      </c>
      <c r="BH12" s="648"/>
      <c r="BI12" s="648"/>
      <c r="BJ12" s="648"/>
      <c r="BK12" s="648"/>
      <c r="BL12" s="648"/>
      <c r="BM12" s="648"/>
      <c r="BN12" s="649"/>
      <c r="BO12" s="650">
        <v>51.5</v>
      </c>
      <c r="BP12" s="650"/>
      <c r="BQ12" s="650"/>
      <c r="BR12" s="650"/>
      <c r="BS12" s="656" t="s">
        <v>235</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362120</v>
      </c>
      <c r="CS12" s="648"/>
      <c r="CT12" s="648"/>
      <c r="CU12" s="648"/>
      <c r="CV12" s="648"/>
      <c r="CW12" s="648"/>
      <c r="CX12" s="648"/>
      <c r="CY12" s="649"/>
      <c r="CZ12" s="650">
        <v>3.1</v>
      </c>
      <c r="DA12" s="650"/>
      <c r="DB12" s="650"/>
      <c r="DC12" s="650"/>
      <c r="DD12" s="656">
        <v>44761</v>
      </c>
      <c r="DE12" s="648"/>
      <c r="DF12" s="648"/>
      <c r="DG12" s="648"/>
      <c r="DH12" s="648"/>
      <c r="DI12" s="648"/>
      <c r="DJ12" s="648"/>
      <c r="DK12" s="648"/>
      <c r="DL12" s="648"/>
      <c r="DM12" s="648"/>
      <c r="DN12" s="648"/>
      <c r="DO12" s="648"/>
      <c r="DP12" s="649"/>
      <c r="DQ12" s="656">
        <v>150303</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235</v>
      </c>
      <c r="AE13" s="651"/>
      <c r="AF13" s="651"/>
      <c r="AG13" s="651"/>
      <c r="AH13" s="651"/>
      <c r="AI13" s="651"/>
      <c r="AJ13" s="651"/>
      <c r="AK13" s="651"/>
      <c r="AL13" s="652" t="s">
        <v>127</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547454</v>
      </c>
      <c r="BH13" s="648"/>
      <c r="BI13" s="648"/>
      <c r="BJ13" s="648"/>
      <c r="BK13" s="648"/>
      <c r="BL13" s="648"/>
      <c r="BM13" s="648"/>
      <c r="BN13" s="649"/>
      <c r="BO13" s="650">
        <v>51</v>
      </c>
      <c r="BP13" s="650"/>
      <c r="BQ13" s="650"/>
      <c r="BR13" s="650"/>
      <c r="BS13" s="656" t="s">
        <v>127</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1506683</v>
      </c>
      <c r="CS13" s="648"/>
      <c r="CT13" s="648"/>
      <c r="CU13" s="648"/>
      <c r="CV13" s="648"/>
      <c r="CW13" s="648"/>
      <c r="CX13" s="648"/>
      <c r="CY13" s="649"/>
      <c r="CZ13" s="650">
        <v>12.8</v>
      </c>
      <c r="DA13" s="650"/>
      <c r="DB13" s="650"/>
      <c r="DC13" s="650"/>
      <c r="DD13" s="656">
        <v>1069145</v>
      </c>
      <c r="DE13" s="648"/>
      <c r="DF13" s="648"/>
      <c r="DG13" s="648"/>
      <c r="DH13" s="648"/>
      <c r="DI13" s="648"/>
      <c r="DJ13" s="648"/>
      <c r="DK13" s="648"/>
      <c r="DL13" s="648"/>
      <c r="DM13" s="648"/>
      <c r="DN13" s="648"/>
      <c r="DO13" s="648"/>
      <c r="DP13" s="649"/>
      <c r="DQ13" s="656">
        <v>434600</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235</v>
      </c>
      <c r="AA14" s="650"/>
      <c r="AB14" s="650"/>
      <c r="AC14" s="650"/>
      <c r="AD14" s="651" t="s">
        <v>127</v>
      </c>
      <c r="AE14" s="651"/>
      <c r="AF14" s="651"/>
      <c r="AG14" s="651"/>
      <c r="AH14" s="651"/>
      <c r="AI14" s="651"/>
      <c r="AJ14" s="651"/>
      <c r="AK14" s="651"/>
      <c r="AL14" s="652" t="s">
        <v>127</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25832</v>
      </c>
      <c r="BH14" s="648"/>
      <c r="BI14" s="648"/>
      <c r="BJ14" s="648"/>
      <c r="BK14" s="648"/>
      <c r="BL14" s="648"/>
      <c r="BM14" s="648"/>
      <c r="BN14" s="649"/>
      <c r="BO14" s="650">
        <v>2.4</v>
      </c>
      <c r="BP14" s="650"/>
      <c r="BQ14" s="650"/>
      <c r="BR14" s="650"/>
      <c r="BS14" s="656" t="s">
        <v>127</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755375</v>
      </c>
      <c r="CS14" s="648"/>
      <c r="CT14" s="648"/>
      <c r="CU14" s="648"/>
      <c r="CV14" s="648"/>
      <c r="CW14" s="648"/>
      <c r="CX14" s="648"/>
      <c r="CY14" s="649"/>
      <c r="CZ14" s="650">
        <v>6.4</v>
      </c>
      <c r="DA14" s="650"/>
      <c r="DB14" s="650"/>
      <c r="DC14" s="650"/>
      <c r="DD14" s="656">
        <v>81467</v>
      </c>
      <c r="DE14" s="648"/>
      <c r="DF14" s="648"/>
      <c r="DG14" s="648"/>
      <c r="DH14" s="648"/>
      <c r="DI14" s="648"/>
      <c r="DJ14" s="648"/>
      <c r="DK14" s="648"/>
      <c r="DL14" s="648"/>
      <c r="DM14" s="648"/>
      <c r="DN14" s="648"/>
      <c r="DO14" s="648"/>
      <c r="DP14" s="649"/>
      <c r="DQ14" s="656">
        <v>675702</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235</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235</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76383</v>
      </c>
      <c r="BH15" s="648"/>
      <c r="BI15" s="648"/>
      <c r="BJ15" s="648"/>
      <c r="BK15" s="648"/>
      <c r="BL15" s="648"/>
      <c r="BM15" s="648"/>
      <c r="BN15" s="649"/>
      <c r="BO15" s="650">
        <v>7.1</v>
      </c>
      <c r="BP15" s="650"/>
      <c r="BQ15" s="650"/>
      <c r="BR15" s="650"/>
      <c r="BS15" s="656" t="s">
        <v>175</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1244845</v>
      </c>
      <c r="CS15" s="648"/>
      <c r="CT15" s="648"/>
      <c r="CU15" s="648"/>
      <c r="CV15" s="648"/>
      <c r="CW15" s="648"/>
      <c r="CX15" s="648"/>
      <c r="CY15" s="649"/>
      <c r="CZ15" s="650">
        <v>10.6</v>
      </c>
      <c r="DA15" s="650"/>
      <c r="DB15" s="650"/>
      <c r="DC15" s="650"/>
      <c r="DD15" s="656">
        <v>384856</v>
      </c>
      <c r="DE15" s="648"/>
      <c r="DF15" s="648"/>
      <c r="DG15" s="648"/>
      <c r="DH15" s="648"/>
      <c r="DI15" s="648"/>
      <c r="DJ15" s="648"/>
      <c r="DK15" s="648"/>
      <c r="DL15" s="648"/>
      <c r="DM15" s="648"/>
      <c r="DN15" s="648"/>
      <c r="DO15" s="648"/>
      <c r="DP15" s="649"/>
      <c r="DQ15" s="656">
        <v>984085</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9060</v>
      </c>
      <c r="S16" s="648"/>
      <c r="T16" s="648"/>
      <c r="U16" s="648"/>
      <c r="V16" s="648"/>
      <c r="W16" s="648"/>
      <c r="X16" s="648"/>
      <c r="Y16" s="649"/>
      <c r="Z16" s="650">
        <v>0.1</v>
      </c>
      <c r="AA16" s="650"/>
      <c r="AB16" s="650"/>
      <c r="AC16" s="650"/>
      <c r="AD16" s="651">
        <v>9060</v>
      </c>
      <c r="AE16" s="651"/>
      <c r="AF16" s="651"/>
      <c r="AG16" s="651"/>
      <c r="AH16" s="651"/>
      <c r="AI16" s="651"/>
      <c r="AJ16" s="651"/>
      <c r="AK16" s="651"/>
      <c r="AL16" s="652">
        <v>0.2</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814582</v>
      </c>
      <c r="CS16" s="648"/>
      <c r="CT16" s="648"/>
      <c r="CU16" s="648"/>
      <c r="CV16" s="648"/>
      <c r="CW16" s="648"/>
      <c r="CX16" s="648"/>
      <c r="CY16" s="649"/>
      <c r="CZ16" s="650">
        <v>6.9</v>
      </c>
      <c r="DA16" s="650"/>
      <c r="DB16" s="650"/>
      <c r="DC16" s="650"/>
      <c r="DD16" s="656" t="s">
        <v>235</v>
      </c>
      <c r="DE16" s="648"/>
      <c r="DF16" s="648"/>
      <c r="DG16" s="648"/>
      <c r="DH16" s="648"/>
      <c r="DI16" s="648"/>
      <c r="DJ16" s="648"/>
      <c r="DK16" s="648"/>
      <c r="DL16" s="648"/>
      <c r="DM16" s="648"/>
      <c r="DN16" s="648"/>
      <c r="DO16" s="648"/>
      <c r="DP16" s="649"/>
      <c r="DQ16" s="656">
        <v>9265</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4106</v>
      </c>
      <c r="S17" s="648"/>
      <c r="T17" s="648"/>
      <c r="U17" s="648"/>
      <c r="V17" s="648"/>
      <c r="W17" s="648"/>
      <c r="X17" s="648"/>
      <c r="Y17" s="649"/>
      <c r="Z17" s="650">
        <v>0</v>
      </c>
      <c r="AA17" s="650"/>
      <c r="AB17" s="650"/>
      <c r="AC17" s="650"/>
      <c r="AD17" s="651">
        <v>4106</v>
      </c>
      <c r="AE17" s="651"/>
      <c r="AF17" s="651"/>
      <c r="AG17" s="651"/>
      <c r="AH17" s="651"/>
      <c r="AI17" s="651"/>
      <c r="AJ17" s="651"/>
      <c r="AK17" s="651"/>
      <c r="AL17" s="652">
        <v>0.1</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175</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1226537</v>
      </c>
      <c r="CS17" s="648"/>
      <c r="CT17" s="648"/>
      <c r="CU17" s="648"/>
      <c r="CV17" s="648"/>
      <c r="CW17" s="648"/>
      <c r="CX17" s="648"/>
      <c r="CY17" s="649"/>
      <c r="CZ17" s="650">
        <v>10.4</v>
      </c>
      <c r="DA17" s="650"/>
      <c r="DB17" s="650"/>
      <c r="DC17" s="650"/>
      <c r="DD17" s="656" t="s">
        <v>127</v>
      </c>
      <c r="DE17" s="648"/>
      <c r="DF17" s="648"/>
      <c r="DG17" s="648"/>
      <c r="DH17" s="648"/>
      <c r="DI17" s="648"/>
      <c r="DJ17" s="648"/>
      <c r="DK17" s="648"/>
      <c r="DL17" s="648"/>
      <c r="DM17" s="648"/>
      <c r="DN17" s="648"/>
      <c r="DO17" s="648"/>
      <c r="DP17" s="649"/>
      <c r="DQ17" s="656">
        <v>1165857</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6489</v>
      </c>
      <c r="S18" s="648"/>
      <c r="T18" s="648"/>
      <c r="U18" s="648"/>
      <c r="V18" s="648"/>
      <c r="W18" s="648"/>
      <c r="X18" s="648"/>
      <c r="Y18" s="649"/>
      <c r="Z18" s="650">
        <v>0.1</v>
      </c>
      <c r="AA18" s="650"/>
      <c r="AB18" s="650"/>
      <c r="AC18" s="650"/>
      <c r="AD18" s="651">
        <v>6489</v>
      </c>
      <c r="AE18" s="651"/>
      <c r="AF18" s="651"/>
      <c r="AG18" s="651"/>
      <c r="AH18" s="651"/>
      <c r="AI18" s="651"/>
      <c r="AJ18" s="651"/>
      <c r="AK18" s="651"/>
      <c r="AL18" s="652">
        <v>0.1</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235</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175</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2521</v>
      </c>
      <c r="S19" s="648"/>
      <c r="T19" s="648"/>
      <c r="U19" s="648"/>
      <c r="V19" s="648"/>
      <c r="W19" s="648"/>
      <c r="X19" s="648"/>
      <c r="Y19" s="649"/>
      <c r="Z19" s="650">
        <v>0</v>
      </c>
      <c r="AA19" s="650"/>
      <c r="AB19" s="650"/>
      <c r="AC19" s="650"/>
      <c r="AD19" s="651">
        <v>2521</v>
      </c>
      <c r="AE19" s="651"/>
      <c r="AF19" s="651"/>
      <c r="AG19" s="651"/>
      <c r="AH19" s="651"/>
      <c r="AI19" s="651"/>
      <c r="AJ19" s="651"/>
      <c r="AK19" s="651"/>
      <c r="AL19" s="652">
        <v>0</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224</v>
      </c>
      <c r="BH19" s="648"/>
      <c r="BI19" s="648"/>
      <c r="BJ19" s="648"/>
      <c r="BK19" s="648"/>
      <c r="BL19" s="648"/>
      <c r="BM19" s="648"/>
      <c r="BN19" s="649"/>
      <c r="BO19" s="650">
        <v>0</v>
      </c>
      <c r="BP19" s="650"/>
      <c r="BQ19" s="650"/>
      <c r="BR19" s="650"/>
      <c r="BS19" s="656" t="s">
        <v>127</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175</v>
      </c>
      <c r="CS19" s="648"/>
      <c r="CT19" s="648"/>
      <c r="CU19" s="648"/>
      <c r="CV19" s="648"/>
      <c r="CW19" s="648"/>
      <c r="CX19" s="648"/>
      <c r="CY19" s="649"/>
      <c r="CZ19" s="650" t="s">
        <v>235</v>
      </c>
      <c r="DA19" s="650"/>
      <c r="DB19" s="650"/>
      <c r="DC19" s="650"/>
      <c r="DD19" s="656" t="s">
        <v>235</v>
      </c>
      <c r="DE19" s="648"/>
      <c r="DF19" s="648"/>
      <c r="DG19" s="648"/>
      <c r="DH19" s="648"/>
      <c r="DI19" s="648"/>
      <c r="DJ19" s="648"/>
      <c r="DK19" s="648"/>
      <c r="DL19" s="648"/>
      <c r="DM19" s="648"/>
      <c r="DN19" s="648"/>
      <c r="DO19" s="648"/>
      <c r="DP19" s="649"/>
      <c r="DQ19" s="656" t="s">
        <v>235</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3413</v>
      </c>
      <c r="S20" s="648"/>
      <c r="T20" s="648"/>
      <c r="U20" s="648"/>
      <c r="V20" s="648"/>
      <c r="W20" s="648"/>
      <c r="X20" s="648"/>
      <c r="Y20" s="649"/>
      <c r="Z20" s="650">
        <v>0</v>
      </c>
      <c r="AA20" s="650"/>
      <c r="AB20" s="650"/>
      <c r="AC20" s="650"/>
      <c r="AD20" s="651">
        <v>3413</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224</v>
      </c>
      <c r="BH20" s="648"/>
      <c r="BI20" s="648"/>
      <c r="BJ20" s="648"/>
      <c r="BK20" s="648"/>
      <c r="BL20" s="648"/>
      <c r="BM20" s="648"/>
      <c r="BN20" s="649"/>
      <c r="BO20" s="650">
        <v>0</v>
      </c>
      <c r="BP20" s="650"/>
      <c r="BQ20" s="650"/>
      <c r="BR20" s="650"/>
      <c r="BS20" s="656" t="s">
        <v>235</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11781158</v>
      </c>
      <c r="CS20" s="648"/>
      <c r="CT20" s="648"/>
      <c r="CU20" s="648"/>
      <c r="CV20" s="648"/>
      <c r="CW20" s="648"/>
      <c r="CX20" s="648"/>
      <c r="CY20" s="649"/>
      <c r="CZ20" s="650">
        <v>100</v>
      </c>
      <c r="DA20" s="650"/>
      <c r="DB20" s="650"/>
      <c r="DC20" s="650"/>
      <c r="DD20" s="656">
        <v>2342885</v>
      </c>
      <c r="DE20" s="648"/>
      <c r="DF20" s="648"/>
      <c r="DG20" s="648"/>
      <c r="DH20" s="648"/>
      <c r="DI20" s="648"/>
      <c r="DJ20" s="648"/>
      <c r="DK20" s="648"/>
      <c r="DL20" s="648"/>
      <c r="DM20" s="648"/>
      <c r="DN20" s="648"/>
      <c r="DO20" s="648"/>
      <c r="DP20" s="649"/>
      <c r="DQ20" s="656">
        <v>6673555</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555</v>
      </c>
      <c r="S21" s="648"/>
      <c r="T21" s="648"/>
      <c r="U21" s="648"/>
      <c r="V21" s="648"/>
      <c r="W21" s="648"/>
      <c r="X21" s="648"/>
      <c r="Y21" s="649"/>
      <c r="Z21" s="650">
        <v>0</v>
      </c>
      <c r="AA21" s="650"/>
      <c r="AB21" s="650"/>
      <c r="AC21" s="650"/>
      <c r="AD21" s="651">
        <v>555</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v>224</v>
      </c>
      <c r="BH21" s="648"/>
      <c r="BI21" s="648"/>
      <c r="BJ21" s="648"/>
      <c r="BK21" s="648"/>
      <c r="BL21" s="648"/>
      <c r="BM21" s="648"/>
      <c r="BN21" s="649"/>
      <c r="BO21" s="650">
        <v>0</v>
      </c>
      <c r="BP21" s="650"/>
      <c r="BQ21" s="650"/>
      <c r="BR21" s="650"/>
      <c r="BS21" s="656" t="s">
        <v>235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4730694</v>
      </c>
      <c r="S22" s="648"/>
      <c r="T22" s="648"/>
      <c r="U22" s="648"/>
      <c r="V22" s="648"/>
      <c r="W22" s="648"/>
      <c r="X22" s="648"/>
      <c r="Y22" s="649"/>
      <c r="Z22" s="650">
        <v>39.299999999999997</v>
      </c>
      <c r="AA22" s="650"/>
      <c r="AB22" s="650"/>
      <c r="AC22" s="650"/>
      <c r="AD22" s="651">
        <v>3866091</v>
      </c>
      <c r="AE22" s="651"/>
      <c r="AF22" s="651"/>
      <c r="AG22" s="651"/>
      <c r="AH22" s="651"/>
      <c r="AI22" s="651"/>
      <c r="AJ22" s="651"/>
      <c r="AK22" s="651"/>
      <c r="AL22" s="652">
        <v>72.5</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235</v>
      </c>
      <c r="BH22" s="648"/>
      <c r="BI22" s="648"/>
      <c r="BJ22" s="648"/>
      <c r="BK22" s="648"/>
      <c r="BL22" s="648"/>
      <c r="BM22" s="648"/>
      <c r="BN22" s="649"/>
      <c r="BO22" s="650" t="s">
        <v>127</v>
      </c>
      <c r="BP22" s="650"/>
      <c r="BQ22" s="650"/>
      <c r="BR22" s="650"/>
      <c r="BS22" s="656" t="s">
        <v>235</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3866091</v>
      </c>
      <c r="S23" s="648"/>
      <c r="T23" s="648"/>
      <c r="U23" s="648"/>
      <c r="V23" s="648"/>
      <c r="W23" s="648"/>
      <c r="X23" s="648"/>
      <c r="Y23" s="649"/>
      <c r="Z23" s="650">
        <v>32.1</v>
      </c>
      <c r="AA23" s="650"/>
      <c r="AB23" s="650"/>
      <c r="AC23" s="650"/>
      <c r="AD23" s="651">
        <v>3866091</v>
      </c>
      <c r="AE23" s="651"/>
      <c r="AF23" s="651"/>
      <c r="AG23" s="651"/>
      <c r="AH23" s="651"/>
      <c r="AI23" s="651"/>
      <c r="AJ23" s="651"/>
      <c r="AK23" s="651"/>
      <c r="AL23" s="652">
        <v>72.5</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235</v>
      </c>
      <c r="BH23" s="648"/>
      <c r="BI23" s="648"/>
      <c r="BJ23" s="648"/>
      <c r="BK23" s="648"/>
      <c r="BL23" s="648"/>
      <c r="BM23" s="648"/>
      <c r="BN23" s="649"/>
      <c r="BO23" s="650" t="s">
        <v>127</v>
      </c>
      <c r="BP23" s="650"/>
      <c r="BQ23" s="650"/>
      <c r="BR23" s="650"/>
      <c r="BS23" s="656" t="s">
        <v>235</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864603</v>
      </c>
      <c r="S24" s="648"/>
      <c r="T24" s="648"/>
      <c r="U24" s="648"/>
      <c r="V24" s="648"/>
      <c r="W24" s="648"/>
      <c r="X24" s="648"/>
      <c r="Y24" s="649"/>
      <c r="Z24" s="650">
        <v>7.2</v>
      </c>
      <c r="AA24" s="650"/>
      <c r="AB24" s="650"/>
      <c r="AC24" s="650"/>
      <c r="AD24" s="651" t="s">
        <v>235</v>
      </c>
      <c r="AE24" s="651"/>
      <c r="AF24" s="651"/>
      <c r="AG24" s="651"/>
      <c r="AH24" s="651"/>
      <c r="AI24" s="651"/>
      <c r="AJ24" s="651"/>
      <c r="AK24" s="651"/>
      <c r="AL24" s="652" t="s">
        <v>127</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235</v>
      </c>
      <c r="BH24" s="648"/>
      <c r="BI24" s="648"/>
      <c r="BJ24" s="648"/>
      <c r="BK24" s="648"/>
      <c r="BL24" s="648"/>
      <c r="BM24" s="648"/>
      <c r="BN24" s="649"/>
      <c r="BO24" s="650" t="s">
        <v>235</v>
      </c>
      <c r="BP24" s="650"/>
      <c r="BQ24" s="650"/>
      <c r="BR24" s="650"/>
      <c r="BS24" s="656" t="s">
        <v>127</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3181893</v>
      </c>
      <c r="CS24" s="637"/>
      <c r="CT24" s="637"/>
      <c r="CU24" s="637"/>
      <c r="CV24" s="637"/>
      <c r="CW24" s="637"/>
      <c r="CX24" s="637"/>
      <c r="CY24" s="638"/>
      <c r="CZ24" s="641">
        <v>27</v>
      </c>
      <c r="DA24" s="642"/>
      <c r="DB24" s="642"/>
      <c r="DC24" s="661"/>
      <c r="DD24" s="686">
        <v>2648816</v>
      </c>
      <c r="DE24" s="637"/>
      <c r="DF24" s="637"/>
      <c r="DG24" s="637"/>
      <c r="DH24" s="637"/>
      <c r="DI24" s="637"/>
      <c r="DJ24" s="637"/>
      <c r="DK24" s="638"/>
      <c r="DL24" s="686">
        <v>2609245</v>
      </c>
      <c r="DM24" s="637"/>
      <c r="DN24" s="637"/>
      <c r="DO24" s="637"/>
      <c r="DP24" s="637"/>
      <c r="DQ24" s="637"/>
      <c r="DR24" s="637"/>
      <c r="DS24" s="637"/>
      <c r="DT24" s="637"/>
      <c r="DU24" s="637"/>
      <c r="DV24" s="638"/>
      <c r="DW24" s="641">
        <v>47.5</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t="s">
        <v>235</v>
      </c>
      <c r="S25" s="648"/>
      <c r="T25" s="648"/>
      <c r="U25" s="648"/>
      <c r="V25" s="648"/>
      <c r="W25" s="648"/>
      <c r="X25" s="648"/>
      <c r="Y25" s="649"/>
      <c r="Z25" s="650" t="s">
        <v>127</v>
      </c>
      <c r="AA25" s="650"/>
      <c r="AB25" s="650"/>
      <c r="AC25" s="650"/>
      <c r="AD25" s="651" t="s">
        <v>235</v>
      </c>
      <c r="AE25" s="651"/>
      <c r="AF25" s="651"/>
      <c r="AG25" s="651"/>
      <c r="AH25" s="651"/>
      <c r="AI25" s="651"/>
      <c r="AJ25" s="651"/>
      <c r="AK25" s="651"/>
      <c r="AL25" s="652" t="s">
        <v>127</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235</v>
      </c>
      <c r="BH25" s="648"/>
      <c r="BI25" s="648"/>
      <c r="BJ25" s="648"/>
      <c r="BK25" s="648"/>
      <c r="BL25" s="648"/>
      <c r="BM25" s="648"/>
      <c r="BN25" s="649"/>
      <c r="BO25" s="650" t="s">
        <v>127</v>
      </c>
      <c r="BP25" s="650"/>
      <c r="BQ25" s="650"/>
      <c r="BR25" s="650"/>
      <c r="BS25" s="656" t="s">
        <v>175</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1464677</v>
      </c>
      <c r="CS25" s="683"/>
      <c r="CT25" s="683"/>
      <c r="CU25" s="683"/>
      <c r="CV25" s="683"/>
      <c r="CW25" s="683"/>
      <c r="CX25" s="683"/>
      <c r="CY25" s="684"/>
      <c r="CZ25" s="652">
        <v>12.4</v>
      </c>
      <c r="DA25" s="681"/>
      <c r="DB25" s="681"/>
      <c r="DC25" s="685"/>
      <c r="DD25" s="656">
        <v>1354128</v>
      </c>
      <c r="DE25" s="683"/>
      <c r="DF25" s="683"/>
      <c r="DG25" s="683"/>
      <c r="DH25" s="683"/>
      <c r="DI25" s="683"/>
      <c r="DJ25" s="683"/>
      <c r="DK25" s="684"/>
      <c r="DL25" s="656">
        <v>1315268</v>
      </c>
      <c r="DM25" s="683"/>
      <c r="DN25" s="683"/>
      <c r="DO25" s="683"/>
      <c r="DP25" s="683"/>
      <c r="DQ25" s="683"/>
      <c r="DR25" s="683"/>
      <c r="DS25" s="683"/>
      <c r="DT25" s="683"/>
      <c r="DU25" s="683"/>
      <c r="DV25" s="684"/>
      <c r="DW25" s="652">
        <v>24</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6188600</v>
      </c>
      <c r="S26" s="648"/>
      <c r="T26" s="648"/>
      <c r="U26" s="648"/>
      <c r="V26" s="648"/>
      <c r="W26" s="648"/>
      <c r="X26" s="648"/>
      <c r="Y26" s="649"/>
      <c r="Z26" s="650">
        <v>51.4</v>
      </c>
      <c r="AA26" s="650"/>
      <c r="AB26" s="650"/>
      <c r="AC26" s="650"/>
      <c r="AD26" s="651">
        <v>5323997</v>
      </c>
      <c r="AE26" s="651"/>
      <c r="AF26" s="651"/>
      <c r="AG26" s="651"/>
      <c r="AH26" s="651"/>
      <c r="AI26" s="651"/>
      <c r="AJ26" s="651"/>
      <c r="AK26" s="651"/>
      <c r="AL26" s="652">
        <v>99.8</v>
      </c>
      <c r="AM26" s="653"/>
      <c r="AN26" s="653"/>
      <c r="AO26" s="654"/>
      <c r="AP26" s="666" t="s">
        <v>298</v>
      </c>
      <c r="AQ26" s="696"/>
      <c r="AR26" s="696"/>
      <c r="AS26" s="696"/>
      <c r="AT26" s="696"/>
      <c r="AU26" s="696"/>
      <c r="AV26" s="696"/>
      <c r="AW26" s="696"/>
      <c r="AX26" s="696"/>
      <c r="AY26" s="696"/>
      <c r="AZ26" s="696"/>
      <c r="BA26" s="696"/>
      <c r="BB26" s="696"/>
      <c r="BC26" s="696"/>
      <c r="BD26" s="696"/>
      <c r="BE26" s="696"/>
      <c r="BF26" s="668"/>
      <c r="BG26" s="647" t="s">
        <v>127</v>
      </c>
      <c r="BH26" s="648"/>
      <c r="BI26" s="648"/>
      <c r="BJ26" s="648"/>
      <c r="BK26" s="648"/>
      <c r="BL26" s="648"/>
      <c r="BM26" s="648"/>
      <c r="BN26" s="649"/>
      <c r="BO26" s="650" t="s">
        <v>235</v>
      </c>
      <c r="BP26" s="650"/>
      <c r="BQ26" s="650"/>
      <c r="BR26" s="650"/>
      <c r="BS26" s="656" t="s">
        <v>235</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829709</v>
      </c>
      <c r="CS26" s="648"/>
      <c r="CT26" s="648"/>
      <c r="CU26" s="648"/>
      <c r="CV26" s="648"/>
      <c r="CW26" s="648"/>
      <c r="CX26" s="648"/>
      <c r="CY26" s="649"/>
      <c r="CZ26" s="652">
        <v>7</v>
      </c>
      <c r="DA26" s="681"/>
      <c r="DB26" s="681"/>
      <c r="DC26" s="685"/>
      <c r="DD26" s="656">
        <v>788746</v>
      </c>
      <c r="DE26" s="648"/>
      <c r="DF26" s="648"/>
      <c r="DG26" s="648"/>
      <c r="DH26" s="648"/>
      <c r="DI26" s="648"/>
      <c r="DJ26" s="648"/>
      <c r="DK26" s="649"/>
      <c r="DL26" s="656" t="s">
        <v>127</v>
      </c>
      <c r="DM26" s="648"/>
      <c r="DN26" s="648"/>
      <c r="DO26" s="648"/>
      <c r="DP26" s="648"/>
      <c r="DQ26" s="648"/>
      <c r="DR26" s="648"/>
      <c r="DS26" s="648"/>
      <c r="DT26" s="648"/>
      <c r="DU26" s="648"/>
      <c r="DV26" s="649"/>
      <c r="DW26" s="652" t="s">
        <v>235</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1085</v>
      </c>
      <c r="S27" s="648"/>
      <c r="T27" s="648"/>
      <c r="U27" s="648"/>
      <c r="V27" s="648"/>
      <c r="W27" s="648"/>
      <c r="X27" s="648"/>
      <c r="Y27" s="649"/>
      <c r="Z27" s="650">
        <v>0</v>
      </c>
      <c r="AA27" s="650"/>
      <c r="AB27" s="650"/>
      <c r="AC27" s="650"/>
      <c r="AD27" s="651">
        <v>1085</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1072782</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490679</v>
      </c>
      <c r="CS27" s="683"/>
      <c r="CT27" s="683"/>
      <c r="CU27" s="683"/>
      <c r="CV27" s="683"/>
      <c r="CW27" s="683"/>
      <c r="CX27" s="683"/>
      <c r="CY27" s="684"/>
      <c r="CZ27" s="652">
        <v>4.2</v>
      </c>
      <c r="DA27" s="681"/>
      <c r="DB27" s="681"/>
      <c r="DC27" s="685"/>
      <c r="DD27" s="656">
        <v>128831</v>
      </c>
      <c r="DE27" s="683"/>
      <c r="DF27" s="683"/>
      <c r="DG27" s="683"/>
      <c r="DH27" s="683"/>
      <c r="DI27" s="683"/>
      <c r="DJ27" s="683"/>
      <c r="DK27" s="684"/>
      <c r="DL27" s="656">
        <v>128120</v>
      </c>
      <c r="DM27" s="683"/>
      <c r="DN27" s="683"/>
      <c r="DO27" s="683"/>
      <c r="DP27" s="683"/>
      <c r="DQ27" s="683"/>
      <c r="DR27" s="683"/>
      <c r="DS27" s="683"/>
      <c r="DT27" s="683"/>
      <c r="DU27" s="683"/>
      <c r="DV27" s="684"/>
      <c r="DW27" s="652">
        <v>2.2999999999999998</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27859</v>
      </c>
      <c r="S28" s="648"/>
      <c r="T28" s="648"/>
      <c r="U28" s="648"/>
      <c r="V28" s="648"/>
      <c r="W28" s="648"/>
      <c r="X28" s="648"/>
      <c r="Y28" s="649"/>
      <c r="Z28" s="650">
        <v>0.2</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1226537</v>
      </c>
      <c r="CS28" s="648"/>
      <c r="CT28" s="648"/>
      <c r="CU28" s="648"/>
      <c r="CV28" s="648"/>
      <c r="CW28" s="648"/>
      <c r="CX28" s="648"/>
      <c r="CY28" s="649"/>
      <c r="CZ28" s="652">
        <v>10.4</v>
      </c>
      <c r="DA28" s="681"/>
      <c r="DB28" s="681"/>
      <c r="DC28" s="685"/>
      <c r="DD28" s="656">
        <v>1165857</v>
      </c>
      <c r="DE28" s="648"/>
      <c r="DF28" s="648"/>
      <c r="DG28" s="648"/>
      <c r="DH28" s="648"/>
      <c r="DI28" s="648"/>
      <c r="DJ28" s="648"/>
      <c r="DK28" s="649"/>
      <c r="DL28" s="656">
        <v>1165857</v>
      </c>
      <c r="DM28" s="648"/>
      <c r="DN28" s="648"/>
      <c r="DO28" s="648"/>
      <c r="DP28" s="648"/>
      <c r="DQ28" s="648"/>
      <c r="DR28" s="648"/>
      <c r="DS28" s="648"/>
      <c r="DT28" s="648"/>
      <c r="DU28" s="648"/>
      <c r="DV28" s="649"/>
      <c r="DW28" s="652">
        <v>21.2</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154648</v>
      </c>
      <c r="S29" s="648"/>
      <c r="T29" s="648"/>
      <c r="U29" s="648"/>
      <c r="V29" s="648"/>
      <c r="W29" s="648"/>
      <c r="X29" s="648"/>
      <c r="Y29" s="649"/>
      <c r="Z29" s="650">
        <v>1.3</v>
      </c>
      <c r="AA29" s="650"/>
      <c r="AB29" s="650"/>
      <c r="AC29" s="650"/>
      <c r="AD29" s="651" t="s">
        <v>127</v>
      </c>
      <c r="AE29" s="651"/>
      <c r="AF29" s="651"/>
      <c r="AG29" s="651"/>
      <c r="AH29" s="651"/>
      <c r="AI29" s="651"/>
      <c r="AJ29" s="651"/>
      <c r="AK29" s="651"/>
      <c r="AL29" s="652" t="s">
        <v>127</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307</v>
      </c>
      <c r="CG29" s="663"/>
      <c r="CH29" s="663"/>
      <c r="CI29" s="663"/>
      <c r="CJ29" s="663"/>
      <c r="CK29" s="663"/>
      <c r="CL29" s="663"/>
      <c r="CM29" s="663"/>
      <c r="CN29" s="663"/>
      <c r="CO29" s="663"/>
      <c r="CP29" s="663"/>
      <c r="CQ29" s="664"/>
      <c r="CR29" s="647">
        <v>1225635</v>
      </c>
      <c r="CS29" s="683"/>
      <c r="CT29" s="683"/>
      <c r="CU29" s="683"/>
      <c r="CV29" s="683"/>
      <c r="CW29" s="683"/>
      <c r="CX29" s="683"/>
      <c r="CY29" s="684"/>
      <c r="CZ29" s="652">
        <v>10.4</v>
      </c>
      <c r="DA29" s="681"/>
      <c r="DB29" s="681"/>
      <c r="DC29" s="685"/>
      <c r="DD29" s="656">
        <v>1164955</v>
      </c>
      <c r="DE29" s="683"/>
      <c r="DF29" s="683"/>
      <c r="DG29" s="683"/>
      <c r="DH29" s="683"/>
      <c r="DI29" s="683"/>
      <c r="DJ29" s="683"/>
      <c r="DK29" s="684"/>
      <c r="DL29" s="656">
        <v>1164955</v>
      </c>
      <c r="DM29" s="683"/>
      <c r="DN29" s="683"/>
      <c r="DO29" s="683"/>
      <c r="DP29" s="683"/>
      <c r="DQ29" s="683"/>
      <c r="DR29" s="683"/>
      <c r="DS29" s="683"/>
      <c r="DT29" s="683"/>
      <c r="DU29" s="683"/>
      <c r="DV29" s="684"/>
      <c r="DW29" s="652">
        <v>21.2</v>
      </c>
      <c r="DX29" s="681"/>
      <c r="DY29" s="681"/>
      <c r="DZ29" s="681"/>
      <c r="EA29" s="681"/>
      <c r="EB29" s="681"/>
      <c r="EC29" s="682"/>
    </row>
    <row r="30" spans="2:133" ht="11.25" customHeight="1" x14ac:dyDescent="0.15">
      <c r="B30" s="644" t="s">
        <v>308</v>
      </c>
      <c r="C30" s="645"/>
      <c r="D30" s="645"/>
      <c r="E30" s="645"/>
      <c r="F30" s="645"/>
      <c r="G30" s="645"/>
      <c r="H30" s="645"/>
      <c r="I30" s="645"/>
      <c r="J30" s="645"/>
      <c r="K30" s="645"/>
      <c r="L30" s="645"/>
      <c r="M30" s="645"/>
      <c r="N30" s="645"/>
      <c r="O30" s="645"/>
      <c r="P30" s="645"/>
      <c r="Q30" s="646"/>
      <c r="R30" s="647">
        <v>13070</v>
      </c>
      <c r="S30" s="648"/>
      <c r="T30" s="648"/>
      <c r="U30" s="648"/>
      <c r="V30" s="648"/>
      <c r="W30" s="648"/>
      <c r="X30" s="648"/>
      <c r="Y30" s="649"/>
      <c r="Z30" s="650">
        <v>0.1</v>
      </c>
      <c r="AA30" s="650"/>
      <c r="AB30" s="650"/>
      <c r="AC30" s="650"/>
      <c r="AD30" s="651" t="s">
        <v>127</v>
      </c>
      <c r="AE30" s="651"/>
      <c r="AF30" s="651"/>
      <c r="AG30" s="651"/>
      <c r="AH30" s="651"/>
      <c r="AI30" s="651"/>
      <c r="AJ30" s="651"/>
      <c r="AK30" s="651"/>
      <c r="AL30" s="652" t="s">
        <v>127</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89"/>
      <c r="CE30" s="690"/>
      <c r="CF30" s="662" t="s">
        <v>311</v>
      </c>
      <c r="CG30" s="663"/>
      <c r="CH30" s="663"/>
      <c r="CI30" s="663"/>
      <c r="CJ30" s="663"/>
      <c r="CK30" s="663"/>
      <c r="CL30" s="663"/>
      <c r="CM30" s="663"/>
      <c r="CN30" s="663"/>
      <c r="CO30" s="663"/>
      <c r="CP30" s="663"/>
      <c r="CQ30" s="664"/>
      <c r="CR30" s="647">
        <v>1185395</v>
      </c>
      <c r="CS30" s="648"/>
      <c r="CT30" s="648"/>
      <c r="CU30" s="648"/>
      <c r="CV30" s="648"/>
      <c r="CW30" s="648"/>
      <c r="CX30" s="648"/>
      <c r="CY30" s="649"/>
      <c r="CZ30" s="652">
        <v>10.1</v>
      </c>
      <c r="DA30" s="681"/>
      <c r="DB30" s="681"/>
      <c r="DC30" s="685"/>
      <c r="DD30" s="656">
        <v>1129376</v>
      </c>
      <c r="DE30" s="648"/>
      <c r="DF30" s="648"/>
      <c r="DG30" s="648"/>
      <c r="DH30" s="648"/>
      <c r="DI30" s="648"/>
      <c r="DJ30" s="648"/>
      <c r="DK30" s="649"/>
      <c r="DL30" s="656">
        <v>1129376</v>
      </c>
      <c r="DM30" s="648"/>
      <c r="DN30" s="648"/>
      <c r="DO30" s="648"/>
      <c r="DP30" s="648"/>
      <c r="DQ30" s="648"/>
      <c r="DR30" s="648"/>
      <c r="DS30" s="648"/>
      <c r="DT30" s="648"/>
      <c r="DU30" s="648"/>
      <c r="DV30" s="649"/>
      <c r="DW30" s="652">
        <v>20.6</v>
      </c>
      <c r="DX30" s="681"/>
      <c r="DY30" s="681"/>
      <c r="DZ30" s="681"/>
      <c r="EA30" s="681"/>
      <c r="EB30" s="681"/>
      <c r="EC30" s="682"/>
    </row>
    <row r="31" spans="2:133" ht="11.25" customHeight="1" x14ac:dyDescent="0.15">
      <c r="B31" s="644" t="s">
        <v>312</v>
      </c>
      <c r="C31" s="645"/>
      <c r="D31" s="645"/>
      <c r="E31" s="645"/>
      <c r="F31" s="645"/>
      <c r="G31" s="645"/>
      <c r="H31" s="645"/>
      <c r="I31" s="645"/>
      <c r="J31" s="645"/>
      <c r="K31" s="645"/>
      <c r="L31" s="645"/>
      <c r="M31" s="645"/>
      <c r="N31" s="645"/>
      <c r="O31" s="645"/>
      <c r="P31" s="645"/>
      <c r="Q31" s="646"/>
      <c r="R31" s="647">
        <v>2958160</v>
      </c>
      <c r="S31" s="648"/>
      <c r="T31" s="648"/>
      <c r="U31" s="648"/>
      <c r="V31" s="648"/>
      <c r="W31" s="648"/>
      <c r="X31" s="648"/>
      <c r="Y31" s="649"/>
      <c r="Z31" s="650">
        <v>24.6</v>
      </c>
      <c r="AA31" s="650"/>
      <c r="AB31" s="650"/>
      <c r="AC31" s="650"/>
      <c r="AD31" s="651" t="s">
        <v>235</v>
      </c>
      <c r="AE31" s="651"/>
      <c r="AF31" s="651"/>
      <c r="AG31" s="651"/>
      <c r="AH31" s="651"/>
      <c r="AI31" s="651"/>
      <c r="AJ31" s="651"/>
      <c r="AK31" s="651"/>
      <c r="AL31" s="652" t="s">
        <v>127</v>
      </c>
      <c r="AM31" s="653"/>
      <c r="AN31" s="653"/>
      <c r="AO31" s="654"/>
      <c r="AP31" s="704" t="s">
        <v>313</v>
      </c>
      <c r="AQ31" s="705"/>
      <c r="AR31" s="705"/>
      <c r="AS31" s="705"/>
      <c r="AT31" s="710" t="s">
        <v>314</v>
      </c>
      <c r="AU31" s="231"/>
      <c r="AV31" s="231"/>
      <c r="AW31" s="231"/>
      <c r="AX31" s="633" t="s">
        <v>189</v>
      </c>
      <c r="AY31" s="634"/>
      <c r="AZ31" s="634"/>
      <c r="BA31" s="634"/>
      <c r="BB31" s="634"/>
      <c r="BC31" s="634"/>
      <c r="BD31" s="634"/>
      <c r="BE31" s="634"/>
      <c r="BF31" s="635"/>
      <c r="BG31" s="715">
        <v>98.3</v>
      </c>
      <c r="BH31" s="702"/>
      <c r="BI31" s="702"/>
      <c r="BJ31" s="702"/>
      <c r="BK31" s="702"/>
      <c r="BL31" s="702"/>
      <c r="BM31" s="642">
        <v>92.8</v>
      </c>
      <c r="BN31" s="702"/>
      <c r="BO31" s="702"/>
      <c r="BP31" s="702"/>
      <c r="BQ31" s="703"/>
      <c r="BR31" s="715">
        <v>98.6</v>
      </c>
      <c r="BS31" s="702"/>
      <c r="BT31" s="702"/>
      <c r="BU31" s="702"/>
      <c r="BV31" s="702"/>
      <c r="BW31" s="702"/>
      <c r="BX31" s="642">
        <v>82.6</v>
      </c>
      <c r="BY31" s="702"/>
      <c r="BZ31" s="702"/>
      <c r="CA31" s="702"/>
      <c r="CB31" s="703"/>
      <c r="CD31" s="689"/>
      <c r="CE31" s="690"/>
      <c r="CF31" s="662" t="s">
        <v>315</v>
      </c>
      <c r="CG31" s="663"/>
      <c r="CH31" s="663"/>
      <c r="CI31" s="663"/>
      <c r="CJ31" s="663"/>
      <c r="CK31" s="663"/>
      <c r="CL31" s="663"/>
      <c r="CM31" s="663"/>
      <c r="CN31" s="663"/>
      <c r="CO31" s="663"/>
      <c r="CP31" s="663"/>
      <c r="CQ31" s="664"/>
      <c r="CR31" s="647">
        <v>40240</v>
      </c>
      <c r="CS31" s="683"/>
      <c r="CT31" s="683"/>
      <c r="CU31" s="683"/>
      <c r="CV31" s="683"/>
      <c r="CW31" s="683"/>
      <c r="CX31" s="683"/>
      <c r="CY31" s="684"/>
      <c r="CZ31" s="652">
        <v>0.3</v>
      </c>
      <c r="DA31" s="681"/>
      <c r="DB31" s="681"/>
      <c r="DC31" s="685"/>
      <c r="DD31" s="656">
        <v>35579</v>
      </c>
      <c r="DE31" s="683"/>
      <c r="DF31" s="683"/>
      <c r="DG31" s="683"/>
      <c r="DH31" s="683"/>
      <c r="DI31" s="683"/>
      <c r="DJ31" s="683"/>
      <c r="DK31" s="684"/>
      <c r="DL31" s="656">
        <v>35579</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316</v>
      </c>
      <c r="C32" s="694"/>
      <c r="D32" s="694"/>
      <c r="E32" s="694"/>
      <c r="F32" s="694"/>
      <c r="G32" s="694"/>
      <c r="H32" s="694"/>
      <c r="I32" s="694"/>
      <c r="J32" s="694"/>
      <c r="K32" s="694"/>
      <c r="L32" s="694"/>
      <c r="M32" s="694"/>
      <c r="N32" s="694"/>
      <c r="O32" s="694"/>
      <c r="P32" s="694"/>
      <c r="Q32" s="695"/>
      <c r="R32" s="647" t="s">
        <v>127</v>
      </c>
      <c r="S32" s="648"/>
      <c r="T32" s="648"/>
      <c r="U32" s="648"/>
      <c r="V32" s="648"/>
      <c r="W32" s="648"/>
      <c r="X32" s="648"/>
      <c r="Y32" s="649"/>
      <c r="Z32" s="650" t="s">
        <v>127</v>
      </c>
      <c r="AA32" s="650"/>
      <c r="AB32" s="650"/>
      <c r="AC32" s="650"/>
      <c r="AD32" s="651" t="s">
        <v>235</v>
      </c>
      <c r="AE32" s="651"/>
      <c r="AF32" s="651"/>
      <c r="AG32" s="651"/>
      <c r="AH32" s="651"/>
      <c r="AI32" s="651"/>
      <c r="AJ32" s="651"/>
      <c r="AK32" s="651"/>
      <c r="AL32" s="652" t="s">
        <v>175</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98.7</v>
      </c>
      <c r="BH32" s="683"/>
      <c r="BI32" s="683"/>
      <c r="BJ32" s="683"/>
      <c r="BK32" s="683"/>
      <c r="BL32" s="683"/>
      <c r="BM32" s="653">
        <v>94</v>
      </c>
      <c r="BN32" s="713"/>
      <c r="BO32" s="713"/>
      <c r="BP32" s="713"/>
      <c r="BQ32" s="714"/>
      <c r="BR32" s="716">
        <v>98.9</v>
      </c>
      <c r="BS32" s="683"/>
      <c r="BT32" s="683"/>
      <c r="BU32" s="683"/>
      <c r="BV32" s="683"/>
      <c r="BW32" s="683"/>
      <c r="BX32" s="653">
        <v>94</v>
      </c>
      <c r="BY32" s="713"/>
      <c r="BZ32" s="713"/>
      <c r="CA32" s="713"/>
      <c r="CB32" s="714"/>
      <c r="CD32" s="691"/>
      <c r="CE32" s="692"/>
      <c r="CF32" s="662" t="s">
        <v>319</v>
      </c>
      <c r="CG32" s="663"/>
      <c r="CH32" s="663"/>
      <c r="CI32" s="663"/>
      <c r="CJ32" s="663"/>
      <c r="CK32" s="663"/>
      <c r="CL32" s="663"/>
      <c r="CM32" s="663"/>
      <c r="CN32" s="663"/>
      <c r="CO32" s="663"/>
      <c r="CP32" s="663"/>
      <c r="CQ32" s="664"/>
      <c r="CR32" s="647">
        <v>902</v>
      </c>
      <c r="CS32" s="648"/>
      <c r="CT32" s="648"/>
      <c r="CU32" s="648"/>
      <c r="CV32" s="648"/>
      <c r="CW32" s="648"/>
      <c r="CX32" s="648"/>
      <c r="CY32" s="649"/>
      <c r="CZ32" s="652">
        <v>0</v>
      </c>
      <c r="DA32" s="681"/>
      <c r="DB32" s="681"/>
      <c r="DC32" s="685"/>
      <c r="DD32" s="656">
        <v>902</v>
      </c>
      <c r="DE32" s="648"/>
      <c r="DF32" s="648"/>
      <c r="DG32" s="648"/>
      <c r="DH32" s="648"/>
      <c r="DI32" s="648"/>
      <c r="DJ32" s="648"/>
      <c r="DK32" s="649"/>
      <c r="DL32" s="656">
        <v>902</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320</v>
      </c>
      <c r="C33" s="645"/>
      <c r="D33" s="645"/>
      <c r="E33" s="645"/>
      <c r="F33" s="645"/>
      <c r="G33" s="645"/>
      <c r="H33" s="645"/>
      <c r="I33" s="645"/>
      <c r="J33" s="645"/>
      <c r="K33" s="645"/>
      <c r="L33" s="645"/>
      <c r="M33" s="645"/>
      <c r="N33" s="645"/>
      <c r="O33" s="645"/>
      <c r="P33" s="645"/>
      <c r="Q33" s="646"/>
      <c r="R33" s="647">
        <v>739406</v>
      </c>
      <c r="S33" s="648"/>
      <c r="T33" s="648"/>
      <c r="U33" s="648"/>
      <c r="V33" s="648"/>
      <c r="W33" s="648"/>
      <c r="X33" s="648"/>
      <c r="Y33" s="649"/>
      <c r="Z33" s="650">
        <v>6.1</v>
      </c>
      <c r="AA33" s="650"/>
      <c r="AB33" s="650"/>
      <c r="AC33" s="650"/>
      <c r="AD33" s="651" t="s">
        <v>235</v>
      </c>
      <c r="AE33" s="651"/>
      <c r="AF33" s="651"/>
      <c r="AG33" s="651"/>
      <c r="AH33" s="651"/>
      <c r="AI33" s="651"/>
      <c r="AJ33" s="651"/>
      <c r="AK33" s="651"/>
      <c r="AL33" s="652" t="s">
        <v>235</v>
      </c>
      <c r="AM33" s="653"/>
      <c r="AN33" s="653"/>
      <c r="AO33" s="654"/>
      <c r="AP33" s="708"/>
      <c r="AQ33" s="709"/>
      <c r="AR33" s="709"/>
      <c r="AS33" s="709"/>
      <c r="AT33" s="712"/>
      <c r="AU33" s="232"/>
      <c r="AV33" s="232"/>
      <c r="AW33" s="232"/>
      <c r="AX33" s="697" t="s">
        <v>321</v>
      </c>
      <c r="AY33" s="698"/>
      <c r="AZ33" s="698"/>
      <c r="BA33" s="698"/>
      <c r="BB33" s="698"/>
      <c r="BC33" s="698"/>
      <c r="BD33" s="698"/>
      <c r="BE33" s="698"/>
      <c r="BF33" s="699"/>
      <c r="BG33" s="717">
        <v>97.8</v>
      </c>
      <c r="BH33" s="718"/>
      <c r="BI33" s="718"/>
      <c r="BJ33" s="718"/>
      <c r="BK33" s="718"/>
      <c r="BL33" s="718"/>
      <c r="BM33" s="719">
        <v>90.9</v>
      </c>
      <c r="BN33" s="718"/>
      <c r="BO33" s="718"/>
      <c r="BP33" s="718"/>
      <c r="BQ33" s="720"/>
      <c r="BR33" s="717">
        <v>98.2</v>
      </c>
      <c r="BS33" s="718"/>
      <c r="BT33" s="718"/>
      <c r="BU33" s="718"/>
      <c r="BV33" s="718"/>
      <c r="BW33" s="718"/>
      <c r="BX33" s="719">
        <v>73.400000000000006</v>
      </c>
      <c r="BY33" s="718"/>
      <c r="BZ33" s="718"/>
      <c r="CA33" s="718"/>
      <c r="CB33" s="720"/>
      <c r="CD33" s="662" t="s">
        <v>322</v>
      </c>
      <c r="CE33" s="663"/>
      <c r="CF33" s="663"/>
      <c r="CG33" s="663"/>
      <c r="CH33" s="663"/>
      <c r="CI33" s="663"/>
      <c r="CJ33" s="663"/>
      <c r="CK33" s="663"/>
      <c r="CL33" s="663"/>
      <c r="CM33" s="663"/>
      <c r="CN33" s="663"/>
      <c r="CO33" s="663"/>
      <c r="CP33" s="663"/>
      <c r="CQ33" s="664"/>
      <c r="CR33" s="647">
        <v>5441798</v>
      </c>
      <c r="CS33" s="683"/>
      <c r="CT33" s="683"/>
      <c r="CU33" s="683"/>
      <c r="CV33" s="683"/>
      <c r="CW33" s="683"/>
      <c r="CX33" s="683"/>
      <c r="CY33" s="684"/>
      <c r="CZ33" s="652">
        <v>46.2</v>
      </c>
      <c r="DA33" s="681"/>
      <c r="DB33" s="681"/>
      <c r="DC33" s="685"/>
      <c r="DD33" s="656">
        <v>3562001</v>
      </c>
      <c r="DE33" s="683"/>
      <c r="DF33" s="683"/>
      <c r="DG33" s="683"/>
      <c r="DH33" s="683"/>
      <c r="DI33" s="683"/>
      <c r="DJ33" s="683"/>
      <c r="DK33" s="684"/>
      <c r="DL33" s="656">
        <v>2329800</v>
      </c>
      <c r="DM33" s="683"/>
      <c r="DN33" s="683"/>
      <c r="DO33" s="683"/>
      <c r="DP33" s="683"/>
      <c r="DQ33" s="683"/>
      <c r="DR33" s="683"/>
      <c r="DS33" s="683"/>
      <c r="DT33" s="683"/>
      <c r="DU33" s="683"/>
      <c r="DV33" s="684"/>
      <c r="DW33" s="652">
        <v>42.4</v>
      </c>
      <c r="DX33" s="681"/>
      <c r="DY33" s="681"/>
      <c r="DZ33" s="681"/>
      <c r="EA33" s="681"/>
      <c r="EB33" s="681"/>
      <c r="EC33" s="682"/>
    </row>
    <row r="34" spans="2:133" ht="11.25" customHeight="1" x14ac:dyDescent="0.15">
      <c r="B34" s="644" t="s">
        <v>323</v>
      </c>
      <c r="C34" s="645"/>
      <c r="D34" s="645"/>
      <c r="E34" s="645"/>
      <c r="F34" s="645"/>
      <c r="G34" s="645"/>
      <c r="H34" s="645"/>
      <c r="I34" s="645"/>
      <c r="J34" s="645"/>
      <c r="K34" s="645"/>
      <c r="L34" s="645"/>
      <c r="M34" s="645"/>
      <c r="N34" s="645"/>
      <c r="O34" s="645"/>
      <c r="P34" s="645"/>
      <c r="Q34" s="646"/>
      <c r="R34" s="647">
        <v>58013</v>
      </c>
      <c r="S34" s="648"/>
      <c r="T34" s="648"/>
      <c r="U34" s="648"/>
      <c r="V34" s="648"/>
      <c r="W34" s="648"/>
      <c r="X34" s="648"/>
      <c r="Y34" s="649"/>
      <c r="Z34" s="650">
        <v>0.5</v>
      </c>
      <c r="AA34" s="650"/>
      <c r="AB34" s="650"/>
      <c r="AC34" s="650"/>
      <c r="AD34" s="651">
        <v>2536</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1336922</v>
      </c>
      <c r="CS34" s="648"/>
      <c r="CT34" s="648"/>
      <c r="CU34" s="648"/>
      <c r="CV34" s="648"/>
      <c r="CW34" s="648"/>
      <c r="CX34" s="648"/>
      <c r="CY34" s="649"/>
      <c r="CZ34" s="652">
        <v>11.3</v>
      </c>
      <c r="DA34" s="681"/>
      <c r="DB34" s="681"/>
      <c r="DC34" s="685"/>
      <c r="DD34" s="656">
        <v>1079317</v>
      </c>
      <c r="DE34" s="648"/>
      <c r="DF34" s="648"/>
      <c r="DG34" s="648"/>
      <c r="DH34" s="648"/>
      <c r="DI34" s="648"/>
      <c r="DJ34" s="648"/>
      <c r="DK34" s="649"/>
      <c r="DL34" s="656">
        <v>815178</v>
      </c>
      <c r="DM34" s="648"/>
      <c r="DN34" s="648"/>
      <c r="DO34" s="648"/>
      <c r="DP34" s="648"/>
      <c r="DQ34" s="648"/>
      <c r="DR34" s="648"/>
      <c r="DS34" s="648"/>
      <c r="DT34" s="648"/>
      <c r="DU34" s="648"/>
      <c r="DV34" s="649"/>
      <c r="DW34" s="652">
        <v>14.8</v>
      </c>
      <c r="DX34" s="681"/>
      <c r="DY34" s="681"/>
      <c r="DZ34" s="681"/>
      <c r="EA34" s="681"/>
      <c r="EB34" s="681"/>
      <c r="EC34" s="682"/>
    </row>
    <row r="35" spans="2:133" ht="11.25" customHeight="1" x14ac:dyDescent="0.15">
      <c r="B35" s="644" t="s">
        <v>325</v>
      </c>
      <c r="C35" s="645"/>
      <c r="D35" s="645"/>
      <c r="E35" s="645"/>
      <c r="F35" s="645"/>
      <c r="G35" s="645"/>
      <c r="H35" s="645"/>
      <c r="I35" s="645"/>
      <c r="J35" s="645"/>
      <c r="K35" s="645"/>
      <c r="L35" s="645"/>
      <c r="M35" s="645"/>
      <c r="N35" s="645"/>
      <c r="O35" s="645"/>
      <c r="P35" s="645"/>
      <c r="Q35" s="646"/>
      <c r="R35" s="647">
        <v>60241</v>
      </c>
      <c r="S35" s="648"/>
      <c r="T35" s="648"/>
      <c r="U35" s="648"/>
      <c r="V35" s="648"/>
      <c r="W35" s="648"/>
      <c r="X35" s="648"/>
      <c r="Y35" s="649"/>
      <c r="Z35" s="650">
        <v>0.5</v>
      </c>
      <c r="AA35" s="650"/>
      <c r="AB35" s="650"/>
      <c r="AC35" s="650"/>
      <c r="AD35" s="651" t="s">
        <v>127</v>
      </c>
      <c r="AE35" s="651"/>
      <c r="AF35" s="651"/>
      <c r="AG35" s="651"/>
      <c r="AH35" s="651"/>
      <c r="AI35" s="651"/>
      <c r="AJ35" s="651"/>
      <c r="AK35" s="651"/>
      <c r="AL35" s="652" t="s">
        <v>235</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191722</v>
      </c>
      <c r="CS35" s="683"/>
      <c r="CT35" s="683"/>
      <c r="CU35" s="683"/>
      <c r="CV35" s="683"/>
      <c r="CW35" s="683"/>
      <c r="CX35" s="683"/>
      <c r="CY35" s="684"/>
      <c r="CZ35" s="652">
        <v>1.6</v>
      </c>
      <c r="DA35" s="681"/>
      <c r="DB35" s="681"/>
      <c r="DC35" s="685"/>
      <c r="DD35" s="656">
        <v>145647</v>
      </c>
      <c r="DE35" s="683"/>
      <c r="DF35" s="683"/>
      <c r="DG35" s="683"/>
      <c r="DH35" s="683"/>
      <c r="DI35" s="683"/>
      <c r="DJ35" s="683"/>
      <c r="DK35" s="684"/>
      <c r="DL35" s="656">
        <v>64894</v>
      </c>
      <c r="DM35" s="683"/>
      <c r="DN35" s="683"/>
      <c r="DO35" s="683"/>
      <c r="DP35" s="683"/>
      <c r="DQ35" s="683"/>
      <c r="DR35" s="683"/>
      <c r="DS35" s="683"/>
      <c r="DT35" s="683"/>
      <c r="DU35" s="683"/>
      <c r="DV35" s="684"/>
      <c r="DW35" s="652">
        <v>1.2</v>
      </c>
      <c r="DX35" s="681"/>
      <c r="DY35" s="681"/>
      <c r="DZ35" s="681"/>
      <c r="EA35" s="681"/>
      <c r="EB35" s="681"/>
      <c r="EC35" s="682"/>
    </row>
    <row r="36" spans="2:133" ht="11.25" customHeight="1" x14ac:dyDescent="0.15">
      <c r="B36" s="644" t="s">
        <v>329</v>
      </c>
      <c r="C36" s="645"/>
      <c r="D36" s="645"/>
      <c r="E36" s="645"/>
      <c r="F36" s="645"/>
      <c r="G36" s="645"/>
      <c r="H36" s="645"/>
      <c r="I36" s="645"/>
      <c r="J36" s="645"/>
      <c r="K36" s="645"/>
      <c r="L36" s="645"/>
      <c r="M36" s="645"/>
      <c r="N36" s="645"/>
      <c r="O36" s="645"/>
      <c r="P36" s="645"/>
      <c r="Q36" s="646"/>
      <c r="R36" s="647">
        <v>370675</v>
      </c>
      <c r="S36" s="648"/>
      <c r="T36" s="648"/>
      <c r="U36" s="648"/>
      <c r="V36" s="648"/>
      <c r="W36" s="648"/>
      <c r="X36" s="648"/>
      <c r="Y36" s="649"/>
      <c r="Z36" s="650">
        <v>3.1</v>
      </c>
      <c r="AA36" s="650"/>
      <c r="AB36" s="650"/>
      <c r="AC36" s="650"/>
      <c r="AD36" s="651" t="s">
        <v>127</v>
      </c>
      <c r="AE36" s="651"/>
      <c r="AF36" s="651"/>
      <c r="AG36" s="651"/>
      <c r="AH36" s="651"/>
      <c r="AI36" s="651"/>
      <c r="AJ36" s="651"/>
      <c r="AK36" s="651"/>
      <c r="AL36" s="652" t="s">
        <v>235</v>
      </c>
      <c r="AM36" s="653"/>
      <c r="AN36" s="653"/>
      <c r="AO36" s="654"/>
      <c r="AP36" s="235"/>
      <c r="AQ36" s="721" t="s">
        <v>330</v>
      </c>
      <c r="AR36" s="722"/>
      <c r="AS36" s="722"/>
      <c r="AT36" s="722"/>
      <c r="AU36" s="722"/>
      <c r="AV36" s="722"/>
      <c r="AW36" s="722"/>
      <c r="AX36" s="722"/>
      <c r="AY36" s="723"/>
      <c r="AZ36" s="636">
        <v>1026933</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3727</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2976674</v>
      </c>
      <c r="CS36" s="648"/>
      <c r="CT36" s="648"/>
      <c r="CU36" s="648"/>
      <c r="CV36" s="648"/>
      <c r="CW36" s="648"/>
      <c r="CX36" s="648"/>
      <c r="CY36" s="649"/>
      <c r="CZ36" s="652">
        <v>25.3</v>
      </c>
      <c r="DA36" s="681"/>
      <c r="DB36" s="681"/>
      <c r="DC36" s="685"/>
      <c r="DD36" s="656">
        <v>1591474</v>
      </c>
      <c r="DE36" s="648"/>
      <c r="DF36" s="648"/>
      <c r="DG36" s="648"/>
      <c r="DH36" s="648"/>
      <c r="DI36" s="648"/>
      <c r="DJ36" s="648"/>
      <c r="DK36" s="649"/>
      <c r="DL36" s="656">
        <v>1046550</v>
      </c>
      <c r="DM36" s="648"/>
      <c r="DN36" s="648"/>
      <c r="DO36" s="648"/>
      <c r="DP36" s="648"/>
      <c r="DQ36" s="648"/>
      <c r="DR36" s="648"/>
      <c r="DS36" s="648"/>
      <c r="DT36" s="648"/>
      <c r="DU36" s="648"/>
      <c r="DV36" s="649"/>
      <c r="DW36" s="652">
        <v>19.100000000000001</v>
      </c>
      <c r="DX36" s="681"/>
      <c r="DY36" s="681"/>
      <c r="DZ36" s="681"/>
      <c r="EA36" s="681"/>
      <c r="EB36" s="681"/>
      <c r="EC36" s="682"/>
    </row>
    <row r="37" spans="2:133" ht="11.25" customHeight="1" x14ac:dyDescent="0.15">
      <c r="B37" s="644" t="s">
        <v>333</v>
      </c>
      <c r="C37" s="645"/>
      <c r="D37" s="645"/>
      <c r="E37" s="645"/>
      <c r="F37" s="645"/>
      <c r="G37" s="645"/>
      <c r="H37" s="645"/>
      <c r="I37" s="645"/>
      <c r="J37" s="645"/>
      <c r="K37" s="645"/>
      <c r="L37" s="645"/>
      <c r="M37" s="645"/>
      <c r="N37" s="645"/>
      <c r="O37" s="645"/>
      <c r="P37" s="645"/>
      <c r="Q37" s="646"/>
      <c r="R37" s="647">
        <v>245842</v>
      </c>
      <c r="S37" s="648"/>
      <c r="T37" s="648"/>
      <c r="U37" s="648"/>
      <c r="V37" s="648"/>
      <c r="W37" s="648"/>
      <c r="X37" s="648"/>
      <c r="Y37" s="649"/>
      <c r="Z37" s="650">
        <v>2</v>
      </c>
      <c r="AA37" s="650"/>
      <c r="AB37" s="650"/>
      <c r="AC37" s="650"/>
      <c r="AD37" s="651" t="s">
        <v>127</v>
      </c>
      <c r="AE37" s="651"/>
      <c r="AF37" s="651"/>
      <c r="AG37" s="651"/>
      <c r="AH37" s="651"/>
      <c r="AI37" s="651"/>
      <c r="AJ37" s="651"/>
      <c r="AK37" s="651"/>
      <c r="AL37" s="652" t="s">
        <v>235</v>
      </c>
      <c r="AM37" s="653"/>
      <c r="AN37" s="653"/>
      <c r="AO37" s="654"/>
      <c r="AQ37" s="725" t="s">
        <v>334</v>
      </c>
      <c r="AR37" s="726"/>
      <c r="AS37" s="726"/>
      <c r="AT37" s="726"/>
      <c r="AU37" s="726"/>
      <c r="AV37" s="726"/>
      <c r="AW37" s="726"/>
      <c r="AX37" s="726"/>
      <c r="AY37" s="727"/>
      <c r="AZ37" s="647">
        <v>290293</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3727</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759138</v>
      </c>
      <c r="CS37" s="683"/>
      <c r="CT37" s="683"/>
      <c r="CU37" s="683"/>
      <c r="CV37" s="683"/>
      <c r="CW37" s="683"/>
      <c r="CX37" s="683"/>
      <c r="CY37" s="684"/>
      <c r="CZ37" s="652">
        <v>6.4</v>
      </c>
      <c r="DA37" s="681"/>
      <c r="DB37" s="681"/>
      <c r="DC37" s="685"/>
      <c r="DD37" s="656">
        <v>741256</v>
      </c>
      <c r="DE37" s="683"/>
      <c r="DF37" s="683"/>
      <c r="DG37" s="683"/>
      <c r="DH37" s="683"/>
      <c r="DI37" s="683"/>
      <c r="DJ37" s="683"/>
      <c r="DK37" s="684"/>
      <c r="DL37" s="656">
        <v>584247</v>
      </c>
      <c r="DM37" s="683"/>
      <c r="DN37" s="683"/>
      <c r="DO37" s="683"/>
      <c r="DP37" s="683"/>
      <c r="DQ37" s="683"/>
      <c r="DR37" s="683"/>
      <c r="DS37" s="683"/>
      <c r="DT37" s="683"/>
      <c r="DU37" s="683"/>
      <c r="DV37" s="684"/>
      <c r="DW37" s="652">
        <v>10.6</v>
      </c>
      <c r="DX37" s="681"/>
      <c r="DY37" s="681"/>
      <c r="DZ37" s="681"/>
      <c r="EA37" s="681"/>
      <c r="EB37" s="681"/>
      <c r="EC37" s="682"/>
    </row>
    <row r="38" spans="2:133" ht="11.25" customHeight="1" x14ac:dyDescent="0.15">
      <c r="B38" s="644" t="s">
        <v>337</v>
      </c>
      <c r="C38" s="645"/>
      <c r="D38" s="645"/>
      <c r="E38" s="645"/>
      <c r="F38" s="645"/>
      <c r="G38" s="645"/>
      <c r="H38" s="645"/>
      <c r="I38" s="645"/>
      <c r="J38" s="645"/>
      <c r="K38" s="645"/>
      <c r="L38" s="645"/>
      <c r="M38" s="645"/>
      <c r="N38" s="645"/>
      <c r="O38" s="645"/>
      <c r="P38" s="645"/>
      <c r="Q38" s="646"/>
      <c r="R38" s="647">
        <v>178818</v>
      </c>
      <c r="S38" s="648"/>
      <c r="T38" s="648"/>
      <c r="U38" s="648"/>
      <c r="V38" s="648"/>
      <c r="W38" s="648"/>
      <c r="X38" s="648"/>
      <c r="Y38" s="649"/>
      <c r="Z38" s="650">
        <v>1.5</v>
      </c>
      <c r="AA38" s="650"/>
      <c r="AB38" s="650"/>
      <c r="AC38" s="650"/>
      <c r="AD38" s="651">
        <v>6434</v>
      </c>
      <c r="AE38" s="651"/>
      <c r="AF38" s="651"/>
      <c r="AG38" s="651"/>
      <c r="AH38" s="651"/>
      <c r="AI38" s="651"/>
      <c r="AJ38" s="651"/>
      <c r="AK38" s="651"/>
      <c r="AL38" s="652">
        <v>0.1</v>
      </c>
      <c r="AM38" s="653"/>
      <c r="AN38" s="653"/>
      <c r="AO38" s="654"/>
      <c r="AQ38" s="725" t="s">
        <v>338</v>
      </c>
      <c r="AR38" s="726"/>
      <c r="AS38" s="726"/>
      <c r="AT38" s="726"/>
      <c r="AU38" s="726"/>
      <c r="AV38" s="726"/>
      <c r="AW38" s="726"/>
      <c r="AX38" s="726"/>
      <c r="AY38" s="727"/>
      <c r="AZ38" s="647">
        <v>134299</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1373</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561283</v>
      </c>
      <c r="CS38" s="648"/>
      <c r="CT38" s="648"/>
      <c r="CU38" s="648"/>
      <c r="CV38" s="648"/>
      <c r="CW38" s="648"/>
      <c r="CX38" s="648"/>
      <c r="CY38" s="649"/>
      <c r="CZ38" s="652">
        <v>4.8</v>
      </c>
      <c r="DA38" s="681"/>
      <c r="DB38" s="681"/>
      <c r="DC38" s="685"/>
      <c r="DD38" s="656">
        <v>473810</v>
      </c>
      <c r="DE38" s="648"/>
      <c r="DF38" s="648"/>
      <c r="DG38" s="648"/>
      <c r="DH38" s="648"/>
      <c r="DI38" s="648"/>
      <c r="DJ38" s="648"/>
      <c r="DK38" s="649"/>
      <c r="DL38" s="656">
        <v>403178</v>
      </c>
      <c r="DM38" s="648"/>
      <c r="DN38" s="648"/>
      <c r="DO38" s="648"/>
      <c r="DP38" s="648"/>
      <c r="DQ38" s="648"/>
      <c r="DR38" s="648"/>
      <c r="DS38" s="648"/>
      <c r="DT38" s="648"/>
      <c r="DU38" s="648"/>
      <c r="DV38" s="649"/>
      <c r="DW38" s="652">
        <v>7.3</v>
      </c>
      <c r="DX38" s="681"/>
      <c r="DY38" s="681"/>
      <c r="DZ38" s="681"/>
      <c r="EA38" s="681"/>
      <c r="EB38" s="681"/>
      <c r="EC38" s="682"/>
    </row>
    <row r="39" spans="2:133" ht="11.25" customHeight="1" x14ac:dyDescent="0.15">
      <c r="B39" s="644" t="s">
        <v>341</v>
      </c>
      <c r="C39" s="645"/>
      <c r="D39" s="645"/>
      <c r="E39" s="645"/>
      <c r="F39" s="645"/>
      <c r="G39" s="645"/>
      <c r="H39" s="645"/>
      <c r="I39" s="645"/>
      <c r="J39" s="645"/>
      <c r="K39" s="645"/>
      <c r="L39" s="645"/>
      <c r="M39" s="645"/>
      <c r="N39" s="645"/>
      <c r="O39" s="645"/>
      <c r="P39" s="645"/>
      <c r="Q39" s="646"/>
      <c r="R39" s="647">
        <v>1034172</v>
      </c>
      <c r="S39" s="648"/>
      <c r="T39" s="648"/>
      <c r="U39" s="648"/>
      <c r="V39" s="648"/>
      <c r="W39" s="648"/>
      <c r="X39" s="648"/>
      <c r="Y39" s="649"/>
      <c r="Z39" s="650">
        <v>8.6</v>
      </c>
      <c r="AA39" s="650"/>
      <c r="AB39" s="650"/>
      <c r="AC39" s="650"/>
      <c r="AD39" s="651" t="s">
        <v>127</v>
      </c>
      <c r="AE39" s="651"/>
      <c r="AF39" s="651"/>
      <c r="AG39" s="651"/>
      <c r="AH39" s="651"/>
      <c r="AI39" s="651"/>
      <c r="AJ39" s="651"/>
      <c r="AK39" s="651"/>
      <c r="AL39" s="652" t="s">
        <v>235</v>
      </c>
      <c r="AM39" s="653"/>
      <c r="AN39" s="653"/>
      <c r="AO39" s="654"/>
      <c r="AQ39" s="725" t="s">
        <v>342</v>
      </c>
      <c r="AR39" s="726"/>
      <c r="AS39" s="726"/>
      <c r="AT39" s="726"/>
      <c r="AU39" s="726"/>
      <c r="AV39" s="726"/>
      <c r="AW39" s="726"/>
      <c r="AX39" s="726"/>
      <c r="AY39" s="727"/>
      <c r="AZ39" s="647">
        <v>41058</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2337</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226452</v>
      </c>
      <c r="CS39" s="683"/>
      <c r="CT39" s="683"/>
      <c r="CU39" s="683"/>
      <c r="CV39" s="683"/>
      <c r="CW39" s="683"/>
      <c r="CX39" s="683"/>
      <c r="CY39" s="684"/>
      <c r="CZ39" s="652">
        <v>1.9</v>
      </c>
      <c r="DA39" s="681"/>
      <c r="DB39" s="681"/>
      <c r="DC39" s="685"/>
      <c r="DD39" s="656">
        <v>216008</v>
      </c>
      <c r="DE39" s="683"/>
      <c r="DF39" s="683"/>
      <c r="DG39" s="683"/>
      <c r="DH39" s="683"/>
      <c r="DI39" s="683"/>
      <c r="DJ39" s="683"/>
      <c r="DK39" s="684"/>
      <c r="DL39" s="656" t="s">
        <v>127</v>
      </c>
      <c r="DM39" s="683"/>
      <c r="DN39" s="683"/>
      <c r="DO39" s="683"/>
      <c r="DP39" s="683"/>
      <c r="DQ39" s="683"/>
      <c r="DR39" s="683"/>
      <c r="DS39" s="683"/>
      <c r="DT39" s="683"/>
      <c r="DU39" s="683"/>
      <c r="DV39" s="684"/>
      <c r="DW39" s="652" t="s">
        <v>235</v>
      </c>
      <c r="DX39" s="681"/>
      <c r="DY39" s="681"/>
      <c r="DZ39" s="681"/>
      <c r="EA39" s="681"/>
      <c r="EB39" s="681"/>
      <c r="EC39" s="682"/>
    </row>
    <row r="40" spans="2:133" ht="11.25" customHeight="1" x14ac:dyDescent="0.15">
      <c r="B40" s="644" t="s">
        <v>345</v>
      </c>
      <c r="C40" s="645"/>
      <c r="D40" s="645"/>
      <c r="E40" s="645"/>
      <c r="F40" s="645"/>
      <c r="G40" s="645"/>
      <c r="H40" s="645"/>
      <c r="I40" s="645"/>
      <c r="J40" s="645"/>
      <c r="K40" s="645"/>
      <c r="L40" s="645"/>
      <c r="M40" s="645"/>
      <c r="N40" s="645"/>
      <c r="O40" s="645"/>
      <c r="P40" s="645"/>
      <c r="Q40" s="646"/>
      <c r="R40" s="647">
        <v>6740</v>
      </c>
      <c r="S40" s="648"/>
      <c r="T40" s="648"/>
      <c r="U40" s="648"/>
      <c r="V40" s="648"/>
      <c r="W40" s="648"/>
      <c r="X40" s="648"/>
      <c r="Y40" s="649"/>
      <c r="Z40" s="650">
        <v>0.1</v>
      </c>
      <c r="AA40" s="650"/>
      <c r="AB40" s="650"/>
      <c r="AC40" s="650"/>
      <c r="AD40" s="651" t="s">
        <v>235</v>
      </c>
      <c r="AE40" s="651"/>
      <c r="AF40" s="651"/>
      <c r="AG40" s="651"/>
      <c r="AH40" s="651"/>
      <c r="AI40" s="651"/>
      <c r="AJ40" s="651"/>
      <c r="AK40" s="651"/>
      <c r="AL40" s="652" t="s">
        <v>127</v>
      </c>
      <c r="AM40" s="653"/>
      <c r="AN40" s="653"/>
      <c r="AO40" s="654"/>
      <c r="AQ40" s="725" t="s">
        <v>346</v>
      </c>
      <c r="AR40" s="726"/>
      <c r="AS40" s="726"/>
      <c r="AT40" s="726"/>
      <c r="AU40" s="726"/>
      <c r="AV40" s="726"/>
      <c r="AW40" s="726"/>
      <c r="AX40" s="726"/>
      <c r="AY40" s="727"/>
      <c r="AZ40" s="647" t="s">
        <v>127</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128</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148745</v>
      </c>
      <c r="CS40" s="648"/>
      <c r="CT40" s="648"/>
      <c r="CU40" s="648"/>
      <c r="CV40" s="648"/>
      <c r="CW40" s="648"/>
      <c r="CX40" s="648"/>
      <c r="CY40" s="649"/>
      <c r="CZ40" s="652">
        <v>1.3</v>
      </c>
      <c r="DA40" s="681"/>
      <c r="DB40" s="681"/>
      <c r="DC40" s="685"/>
      <c r="DD40" s="656">
        <v>55745</v>
      </c>
      <c r="DE40" s="648"/>
      <c r="DF40" s="648"/>
      <c r="DG40" s="648"/>
      <c r="DH40" s="648"/>
      <c r="DI40" s="648"/>
      <c r="DJ40" s="648"/>
      <c r="DK40" s="649"/>
      <c r="DL40" s="656" t="s">
        <v>127</v>
      </c>
      <c r="DM40" s="648"/>
      <c r="DN40" s="648"/>
      <c r="DO40" s="648"/>
      <c r="DP40" s="648"/>
      <c r="DQ40" s="648"/>
      <c r="DR40" s="648"/>
      <c r="DS40" s="648"/>
      <c r="DT40" s="648"/>
      <c r="DU40" s="648"/>
      <c r="DV40" s="649"/>
      <c r="DW40" s="652" t="s">
        <v>175</v>
      </c>
      <c r="DX40" s="681"/>
      <c r="DY40" s="681"/>
      <c r="DZ40" s="681"/>
      <c r="EA40" s="681"/>
      <c r="EB40" s="681"/>
      <c r="EC40" s="682"/>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235</v>
      </c>
      <c r="AA41" s="650"/>
      <c r="AB41" s="650"/>
      <c r="AC41" s="650"/>
      <c r="AD41" s="651" t="s">
        <v>235</v>
      </c>
      <c r="AE41" s="651"/>
      <c r="AF41" s="651"/>
      <c r="AG41" s="651"/>
      <c r="AH41" s="651"/>
      <c r="AI41" s="651"/>
      <c r="AJ41" s="651"/>
      <c r="AK41" s="651"/>
      <c r="AL41" s="652" t="s">
        <v>235</v>
      </c>
      <c r="AM41" s="653"/>
      <c r="AN41" s="653"/>
      <c r="AO41" s="654"/>
      <c r="AQ41" s="725" t="s">
        <v>351</v>
      </c>
      <c r="AR41" s="726"/>
      <c r="AS41" s="726"/>
      <c r="AT41" s="726"/>
      <c r="AU41" s="726"/>
      <c r="AV41" s="726"/>
      <c r="AW41" s="726"/>
      <c r="AX41" s="726"/>
      <c r="AY41" s="727"/>
      <c r="AZ41" s="647">
        <v>269029</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v>1</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235</v>
      </c>
      <c r="CS41" s="683"/>
      <c r="CT41" s="683"/>
      <c r="CU41" s="683"/>
      <c r="CV41" s="683"/>
      <c r="CW41" s="683"/>
      <c r="CX41" s="683"/>
      <c r="CY41" s="684"/>
      <c r="CZ41" s="652" t="s">
        <v>235</v>
      </c>
      <c r="DA41" s="681"/>
      <c r="DB41" s="681"/>
      <c r="DC41" s="685"/>
      <c r="DD41" s="656" t="s">
        <v>175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354</v>
      </c>
      <c r="C42" s="645"/>
      <c r="D42" s="645"/>
      <c r="E42" s="645"/>
      <c r="F42" s="645"/>
      <c r="G42" s="645"/>
      <c r="H42" s="645"/>
      <c r="I42" s="645"/>
      <c r="J42" s="645"/>
      <c r="K42" s="645"/>
      <c r="L42" s="645"/>
      <c r="M42" s="645"/>
      <c r="N42" s="645"/>
      <c r="O42" s="645"/>
      <c r="P42" s="645"/>
      <c r="Q42" s="646"/>
      <c r="R42" s="647">
        <v>149932</v>
      </c>
      <c r="S42" s="648"/>
      <c r="T42" s="648"/>
      <c r="U42" s="648"/>
      <c r="V42" s="648"/>
      <c r="W42" s="648"/>
      <c r="X42" s="648"/>
      <c r="Y42" s="649"/>
      <c r="Z42" s="650">
        <v>1.2</v>
      </c>
      <c r="AA42" s="650"/>
      <c r="AB42" s="650"/>
      <c r="AC42" s="650"/>
      <c r="AD42" s="651" t="s">
        <v>127</v>
      </c>
      <c r="AE42" s="651"/>
      <c r="AF42" s="651"/>
      <c r="AG42" s="651"/>
      <c r="AH42" s="651"/>
      <c r="AI42" s="651"/>
      <c r="AJ42" s="651"/>
      <c r="AK42" s="651"/>
      <c r="AL42" s="652" t="s">
        <v>127</v>
      </c>
      <c r="AM42" s="653"/>
      <c r="AN42" s="653"/>
      <c r="AO42" s="654"/>
      <c r="AQ42" s="746" t="s">
        <v>355</v>
      </c>
      <c r="AR42" s="747"/>
      <c r="AS42" s="747"/>
      <c r="AT42" s="747"/>
      <c r="AU42" s="747"/>
      <c r="AV42" s="747"/>
      <c r="AW42" s="747"/>
      <c r="AX42" s="747"/>
      <c r="AY42" s="748"/>
      <c r="AZ42" s="738">
        <v>292254</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284</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3157467</v>
      </c>
      <c r="CS42" s="648"/>
      <c r="CT42" s="648"/>
      <c r="CU42" s="648"/>
      <c r="CV42" s="648"/>
      <c r="CW42" s="648"/>
      <c r="CX42" s="648"/>
      <c r="CY42" s="649"/>
      <c r="CZ42" s="652">
        <v>26.8</v>
      </c>
      <c r="DA42" s="653"/>
      <c r="DB42" s="653"/>
      <c r="DC42" s="665"/>
      <c r="DD42" s="656">
        <v>462738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358</v>
      </c>
      <c r="C43" s="698"/>
      <c r="D43" s="698"/>
      <c r="E43" s="698"/>
      <c r="F43" s="698"/>
      <c r="G43" s="698"/>
      <c r="H43" s="698"/>
      <c r="I43" s="698"/>
      <c r="J43" s="698"/>
      <c r="K43" s="698"/>
      <c r="L43" s="698"/>
      <c r="M43" s="698"/>
      <c r="N43" s="698"/>
      <c r="O43" s="698"/>
      <c r="P43" s="698"/>
      <c r="Q43" s="699"/>
      <c r="R43" s="738">
        <v>12030589</v>
      </c>
      <c r="S43" s="739"/>
      <c r="T43" s="739"/>
      <c r="U43" s="739"/>
      <c r="V43" s="739"/>
      <c r="W43" s="739"/>
      <c r="X43" s="739"/>
      <c r="Y43" s="740"/>
      <c r="Z43" s="741">
        <v>100</v>
      </c>
      <c r="AA43" s="741"/>
      <c r="AB43" s="741"/>
      <c r="AC43" s="741"/>
      <c r="AD43" s="742">
        <v>5334052</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t="s">
        <v>175</v>
      </c>
      <c r="CS43" s="683"/>
      <c r="CT43" s="683"/>
      <c r="CU43" s="683"/>
      <c r="CV43" s="683"/>
      <c r="CW43" s="683"/>
      <c r="CX43" s="683"/>
      <c r="CY43" s="684"/>
      <c r="CZ43" s="652" t="s">
        <v>127</v>
      </c>
      <c r="DA43" s="681"/>
      <c r="DB43" s="681"/>
      <c r="DC43" s="685"/>
      <c r="DD43" s="656" t="s">
        <v>127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2342885</v>
      </c>
      <c r="CS44" s="648"/>
      <c r="CT44" s="648"/>
      <c r="CU44" s="648"/>
      <c r="CV44" s="648"/>
      <c r="CW44" s="648"/>
      <c r="CX44" s="648"/>
      <c r="CY44" s="649"/>
      <c r="CZ44" s="652">
        <v>19.899999999999999</v>
      </c>
      <c r="DA44" s="653"/>
      <c r="DB44" s="653"/>
      <c r="DC44" s="665"/>
      <c r="DD44" s="656">
        <v>453473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1559719</v>
      </c>
      <c r="CS45" s="683"/>
      <c r="CT45" s="683"/>
      <c r="CU45" s="683"/>
      <c r="CV45" s="683"/>
      <c r="CW45" s="683"/>
      <c r="CX45" s="683"/>
      <c r="CY45" s="684"/>
      <c r="CZ45" s="652">
        <v>13.2</v>
      </c>
      <c r="DA45" s="681"/>
      <c r="DB45" s="681"/>
      <c r="DC45" s="685"/>
      <c r="DD45" s="656">
        <v>73969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783166</v>
      </c>
      <c r="CS46" s="648"/>
      <c r="CT46" s="648"/>
      <c r="CU46" s="648"/>
      <c r="CV46" s="648"/>
      <c r="CW46" s="648"/>
      <c r="CX46" s="648"/>
      <c r="CY46" s="649"/>
      <c r="CZ46" s="652">
        <v>6.6</v>
      </c>
      <c r="DA46" s="653"/>
      <c r="DB46" s="653"/>
      <c r="DC46" s="665"/>
      <c r="DD46" s="656">
        <v>379504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v>814582</v>
      </c>
      <c r="CS47" s="683"/>
      <c r="CT47" s="683"/>
      <c r="CU47" s="683"/>
      <c r="CV47" s="683"/>
      <c r="CW47" s="683"/>
      <c r="CX47" s="683"/>
      <c r="CY47" s="684"/>
      <c r="CZ47" s="652">
        <v>6.9</v>
      </c>
      <c r="DA47" s="681"/>
      <c r="DB47" s="681"/>
      <c r="DC47" s="685"/>
      <c r="DD47" s="656">
        <v>9265</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127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368</v>
      </c>
      <c r="CE49" s="698"/>
      <c r="CF49" s="698"/>
      <c r="CG49" s="698"/>
      <c r="CH49" s="698"/>
      <c r="CI49" s="698"/>
      <c r="CJ49" s="698"/>
      <c r="CK49" s="698"/>
      <c r="CL49" s="698"/>
      <c r="CM49" s="698"/>
      <c r="CN49" s="698"/>
      <c r="CO49" s="698"/>
      <c r="CP49" s="698"/>
      <c r="CQ49" s="699"/>
      <c r="CR49" s="738">
        <v>11781158</v>
      </c>
      <c r="CS49" s="718"/>
      <c r="CT49" s="718"/>
      <c r="CU49" s="718"/>
      <c r="CV49" s="718"/>
      <c r="CW49" s="718"/>
      <c r="CX49" s="718"/>
      <c r="CY49" s="749"/>
      <c r="CZ49" s="743">
        <v>100</v>
      </c>
      <c r="DA49" s="750"/>
      <c r="DB49" s="750"/>
      <c r="DC49" s="751"/>
      <c r="DD49" s="752">
        <v>6673555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7Gg6WJlWc530Z0e49iN9quSuTIb3Q8pCCLSTw/UIADHRqcpb6yUfsdMhpPw10OAOCqDRqUdwf4CoSyzkhhxGSA==" saltValue="sTe44k+FsM56nVuY4vogp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W9" sqref="W9:AL1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391</v>
      </c>
      <c r="C7" s="780"/>
      <c r="D7" s="780"/>
      <c r="E7" s="780"/>
      <c r="F7" s="780"/>
      <c r="G7" s="780"/>
      <c r="H7" s="780"/>
      <c r="I7" s="780"/>
      <c r="J7" s="780"/>
      <c r="K7" s="780"/>
      <c r="L7" s="780"/>
      <c r="M7" s="780"/>
      <c r="N7" s="780"/>
      <c r="O7" s="780"/>
      <c r="P7" s="781"/>
      <c r="Q7" s="782">
        <v>12031</v>
      </c>
      <c r="R7" s="783"/>
      <c r="S7" s="783"/>
      <c r="T7" s="783"/>
      <c r="U7" s="783"/>
      <c r="V7" s="783">
        <v>11781</v>
      </c>
      <c r="W7" s="783"/>
      <c r="X7" s="783"/>
      <c r="Y7" s="783"/>
      <c r="Z7" s="783"/>
      <c r="AA7" s="783">
        <v>249</v>
      </c>
      <c r="AB7" s="783"/>
      <c r="AC7" s="783"/>
      <c r="AD7" s="783"/>
      <c r="AE7" s="784"/>
      <c r="AF7" s="785">
        <v>200</v>
      </c>
      <c r="AG7" s="786"/>
      <c r="AH7" s="786"/>
      <c r="AI7" s="786"/>
      <c r="AJ7" s="787"/>
      <c r="AK7" s="822">
        <v>371</v>
      </c>
      <c r="AL7" s="823"/>
      <c r="AM7" s="823"/>
      <c r="AN7" s="823"/>
      <c r="AO7" s="823"/>
      <c r="AP7" s="823">
        <v>9536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584</v>
      </c>
      <c r="BT7" s="827"/>
      <c r="BU7" s="827"/>
      <c r="BV7" s="827"/>
      <c r="BW7" s="827"/>
      <c r="BX7" s="827"/>
      <c r="BY7" s="827"/>
      <c r="BZ7" s="827"/>
      <c r="CA7" s="827"/>
      <c r="CB7" s="827"/>
      <c r="CC7" s="827"/>
      <c r="CD7" s="827"/>
      <c r="CE7" s="827"/>
      <c r="CF7" s="827"/>
      <c r="CG7" s="828"/>
      <c r="CH7" s="819">
        <v>-8</v>
      </c>
      <c r="CI7" s="820"/>
      <c r="CJ7" s="820"/>
      <c r="CK7" s="820"/>
      <c r="CL7" s="821"/>
      <c r="CM7" s="819">
        <v>101</v>
      </c>
      <c r="CN7" s="820"/>
      <c r="CO7" s="820"/>
      <c r="CP7" s="820"/>
      <c r="CQ7" s="821"/>
      <c r="CR7" s="819">
        <v>40</v>
      </c>
      <c r="CS7" s="820"/>
      <c r="CT7" s="820"/>
      <c r="CU7" s="820"/>
      <c r="CV7" s="821"/>
      <c r="CW7" s="819" t="s">
        <v>585</v>
      </c>
      <c r="CX7" s="820"/>
      <c r="CY7" s="820"/>
      <c r="CZ7" s="820"/>
      <c r="DA7" s="821"/>
      <c r="DB7" s="819" t="s">
        <v>585</v>
      </c>
      <c r="DC7" s="820"/>
      <c r="DD7" s="820"/>
      <c r="DE7" s="820"/>
      <c r="DF7" s="821"/>
      <c r="DG7" s="819" t="s">
        <v>585</v>
      </c>
      <c r="DH7" s="820"/>
      <c r="DI7" s="820"/>
      <c r="DJ7" s="820"/>
      <c r="DK7" s="821"/>
      <c r="DL7" s="819" t="s">
        <v>585</v>
      </c>
      <c r="DM7" s="820"/>
      <c r="DN7" s="820"/>
      <c r="DO7" s="820"/>
      <c r="DP7" s="821"/>
      <c r="DQ7" s="819" t="s">
        <v>585</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12031</v>
      </c>
      <c r="R23" s="842"/>
      <c r="S23" s="842"/>
      <c r="T23" s="842"/>
      <c r="U23" s="842"/>
      <c r="V23" s="842">
        <v>11781</v>
      </c>
      <c r="W23" s="842"/>
      <c r="X23" s="842"/>
      <c r="Y23" s="842"/>
      <c r="Z23" s="842"/>
      <c r="AA23" s="842">
        <v>249</v>
      </c>
      <c r="AB23" s="842"/>
      <c r="AC23" s="842"/>
      <c r="AD23" s="842"/>
      <c r="AE23" s="843"/>
      <c r="AF23" s="844">
        <v>200</v>
      </c>
      <c r="AG23" s="842"/>
      <c r="AH23" s="842"/>
      <c r="AI23" s="842"/>
      <c r="AJ23" s="845"/>
      <c r="AK23" s="846"/>
      <c r="AL23" s="847"/>
      <c r="AM23" s="847"/>
      <c r="AN23" s="847"/>
      <c r="AO23" s="847"/>
      <c r="AP23" s="842">
        <v>9536</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374</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1175</v>
      </c>
      <c r="R28" s="871"/>
      <c r="S28" s="871"/>
      <c r="T28" s="871"/>
      <c r="U28" s="871"/>
      <c r="V28" s="871">
        <v>1171</v>
      </c>
      <c r="W28" s="871"/>
      <c r="X28" s="871"/>
      <c r="Y28" s="871"/>
      <c r="Z28" s="871"/>
      <c r="AA28" s="871">
        <v>4</v>
      </c>
      <c r="AB28" s="871"/>
      <c r="AC28" s="871"/>
      <c r="AD28" s="871"/>
      <c r="AE28" s="872"/>
      <c r="AF28" s="873">
        <v>4</v>
      </c>
      <c r="AG28" s="871"/>
      <c r="AH28" s="871"/>
      <c r="AI28" s="871"/>
      <c r="AJ28" s="874"/>
      <c r="AK28" s="875">
        <v>79</v>
      </c>
      <c r="AL28" s="866"/>
      <c r="AM28" s="866"/>
      <c r="AN28" s="866"/>
      <c r="AO28" s="866"/>
      <c r="AP28" s="866" t="s">
        <v>583</v>
      </c>
      <c r="AQ28" s="866"/>
      <c r="AR28" s="866"/>
      <c r="AS28" s="866"/>
      <c r="AT28" s="866"/>
      <c r="AU28" s="866" t="s">
        <v>583</v>
      </c>
      <c r="AV28" s="866"/>
      <c r="AW28" s="866"/>
      <c r="AX28" s="866"/>
      <c r="AY28" s="866"/>
      <c r="AZ28" s="867" t="s">
        <v>589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386</v>
      </c>
      <c r="R29" s="807"/>
      <c r="S29" s="807"/>
      <c r="T29" s="807"/>
      <c r="U29" s="807"/>
      <c r="V29" s="807">
        <v>386</v>
      </c>
      <c r="W29" s="807"/>
      <c r="X29" s="807"/>
      <c r="Y29" s="807"/>
      <c r="Z29" s="807"/>
      <c r="AA29" s="807">
        <v>0</v>
      </c>
      <c r="AB29" s="807"/>
      <c r="AC29" s="807"/>
      <c r="AD29" s="807"/>
      <c r="AE29" s="808"/>
      <c r="AF29" s="809">
        <v>0</v>
      </c>
      <c r="AG29" s="810"/>
      <c r="AH29" s="810"/>
      <c r="AI29" s="810"/>
      <c r="AJ29" s="811"/>
      <c r="AK29" s="878">
        <v>256</v>
      </c>
      <c r="AL29" s="879"/>
      <c r="AM29" s="879"/>
      <c r="AN29" s="879"/>
      <c r="AO29" s="879"/>
      <c r="AP29" s="879">
        <v>24</v>
      </c>
      <c r="AQ29" s="879"/>
      <c r="AR29" s="879"/>
      <c r="AS29" s="879"/>
      <c r="AT29" s="879"/>
      <c r="AU29" s="879">
        <v>11</v>
      </c>
      <c r="AV29" s="879"/>
      <c r="AW29" s="879"/>
      <c r="AX29" s="879"/>
      <c r="AY29" s="879"/>
      <c r="AZ29" s="880" t="s">
        <v>589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873</v>
      </c>
      <c r="R30" s="807"/>
      <c r="S30" s="807"/>
      <c r="T30" s="807"/>
      <c r="U30" s="807"/>
      <c r="V30" s="807">
        <v>841</v>
      </c>
      <c r="W30" s="807"/>
      <c r="X30" s="807"/>
      <c r="Y30" s="807"/>
      <c r="Z30" s="807"/>
      <c r="AA30" s="807">
        <v>32</v>
      </c>
      <c r="AB30" s="807"/>
      <c r="AC30" s="807"/>
      <c r="AD30" s="807"/>
      <c r="AE30" s="808"/>
      <c r="AF30" s="809">
        <v>32</v>
      </c>
      <c r="AG30" s="810"/>
      <c r="AH30" s="810"/>
      <c r="AI30" s="810"/>
      <c r="AJ30" s="811"/>
      <c r="AK30" s="878">
        <v>122</v>
      </c>
      <c r="AL30" s="879"/>
      <c r="AM30" s="879"/>
      <c r="AN30" s="879"/>
      <c r="AO30" s="879"/>
      <c r="AP30" s="879" t="s">
        <v>583</v>
      </c>
      <c r="AQ30" s="879"/>
      <c r="AR30" s="879"/>
      <c r="AS30" s="879"/>
      <c r="AT30" s="879"/>
      <c r="AU30" s="879" t="s">
        <v>583</v>
      </c>
      <c r="AV30" s="879"/>
      <c r="AW30" s="879"/>
      <c r="AX30" s="879"/>
      <c r="AY30" s="879"/>
      <c r="AZ30" s="880" t="s">
        <v>589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147</v>
      </c>
      <c r="R31" s="807"/>
      <c r="S31" s="807"/>
      <c r="T31" s="807"/>
      <c r="U31" s="807"/>
      <c r="V31" s="807">
        <v>147</v>
      </c>
      <c r="W31" s="807"/>
      <c r="X31" s="807"/>
      <c r="Y31" s="807"/>
      <c r="Z31" s="807"/>
      <c r="AA31" s="807">
        <v>0</v>
      </c>
      <c r="AB31" s="807"/>
      <c r="AC31" s="807"/>
      <c r="AD31" s="807"/>
      <c r="AE31" s="808"/>
      <c r="AF31" s="809">
        <v>0</v>
      </c>
      <c r="AG31" s="810"/>
      <c r="AH31" s="810"/>
      <c r="AI31" s="810"/>
      <c r="AJ31" s="811"/>
      <c r="AK31" s="878">
        <v>45</v>
      </c>
      <c r="AL31" s="879"/>
      <c r="AM31" s="879"/>
      <c r="AN31" s="879"/>
      <c r="AO31" s="879"/>
      <c r="AP31" s="879" t="s">
        <v>583</v>
      </c>
      <c r="AQ31" s="879"/>
      <c r="AR31" s="879"/>
      <c r="AS31" s="879"/>
      <c r="AT31" s="879"/>
      <c r="AU31" s="879" t="s">
        <v>583</v>
      </c>
      <c r="AV31" s="879"/>
      <c r="AW31" s="879"/>
      <c r="AX31" s="879"/>
      <c r="AY31" s="879"/>
      <c r="AZ31" s="880" t="s">
        <v>589</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271</v>
      </c>
      <c r="R32" s="807"/>
      <c r="S32" s="807"/>
      <c r="T32" s="807"/>
      <c r="U32" s="807"/>
      <c r="V32" s="807">
        <v>265</v>
      </c>
      <c r="W32" s="807"/>
      <c r="X32" s="807"/>
      <c r="Y32" s="807"/>
      <c r="Z32" s="807"/>
      <c r="AA32" s="807">
        <v>6</v>
      </c>
      <c r="AB32" s="807"/>
      <c r="AC32" s="807"/>
      <c r="AD32" s="807"/>
      <c r="AE32" s="808"/>
      <c r="AF32" s="809">
        <v>257</v>
      </c>
      <c r="AG32" s="810"/>
      <c r="AH32" s="810"/>
      <c r="AI32" s="810"/>
      <c r="AJ32" s="811"/>
      <c r="AK32" s="878">
        <v>41</v>
      </c>
      <c r="AL32" s="879"/>
      <c r="AM32" s="879"/>
      <c r="AN32" s="879"/>
      <c r="AO32" s="879"/>
      <c r="AP32" s="879">
        <v>423</v>
      </c>
      <c r="AQ32" s="879"/>
      <c r="AR32" s="879"/>
      <c r="AS32" s="879"/>
      <c r="AT32" s="879"/>
      <c r="AU32" s="879">
        <v>241</v>
      </c>
      <c r="AV32" s="879"/>
      <c r="AW32" s="879"/>
      <c r="AX32" s="879"/>
      <c r="AY32" s="879"/>
      <c r="AZ32" s="880" t="s">
        <v>589</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321</v>
      </c>
      <c r="R33" s="807"/>
      <c r="S33" s="807"/>
      <c r="T33" s="807"/>
      <c r="U33" s="807"/>
      <c r="V33" s="807">
        <v>314</v>
      </c>
      <c r="W33" s="807"/>
      <c r="X33" s="807"/>
      <c r="Y33" s="807"/>
      <c r="Z33" s="807"/>
      <c r="AA33" s="807">
        <v>7</v>
      </c>
      <c r="AB33" s="807"/>
      <c r="AC33" s="807"/>
      <c r="AD33" s="807"/>
      <c r="AE33" s="808"/>
      <c r="AF33" s="809" t="s">
        <v>127</v>
      </c>
      <c r="AG33" s="810"/>
      <c r="AH33" s="810"/>
      <c r="AI33" s="810"/>
      <c r="AJ33" s="811"/>
      <c r="AK33" s="878">
        <v>108</v>
      </c>
      <c r="AL33" s="879"/>
      <c r="AM33" s="879"/>
      <c r="AN33" s="879"/>
      <c r="AO33" s="879"/>
      <c r="AP33" s="879">
        <v>1510</v>
      </c>
      <c r="AQ33" s="879"/>
      <c r="AR33" s="879"/>
      <c r="AS33" s="879"/>
      <c r="AT33" s="879"/>
      <c r="AU33" s="879">
        <v>640</v>
      </c>
      <c r="AV33" s="879"/>
      <c r="AW33" s="879"/>
      <c r="AX33" s="879"/>
      <c r="AY33" s="879"/>
      <c r="AZ33" s="880" t="s">
        <v>589</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282</v>
      </c>
      <c r="R34" s="807"/>
      <c r="S34" s="807"/>
      <c r="T34" s="807"/>
      <c r="U34" s="807"/>
      <c r="V34" s="807">
        <v>312</v>
      </c>
      <c r="W34" s="807"/>
      <c r="X34" s="807"/>
      <c r="Y34" s="807"/>
      <c r="Z34" s="807"/>
      <c r="AA34" s="807">
        <v>-30</v>
      </c>
      <c r="AB34" s="807"/>
      <c r="AC34" s="807"/>
      <c r="AD34" s="807"/>
      <c r="AE34" s="808"/>
      <c r="AF34" s="809">
        <v>62</v>
      </c>
      <c r="AG34" s="810"/>
      <c r="AH34" s="810"/>
      <c r="AI34" s="810"/>
      <c r="AJ34" s="811"/>
      <c r="AK34" s="878">
        <v>261</v>
      </c>
      <c r="AL34" s="879"/>
      <c r="AM34" s="879"/>
      <c r="AN34" s="879"/>
      <c r="AO34" s="879"/>
      <c r="AP34" s="879">
        <v>829</v>
      </c>
      <c r="AQ34" s="879"/>
      <c r="AR34" s="879"/>
      <c r="AS34" s="879"/>
      <c r="AT34" s="879"/>
      <c r="AU34" s="879">
        <v>762</v>
      </c>
      <c r="AV34" s="879"/>
      <c r="AW34" s="879"/>
      <c r="AX34" s="879"/>
      <c r="AY34" s="879"/>
      <c r="AZ34" s="880" t="s">
        <v>589</v>
      </c>
      <c r="BA34" s="880"/>
      <c r="BB34" s="880"/>
      <c r="BC34" s="880"/>
      <c r="BD34" s="880"/>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355</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586</v>
      </c>
      <c r="C68" s="918"/>
      <c r="D68" s="918"/>
      <c r="E68" s="918"/>
      <c r="F68" s="918"/>
      <c r="G68" s="918"/>
      <c r="H68" s="918"/>
      <c r="I68" s="918"/>
      <c r="J68" s="918"/>
      <c r="K68" s="918"/>
      <c r="L68" s="918"/>
      <c r="M68" s="918"/>
      <c r="N68" s="918"/>
      <c r="O68" s="918"/>
      <c r="P68" s="919"/>
      <c r="Q68" s="920">
        <v>594</v>
      </c>
      <c r="R68" s="914"/>
      <c r="S68" s="914"/>
      <c r="T68" s="914"/>
      <c r="U68" s="914"/>
      <c r="V68" s="914">
        <v>555</v>
      </c>
      <c r="W68" s="914"/>
      <c r="X68" s="914"/>
      <c r="Y68" s="914"/>
      <c r="Z68" s="914"/>
      <c r="AA68" s="914">
        <v>39</v>
      </c>
      <c r="AB68" s="914"/>
      <c r="AC68" s="914"/>
      <c r="AD68" s="914"/>
      <c r="AE68" s="914"/>
      <c r="AF68" s="914">
        <v>39</v>
      </c>
      <c r="AG68" s="914"/>
      <c r="AH68" s="914"/>
      <c r="AI68" s="914"/>
      <c r="AJ68" s="914"/>
      <c r="AK68" s="914" t="s">
        <v>589</v>
      </c>
      <c r="AL68" s="914"/>
      <c r="AM68" s="914"/>
      <c r="AN68" s="914"/>
      <c r="AO68" s="914"/>
      <c r="AP68" s="914">
        <v>665</v>
      </c>
      <c r="AQ68" s="914"/>
      <c r="AR68" s="914"/>
      <c r="AS68" s="914"/>
      <c r="AT68" s="914"/>
      <c r="AU68" s="914">
        <v>207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587</v>
      </c>
      <c r="C69" s="922"/>
      <c r="D69" s="922"/>
      <c r="E69" s="922"/>
      <c r="F69" s="922"/>
      <c r="G69" s="922"/>
      <c r="H69" s="922"/>
      <c r="I69" s="922"/>
      <c r="J69" s="922"/>
      <c r="K69" s="922"/>
      <c r="L69" s="922"/>
      <c r="M69" s="922"/>
      <c r="N69" s="922"/>
      <c r="O69" s="922"/>
      <c r="P69" s="923"/>
      <c r="Q69" s="924">
        <v>1578</v>
      </c>
      <c r="R69" s="879"/>
      <c r="S69" s="879"/>
      <c r="T69" s="879"/>
      <c r="U69" s="879"/>
      <c r="V69" s="879">
        <v>1459</v>
      </c>
      <c r="W69" s="879"/>
      <c r="X69" s="879"/>
      <c r="Y69" s="879"/>
      <c r="Z69" s="879"/>
      <c r="AA69" s="879">
        <v>119</v>
      </c>
      <c r="AB69" s="879"/>
      <c r="AC69" s="879"/>
      <c r="AD69" s="879"/>
      <c r="AE69" s="879"/>
      <c r="AF69" s="879">
        <v>0</v>
      </c>
      <c r="AG69" s="879"/>
      <c r="AH69" s="879"/>
      <c r="AI69" s="879"/>
      <c r="AJ69" s="879"/>
      <c r="AK69" s="879" t="s">
        <v>589</v>
      </c>
      <c r="AL69" s="879"/>
      <c r="AM69" s="879"/>
      <c r="AN69" s="879"/>
      <c r="AO69" s="879"/>
      <c r="AP69" s="879">
        <v>235</v>
      </c>
      <c r="AQ69" s="879"/>
      <c r="AR69" s="879"/>
      <c r="AS69" s="879"/>
      <c r="AT69" s="879"/>
      <c r="AU69" s="879">
        <v>72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588</v>
      </c>
      <c r="C70" s="922"/>
      <c r="D70" s="922"/>
      <c r="E70" s="922"/>
      <c r="F70" s="922"/>
      <c r="G70" s="922"/>
      <c r="H70" s="922"/>
      <c r="I70" s="922"/>
      <c r="J70" s="922"/>
      <c r="K70" s="922"/>
      <c r="L70" s="922"/>
      <c r="M70" s="922"/>
      <c r="N70" s="922"/>
      <c r="O70" s="922"/>
      <c r="P70" s="923"/>
      <c r="Q70" s="924">
        <v>175</v>
      </c>
      <c r="R70" s="879"/>
      <c r="S70" s="879"/>
      <c r="T70" s="879"/>
      <c r="U70" s="879"/>
      <c r="V70" s="879">
        <v>167</v>
      </c>
      <c r="W70" s="879"/>
      <c r="X70" s="879"/>
      <c r="Y70" s="879"/>
      <c r="Z70" s="879"/>
      <c r="AA70" s="879">
        <v>7</v>
      </c>
      <c r="AB70" s="879"/>
      <c r="AC70" s="879"/>
      <c r="AD70" s="879"/>
      <c r="AE70" s="879"/>
      <c r="AF70" s="879">
        <v>7</v>
      </c>
      <c r="AG70" s="879"/>
      <c r="AH70" s="879"/>
      <c r="AI70" s="879"/>
      <c r="AJ70" s="879"/>
      <c r="AK70" s="879" t="s">
        <v>589</v>
      </c>
      <c r="AL70" s="879"/>
      <c r="AM70" s="879"/>
      <c r="AN70" s="879"/>
      <c r="AO70" s="879"/>
      <c r="AP70" s="879" t="s">
        <v>589</v>
      </c>
      <c r="AQ70" s="879"/>
      <c r="AR70" s="879"/>
      <c r="AS70" s="879"/>
      <c r="AT70" s="879"/>
      <c r="AU70" s="879" t="s">
        <v>589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309</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309</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309</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1202989</v>
      </c>
      <c r="AB110" s="950"/>
      <c r="AC110" s="950"/>
      <c r="AD110" s="950"/>
      <c r="AE110" s="951"/>
      <c r="AF110" s="952">
        <v>1217510</v>
      </c>
      <c r="AG110" s="950"/>
      <c r="AH110" s="950"/>
      <c r="AI110" s="950"/>
      <c r="AJ110" s="951"/>
      <c r="AK110" s="952">
        <v>1226537</v>
      </c>
      <c r="AL110" s="950"/>
      <c r="AM110" s="950"/>
      <c r="AN110" s="950"/>
      <c r="AO110" s="951"/>
      <c r="AP110" s="953">
        <v>27.5</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9651397</v>
      </c>
      <c r="BR110" s="985"/>
      <c r="BS110" s="985"/>
      <c r="BT110" s="985"/>
      <c r="BU110" s="985"/>
      <c r="BV110" s="985">
        <v>9687394</v>
      </c>
      <c r="BW110" s="985"/>
      <c r="BX110" s="985"/>
      <c r="BY110" s="985"/>
      <c r="BZ110" s="985"/>
      <c r="CA110" s="985">
        <v>9536171</v>
      </c>
      <c r="CB110" s="985"/>
      <c r="CC110" s="985"/>
      <c r="CD110" s="985"/>
      <c r="CE110" s="985"/>
      <c r="CF110" s="999">
        <v>214</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443</v>
      </c>
      <c r="DH110" s="985"/>
      <c r="DI110" s="985"/>
      <c r="DJ110" s="985"/>
      <c r="DK110" s="985"/>
      <c r="DL110" s="985" t="s">
        <v>443</v>
      </c>
      <c r="DM110" s="985"/>
      <c r="DN110" s="985"/>
      <c r="DO110" s="985"/>
      <c r="DP110" s="985"/>
      <c r="DQ110" s="985" t="s">
        <v>443</v>
      </c>
      <c r="DR110" s="985"/>
      <c r="DS110" s="985"/>
      <c r="DT110" s="985"/>
      <c r="DU110" s="985"/>
      <c r="DV110" s="986" t="s">
        <v>443</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443</v>
      </c>
      <c r="AG111" s="992"/>
      <c r="AH111" s="992"/>
      <c r="AI111" s="992"/>
      <c r="AJ111" s="993"/>
      <c r="AK111" s="994" t="s">
        <v>127</v>
      </c>
      <c r="AL111" s="992"/>
      <c r="AM111" s="992"/>
      <c r="AN111" s="992"/>
      <c r="AO111" s="993"/>
      <c r="AP111" s="995" t="s">
        <v>443</v>
      </c>
      <c r="AQ111" s="996"/>
      <c r="AR111" s="996"/>
      <c r="AS111" s="996"/>
      <c r="AT111" s="997"/>
      <c r="AU111" s="958"/>
      <c r="AV111" s="959"/>
      <c r="AW111" s="959"/>
      <c r="AX111" s="959"/>
      <c r="AY111" s="959"/>
      <c r="AZ111" s="1007" t="s">
        <v>445</v>
      </c>
      <c r="BA111" s="1008"/>
      <c r="BB111" s="1008"/>
      <c r="BC111" s="1008"/>
      <c r="BD111" s="1008"/>
      <c r="BE111" s="1008"/>
      <c r="BF111" s="1008"/>
      <c r="BG111" s="1008"/>
      <c r="BH111" s="1008"/>
      <c r="BI111" s="1008"/>
      <c r="BJ111" s="1008"/>
      <c r="BK111" s="1008"/>
      <c r="BL111" s="1008"/>
      <c r="BM111" s="1008"/>
      <c r="BN111" s="1008"/>
      <c r="BO111" s="1008"/>
      <c r="BP111" s="1009"/>
      <c r="BQ111" s="977">
        <v>36737</v>
      </c>
      <c r="BR111" s="978"/>
      <c r="BS111" s="978"/>
      <c r="BT111" s="978"/>
      <c r="BU111" s="978"/>
      <c r="BV111" s="978">
        <v>67804</v>
      </c>
      <c r="BW111" s="978"/>
      <c r="BX111" s="978"/>
      <c r="BY111" s="978"/>
      <c r="BZ111" s="978"/>
      <c r="CA111" s="978">
        <v>59725</v>
      </c>
      <c r="CB111" s="978"/>
      <c r="CC111" s="978"/>
      <c r="CD111" s="978"/>
      <c r="CE111" s="978"/>
      <c r="CF111" s="972">
        <v>1.3</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127</v>
      </c>
      <c r="DH111" s="978"/>
      <c r="DI111" s="978"/>
      <c r="DJ111" s="978"/>
      <c r="DK111" s="978"/>
      <c r="DL111" s="978" t="s">
        <v>127</v>
      </c>
      <c r="DM111" s="978"/>
      <c r="DN111" s="978"/>
      <c r="DO111" s="978"/>
      <c r="DP111" s="978"/>
      <c r="DQ111" s="978" t="s">
        <v>127</v>
      </c>
      <c r="DR111" s="978"/>
      <c r="DS111" s="978"/>
      <c r="DT111" s="978"/>
      <c r="DU111" s="978"/>
      <c r="DV111" s="979" t="s">
        <v>127</v>
      </c>
      <c r="DW111" s="979"/>
      <c r="DX111" s="979"/>
      <c r="DY111" s="979"/>
      <c r="DZ111" s="980"/>
    </row>
    <row r="112" spans="1:131" s="248" customFormat="1" ht="26.25" customHeight="1" x14ac:dyDescent="0.15">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443</v>
      </c>
      <c r="AB112" s="1017"/>
      <c r="AC112" s="1017"/>
      <c r="AD112" s="1017"/>
      <c r="AE112" s="1018"/>
      <c r="AF112" s="1019" t="s">
        <v>443</v>
      </c>
      <c r="AG112" s="1017"/>
      <c r="AH112" s="1017"/>
      <c r="AI112" s="1017"/>
      <c r="AJ112" s="1018"/>
      <c r="AK112" s="1019" t="s">
        <v>443</v>
      </c>
      <c r="AL112" s="1017"/>
      <c r="AM112" s="1017"/>
      <c r="AN112" s="1017"/>
      <c r="AO112" s="1018"/>
      <c r="AP112" s="1020" t="s">
        <v>127</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1885047</v>
      </c>
      <c r="BR112" s="978"/>
      <c r="BS112" s="978"/>
      <c r="BT112" s="978"/>
      <c r="BU112" s="978"/>
      <c r="BV112" s="978">
        <v>1946526</v>
      </c>
      <c r="BW112" s="978"/>
      <c r="BX112" s="978"/>
      <c r="BY112" s="978"/>
      <c r="BZ112" s="978"/>
      <c r="CA112" s="978">
        <v>1653405</v>
      </c>
      <c r="CB112" s="978"/>
      <c r="CC112" s="978"/>
      <c r="CD112" s="978"/>
      <c r="CE112" s="978"/>
      <c r="CF112" s="972">
        <v>37.1</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443</v>
      </c>
      <c r="DM112" s="978"/>
      <c r="DN112" s="978"/>
      <c r="DO112" s="978"/>
      <c r="DP112" s="978"/>
      <c r="DQ112" s="978" t="s">
        <v>127</v>
      </c>
      <c r="DR112" s="978"/>
      <c r="DS112" s="978"/>
      <c r="DT112" s="978"/>
      <c r="DU112" s="978"/>
      <c r="DV112" s="979" t="s">
        <v>127</v>
      </c>
      <c r="DW112" s="979"/>
      <c r="DX112" s="979"/>
      <c r="DY112" s="979"/>
      <c r="DZ112" s="980"/>
    </row>
    <row r="113" spans="1:130" s="248" customFormat="1" ht="26.25" customHeight="1" x14ac:dyDescent="0.15">
      <c r="A113" s="1012"/>
      <c r="B113" s="1013"/>
      <c r="C113" s="1008" t="s">
        <v>451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231476</v>
      </c>
      <c r="AB113" s="992"/>
      <c r="AC113" s="992"/>
      <c r="AD113" s="992"/>
      <c r="AE113" s="993"/>
      <c r="AF113" s="994">
        <v>253614</v>
      </c>
      <c r="AG113" s="992"/>
      <c r="AH113" s="992"/>
      <c r="AI113" s="992"/>
      <c r="AJ113" s="993"/>
      <c r="AK113" s="994">
        <v>179267</v>
      </c>
      <c r="AL113" s="992"/>
      <c r="AM113" s="992"/>
      <c r="AN113" s="992"/>
      <c r="AO113" s="993"/>
      <c r="AP113" s="995">
        <v>4</v>
      </c>
      <c r="AQ113" s="996"/>
      <c r="AR113" s="996"/>
      <c r="AS113" s="996"/>
      <c r="AT113" s="997"/>
      <c r="AU113" s="958"/>
      <c r="AV113" s="959"/>
      <c r="AW113" s="959"/>
      <c r="AX113" s="959"/>
      <c r="AY113" s="959"/>
      <c r="AZ113" s="1007" t="s">
        <v>452</v>
      </c>
      <c r="BA113" s="1008"/>
      <c r="BB113" s="1008"/>
      <c r="BC113" s="1008"/>
      <c r="BD113" s="1008"/>
      <c r="BE113" s="1008"/>
      <c r="BF113" s="1008"/>
      <c r="BG113" s="1008"/>
      <c r="BH113" s="1008"/>
      <c r="BI113" s="1008"/>
      <c r="BJ113" s="1008"/>
      <c r="BK113" s="1008"/>
      <c r="BL113" s="1008"/>
      <c r="BM113" s="1008"/>
      <c r="BN113" s="1008"/>
      <c r="BO113" s="1008"/>
      <c r="BP113" s="1009"/>
      <c r="BQ113" s="977">
        <v>367774</v>
      </c>
      <c r="BR113" s="978"/>
      <c r="BS113" s="978"/>
      <c r="BT113" s="978"/>
      <c r="BU113" s="978"/>
      <c r="BV113" s="978">
        <v>326980</v>
      </c>
      <c r="BW113" s="978"/>
      <c r="BX113" s="978"/>
      <c r="BY113" s="978"/>
      <c r="BZ113" s="978"/>
      <c r="CA113" s="978">
        <v>279161</v>
      </c>
      <c r="CB113" s="978"/>
      <c r="CC113" s="978"/>
      <c r="CD113" s="978"/>
      <c r="CE113" s="978"/>
      <c r="CF113" s="972">
        <v>6.3</v>
      </c>
      <c r="CG113" s="973"/>
      <c r="CH113" s="973"/>
      <c r="CI113" s="973"/>
      <c r="CJ113" s="973"/>
      <c r="CK113" s="1003"/>
      <c r="CL113" s="1004"/>
      <c r="CM113" s="974" t="s">
        <v>453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127</v>
      </c>
      <c r="DH113" s="1017"/>
      <c r="DI113" s="1017"/>
      <c r="DJ113" s="1017"/>
      <c r="DK113" s="1018"/>
      <c r="DL113" s="1019" t="s">
        <v>127</v>
      </c>
      <c r="DM113" s="1017"/>
      <c r="DN113" s="1017"/>
      <c r="DO113" s="1017"/>
      <c r="DP113" s="1018"/>
      <c r="DQ113" s="1019" t="s">
        <v>443</v>
      </c>
      <c r="DR113" s="1017"/>
      <c r="DS113" s="1017"/>
      <c r="DT113" s="1017"/>
      <c r="DU113" s="1018"/>
      <c r="DV113" s="1020" t="s">
        <v>127</v>
      </c>
      <c r="DW113" s="1021"/>
      <c r="DX113" s="1021"/>
      <c r="DY113" s="1021"/>
      <c r="DZ113" s="1022"/>
    </row>
    <row r="114" spans="1:130" s="248" customFormat="1" ht="26.25" customHeight="1" x14ac:dyDescent="0.15">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34965</v>
      </c>
      <c r="AB114" s="1017"/>
      <c r="AC114" s="1017"/>
      <c r="AD114" s="1017"/>
      <c r="AE114" s="1018"/>
      <c r="AF114" s="1019">
        <v>41646</v>
      </c>
      <c r="AG114" s="1017"/>
      <c r="AH114" s="1017"/>
      <c r="AI114" s="1017"/>
      <c r="AJ114" s="1018"/>
      <c r="AK114" s="1019">
        <v>48417</v>
      </c>
      <c r="AL114" s="1017"/>
      <c r="AM114" s="1017"/>
      <c r="AN114" s="1017"/>
      <c r="AO114" s="1018"/>
      <c r="AP114" s="1020">
        <v>1.1000000000000001</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1630246</v>
      </c>
      <c r="BR114" s="978"/>
      <c r="BS114" s="978"/>
      <c r="BT114" s="978"/>
      <c r="BU114" s="978"/>
      <c r="BV114" s="978">
        <v>1603997</v>
      </c>
      <c r="BW114" s="978"/>
      <c r="BX114" s="978"/>
      <c r="BY114" s="978"/>
      <c r="BZ114" s="978"/>
      <c r="CA114" s="978">
        <v>1544521</v>
      </c>
      <c r="CB114" s="978"/>
      <c r="CC114" s="978"/>
      <c r="CD114" s="978"/>
      <c r="CE114" s="978"/>
      <c r="CF114" s="972">
        <v>34.700000000000003</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127</v>
      </c>
      <c r="DM114" s="1017"/>
      <c r="DN114" s="1017"/>
      <c r="DO114" s="1017"/>
      <c r="DP114" s="1018"/>
      <c r="DQ114" s="1019" t="s">
        <v>127</v>
      </c>
      <c r="DR114" s="1017"/>
      <c r="DS114" s="1017"/>
      <c r="DT114" s="1017"/>
      <c r="DU114" s="1018"/>
      <c r="DV114" s="1020" t="s">
        <v>443</v>
      </c>
      <c r="DW114" s="1021"/>
      <c r="DX114" s="1021"/>
      <c r="DY114" s="1021"/>
      <c r="DZ114" s="1022"/>
    </row>
    <row r="115" spans="1:130" s="248" customFormat="1" ht="26.25" customHeight="1" x14ac:dyDescent="0.15">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3914</v>
      </c>
      <c r="AB115" s="992"/>
      <c r="AC115" s="992"/>
      <c r="AD115" s="992"/>
      <c r="AE115" s="993"/>
      <c r="AF115" s="994">
        <v>7258</v>
      </c>
      <c r="AG115" s="992"/>
      <c r="AH115" s="992"/>
      <c r="AI115" s="992"/>
      <c r="AJ115" s="993"/>
      <c r="AK115" s="994">
        <v>16822</v>
      </c>
      <c r="AL115" s="992"/>
      <c r="AM115" s="992"/>
      <c r="AN115" s="992"/>
      <c r="AO115" s="993"/>
      <c r="AP115" s="995">
        <v>0.4</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t="s">
        <v>127</v>
      </c>
      <c r="BR115" s="978"/>
      <c r="BS115" s="978"/>
      <c r="BT115" s="978"/>
      <c r="BU115" s="978"/>
      <c r="BV115" s="978" t="s">
        <v>127</v>
      </c>
      <c r="BW115" s="978"/>
      <c r="BX115" s="978"/>
      <c r="BY115" s="978"/>
      <c r="BZ115" s="978"/>
      <c r="CA115" s="978" t="s">
        <v>443</v>
      </c>
      <c r="CB115" s="978"/>
      <c r="CC115" s="978"/>
      <c r="CD115" s="978"/>
      <c r="CE115" s="978"/>
      <c r="CF115" s="972" t="s">
        <v>443</v>
      </c>
      <c r="CG115" s="973"/>
      <c r="CH115" s="973"/>
      <c r="CI115" s="973"/>
      <c r="CJ115" s="973"/>
      <c r="CK115" s="1003"/>
      <c r="CL115" s="1004"/>
      <c r="CM115" s="1007" t="s">
        <v>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127</v>
      </c>
      <c r="DH115" s="1017"/>
      <c r="DI115" s="1017"/>
      <c r="DJ115" s="1017"/>
      <c r="DK115" s="1018"/>
      <c r="DL115" s="1019" t="s">
        <v>443</v>
      </c>
      <c r="DM115" s="1017"/>
      <c r="DN115" s="1017"/>
      <c r="DO115" s="1017"/>
      <c r="DP115" s="1018"/>
      <c r="DQ115" s="1019" t="s">
        <v>443</v>
      </c>
      <c r="DR115" s="1017"/>
      <c r="DS115" s="1017"/>
      <c r="DT115" s="1017"/>
      <c r="DU115" s="1018"/>
      <c r="DV115" s="1020" t="s">
        <v>443</v>
      </c>
      <c r="DW115" s="1021"/>
      <c r="DX115" s="1021"/>
      <c r="DY115" s="1021"/>
      <c r="DZ115" s="1022"/>
    </row>
    <row r="116" spans="1:130" s="248" customFormat="1" ht="26.25" customHeight="1" x14ac:dyDescent="0.15">
      <c r="A116" s="1014"/>
      <c r="B116" s="1015"/>
      <c r="C116" s="1023" t="s">
        <v>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37</v>
      </c>
      <c r="AB116" s="1017"/>
      <c r="AC116" s="1017"/>
      <c r="AD116" s="1017"/>
      <c r="AE116" s="1018"/>
      <c r="AF116" s="1019">
        <v>590</v>
      </c>
      <c r="AG116" s="1017"/>
      <c r="AH116" s="1017"/>
      <c r="AI116" s="1017"/>
      <c r="AJ116" s="1018"/>
      <c r="AK116" s="1019">
        <v>902</v>
      </c>
      <c r="AL116" s="1017"/>
      <c r="AM116" s="1017"/>
      <c r="AN116" s="1017"/>
      <c r="AO116" s="1018"/>
      <c r="AP116" s="1020">
        <v>0</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127</v>
      </c>
      <c r="BR116" s="978"/>
      <c r="BS116" s="978"/>
      <c r="BT116" s="978"/>
      <c r="BU116" s="978"/>
      <c r="BV116" s="978" t="s">
        <v>127</v>
      </c>
      <c r="BW116" s="978"/>
      <c r="BX116" s="978"/>
      <c r="BY116" s="978"/>
      <c r="BZ116" s="978"/>
      <c r="CA116" s="978" t="s">
        <v>127</v>
      </c>
      <c r="CB116" s="978"/>
      <c r="CC116" s="978"/>
      <c r="CD116" s="978"/>
      <c r="CE116" s="978"/>
      <c r="CF116" s="972" t="s">
        <v>443</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16613</v>
      </c>
      <c r="DH116" s="1017"/>
      <c r="DI116" s="1017"/>
      <c r="DJ116" s="1017"/>
      <c r="DK116" s="1018"/>
      <c r="DL116" s="1019">
        <v>14408</v>
      </c>
      <c r="DM116" s="1017"/>
      <c r="DN116" s="1017"/>
      <c r="DO116" s="1017"/>
      <c r="DP116" s="1018"/>
      <c r="DQ116" s="1019">
        <v>12240</v>
      </c>
      <c r="DR116" s="1017"/>
      <c r="DS116" s="1017"/>
      <c r="DT116" s="1017"/>
      <c r="DU116" s="1018"/>
      <c r="DV116" s="1020">
        <v>0.3</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1473381</v>
      </c>
      <c r="AB117" s="1035"/>
      <c r="AC117" s="1035"/>
      <c r="AD117" s="1035"/>
      <c r="AE117" s="1036"/>
      <c r="AF117" s="1037">
        <v>1520618</v>
      </c>
      <c r="AG117" s="1035"/>
      <c r="AH117" s="1035"/>
      <c r="AI117" s="1035"/>
      <c r="AJ117" s="1036"/>
      <c r="AK117" s="1037">
        <v>1471945</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443</v>
      </c>
      <c r="BR117" s="978"/>
      <c r="BS117" s="978"/>
      <c r="BT117" s="978"/>
      <c r="BU117" s="978"/>
      <c r="BV117" s="978" t="s">
        <v>127</v>
      </c>
      <c r="BW117" s="978"/>
      <c r="BX117" s="978"/>
      <c r="BY117" s="978"/>
      <c r="BZ117" s="978"/>
      <c r="CA117" s="978" t="s">
        <v>127</v>
      </c>
      <c r="CB117" s="978"/>
      <c r="CC117" s="978"/>
      <c r="CD117" s="978"/>
      <c r="CE117" s="978"/>
      <c r="CF117" s="972" t="s">
        <v>127</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127</v>
      </c>
      <c r="DM117" s="1017"/>
      <c r="DN117" s="1017"/>
      <c r="DO117" s="1017"/>
      <c r="DP117" s="1018"/>
      <c r="DQ117" s="1019" t="s">
        <v>127</v>
      </c>
      <c r="DR117" s="1017"/>
      <c r="DS117" s="1017"/>
      <c r="DT117" s="1017"/>
      <c r="DU117" s="1018"/>
      <c r="DV117" s="1020" t="s">
        <v>127</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309</v>
      </c>
      <c r="AL118" s="943"/>
      <c r="AM118" s="943"/>
      <c r="AN118" s="943"/>
      <c r="AO118" s="944"/>
      <c r="AP118" s="1029" t="s">
        <v>437</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443</v>
      </c>
      <c r="BR118" s="1056"/>
      <c r="BS118" s="1056"/>
      <c r="BT118" s="1056"/>
      <c r="BU118" s="1056"/>
      <c r="BV118" s="1056" t="s">
        <v>127</v>
      </c>
      <c r="BW118" s="1056"/>
      <c r="BX118" s="1056"/>
      <c r="BY118" s="1056"/>
      <c r="BZ118" s="1056"/>
      <c r="CA118" s="1056" t="s">
        <v>127</v>
      </c>
      <c r="CB118" s="1056"/>
      <c r="CC118" s="1056"/>
      <c r="CD118" s="1056"/>
      <c r="CE118" s="1056"/>
      <c r="CF118" s="972" t="s">
        <v>127</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127</v>
      </c>
      <c r="DR118" s="1017"/>
      <c r="DS118" s="1017"/>
      <c r="DT118" s="1017"/>
      <c r="DU118" s="1018"/>
      <c r="DV118" s="1020" t="s">
        <v>127</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127</v>
      </c>
      <c r="AG119" s="950"/>
      <c r="AH119" s="950"/>
      <c r="AI119" s="950"/>
      <c r="AJ119" s="951"/>
      <c r="AK119" s="952" t="s">
        <v>127</v>
      </c>
      <c r="AL119" s="950"/>
      <c r="AM119" s="950"/>
      <c r="AN119" s="950"/>
      <c r="AO119" s="951"/>
      <c r="AP119" s="953" t="s">
        <v>127</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468</v>
      </c>
      <c r="BP119" s="1064"/>
      <c r="BQ119" s="1055">
        <v>13571201</v>
      </c>
      <c r="BR119" s="1056"/>
      <c r="BS119" s="1056"/>
      <c r="BT119" s="1056"/>
      <c r="BU119" s="1056"/>
      <c r="BV119" s="1056">
        <v>13632701</v>
      </c>
      <c r="BW119" s="1056"/>
      <c r="BX119" s="1056"/>
      <c r="BY119" s="1056"/>
      <c r="BZ119" s="1056"/>
      <c r="CA119" s="1056">
        <v>13072983</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20124</v>
      </c>
      <c r="DH119" s="1042"/>
      <c r="DI119" s="1042"/>
      <c r="DJ119" s="1042"/>
      <c r="DK119" s="1043"/>
      <c r="DL119" s="1041">
        <v>53396</v>
      </c>
      <c r="DM119" s="1042"/>
      <c r="DN119" s="1042"/>
      <c r="DO119" s="1042"/>
      <c r="DP119" s="1043"/>
      <c r="DQ119" s="1041">
        <v>47485</v>
      </c>
      <c r="DR119" s="1042"/>
      <c r="DS119" s="1042"/>
      <c r="DT119" s="1042"/>
      <c r="DU119" s="1043"/>
      <c r="DV119" s="1044">
        <v>1.1000000000000001</v>
      </c>
      <c r="DW119" s="1045"/>
      <c r="DX119" s="1045"/>
      <c r="DY119" s="1045"/>
      <c r="DZ119" s="1046"/>
    </row>
    <row r="120" spans="1:130" s="248" customFormat="1" ht="26.25" customHeight="1" x14ac:dyDescent="0.15">
      <c r="A120" s="1117"/>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127</v>
      </c>
      <c r="AG120" s="1017"/>
      <c r="AH120" s="1017"/>
      <c r="AI120" s="1017"/>
      <c r="AJ120" s="1018"/>
      <c r="AK120" s="1019" t="s">
        <v>127</v>
      </c>
      <c r="AL120" s="1017"/>
      <c r="AM120" s="1017"/>
      <c r="AN120" s="1017"/>
      <c r="AO120" s="1018"/>
      <c r="AP120" s="1020" t="s">
        <v>127</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4141128</v>
      </c>
      <c r="BR120" s="985"/>
      <c r="BS120" s="985"/>
      <c r="BT120" s="985"/>
      <c r="BU120" s="985"/>
      <c r="BV120" s="985">
        <v>4359783</v>
      </c>
      <c r="BW120" s="985"/>
      <c r="BX120" s="985"/>
      <c r="BY120" s="985"/>
      <c r="BZ120" s="985"/>
      <c r="CA120" s="985">
        <v>4484312</v>
      </c>
      <c r="CB120" s="985"/>
      <c r="CC120" s="985"/>
      <c r="CD120" s="985"/>
      <c r="CE120" s="985"/>
      <c r="CF120" s="999">
        <v>100.6</v>
      </c>
      <c r="CG120" s="1000"/>
      <c r="CH120" s="1000"/>
      <c r="CI120" s="1000"/>
      <c r="CJ120" s="1000"/>
      <c r="CK120" s="1065" t="s">
        <v>472</v>
      </c>
      <c r="CL120" s="1066"/>
      <c r="CM120" s="1066"/>
      <c r="CN120" s="1066"/>
      <c r="CO120" s="1067"/>
      <c r="CP120" s="1073" t="s">
        <v>413</v>
      </c>
      <c r="CQ120" s="1074"/>
      <c r="CR120" s="1074"/>
      <c r="CS120" s="1074"/>
      <c r="CT120" s="1074"/>
      <c r="CU120" s="1074"/>
      <c r="CV120" s="1074"/>
      <c r="CW120" s="1074"/>
      <c r="CX120" s="1074"/>
      <c r="CY120" s="1074"/>
      <c r="CZ120" s="1074"/>
      <c r="DA120" s="1074"/>
      <c r="DB120" s="1074"/>
      <c r="DC120" s="1074"/>
      <c r="DD120" s="1074"/>
      <c r="DE120" s="1074"/>
      <c r="DF120" s="1075"/>
      <c r="DG120" s="984">
        <v>810081</v>
      </c>
      <c r="DH120" s="985"/>
      <c r="DI120" s="985"/>
      <c r="DJ120" s="985"/>
      <c r="DK120" s="985"/>
      <c r="DL120" s="985">
        <v>793833</v>
      </c>
      <c r="DM120" s="985"/>
      <c r="DN120" s="985"/>
      <c r="DO120" s="985"/>
      <c r="DP120" s="985"/>
      <c r="DQ120" s="985">
        <v>761560</v>
      </c>
      <c r="DR120" s="985"/>
      <c r="DS120" s="985"/>
      <c r="DT120" s="985"/>
      <c r="DU120" s="985"/>
      <c r="DV120" s="986">
        <v>17.100000000000001</v>
      </c>
      <c r="DW120" s="986"/>
      <c r="DX120" s="986"/>
      <c r="DY120" s="986"/>
      <c r="DZ120" s="987"/>
    </row>
    <row r="121" spans="1:130" s="248" customFormat="1" ht="26.25" customHeight="1" x14ac:dyDescent="0.15">
      <c r="A121" s="1117"/>
      <c r="B121" s="1004"/>
      <c r="C121" s="1025" t="s">
        <v>473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127</v>
      </c>
      <c r="AB121" s="1017"/>
      <c r="AC121" s="1017"/>
      <c r="AD121" s="1017"/>
      <c r="AE121" s="1018"/>
      <c r="AF121" s="1019" t="s">
        <v>127</v>
      </c>
      <c r="AG121" s="1017"/>
      <c r="AH121" s="1017"/>
      <c r="AI121" s="1017"/>
      <c r="AJ121" s="1018"/>
      <c r="AK121" s="1019" t="s">
        <v>127</v>
      </c>
      <c r="AL121" s="1017"/>
      <c r="AM121" s="1017"/>
      <c r="AN121" s="1017"/>
      <c r="AO121" s="1018"/>
      <c r="AP121" s="1020" t="s">
        <v>127</v>
      </c>
      <c r="AQ121" s="1021"/>
      <c r="AR121" s="1021"/>
      <c r="AS121" s="1021"/>
      <c r="AT121" s="1022"/>
      <c r="AU121" s="1050"/>
      <c r="AV121" s="1051"/>
      <c r="AW121" s="1051"/>
      <c r="AX121" s="1051"/>
      <c r="AY121" s="1052"/>
      <c r="AZ121" s="1007" t="s">
        <v>474</v>
      </c>
      <c r="BA121" s="1008"/>
      <c r="BB121" s="1008"/>
      <c r="BC121" s="1008"/>
      <c r="BD121" s="1008"/>
      <c r="BE121" s="1008"/>
      <c r="BF121" s="1008"/>
      <c r="BG121" s="1008"/>
      <c r="BH121" s="1008"/>
      <c r="BI121" s="1008"/>
      <c r="BJ121" s="1008"/>
      <c r="BK121" s="1008"/>
      <c r="BL121" s="1008"/>
      <c r="BM121" s="1008"/>
      <c r="BN121" s="1008"/>
      <c r="BO121" s="1008"/>
      <c r="BP121" s="1009"/>
      <c r="BQ121" s="977">
        <v>415378</v>
      </c>
      <c r="BR121" s="978"/>
      <c r="BS121" s="978"/>
      <c r="BT121" s="978"/>
      <c r="BU121" s="978"/>
      <c r="BV121" s="978">
        <v>462123</v>
      </c>
      <c r="BW121" s="978"/>
      <c r="BX121" s="978"/>
      <c r="BY121" s="978"/>
      <c r="BZ121" s="978"/>
      <c r="CA121" s="978">
        <v>402447</v>
      </c>
      <c r="CB121" s="978"/>
      <c r="CC121" s="978"/>
      <c r="CD121" s="978"/>
      <c r="CE121" s="978"/>
      <c r="CF121" s="972">
        <v>9</v>
      </c>
      <c r="CG121" s="973"/>
      <c r="CH121" s="973"/>
      <c r="CI121" s="973"/>
      <c r="CJ121" s="973"/>
      <c r="CK121" s="1068"/>
      <c r="CL121" s="1069"/>
      <c r="CM121" s="1069"/>
      <c r="CN121" s="1069"/>
      <c r="CO121" s="1070"/>
      <c r="CP121" s="1078" t="s">
        <v>475</v>
      </c>
      <c r="CQ121" s="1079"/>
      <c r="CR121" s="1079"/>
      <c r="CS121" s="1079"/>
      <c r="CT121" s="1079"/>
      <c r="CU121" s="1079"/>
      <c r="CV121" s="1079"/>
      <c r="CW121" s="1079"/>
      <c r="CX121" s="1079"/>
      <c r="CY121" s="1079"/>
      <c r="CZ121" s="1079"/>
      <c r="DA121" s="1079"/>
      <c r="DB121" s="1079"/>
      <c r="DC121" s="1079"/>
      <c r="DD121" s="1079"/>
      <c r="DE121" s="1079"/>
      <c r="DF121" s="1080"/>
      <c r="DG121" s="977">
        <v>934873</v>
      </c>
      <c r="DH121" s="978"/>
      <c r="DI121" s="978"/>
      <c r="DJ121" s="978"/>
      <c r="DK121" s="978"/>
      <c r="DL121" s="978">
        <v>976687</v>
      </c>
      <c r="DM121" s="978"/>
      <c r="DN121" s="978"/>
      <c r="DO121" s="978"/>
      <c r="DP121" s="978"/>
      <c r="DQ121" s="978">
        <v>639678</v>
      </c>
      <c r="DR121" s="978"/>
      <c r="DS121" s="978"/>
      <c r="DT121" s="978"/>
      <c r="DU121" s="978"/>
      <c r="DV121" s="979">
        <v>14.4</v>
      </c>
      <c r="DW121" s="979"/>
      <c r="DX121" s="979"/>
      <c r="DY121" s="979"/>
      <c r="DZ121" s="980"/>
    </row>
    <row r="122" spans="1:130" s="248" customFormat="1" ht="26.25" customHeight="1" x14ac:dyDescent="0.15">
      <c r="A122" s="1117"/>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443</v>
      </c>
      <c r="AG122" s="1017"/>
      <c r="AH122" s="1017"/>
      <c r="AI122" s="1017"/>
      <c r="AJ122" s="1018"/>
      <c r="AK122" s="1019" t="s">
        <v>443</v>
      </c>
      <c r="AL122" s="1017"/>
      <c r="AM122" s="1017"/>
      <c r="AN122" s="1017"/>
      <c r="AO122" s="1018"/>
      <c r="AP122" s="1020" t="s">
        <v>127</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8766499</v>
      </c>
      <c r="BR122" s="1056"/>
      <c r="BS122" s="1056"/>
      <c r="BT122" s="1056"/>
      <c r="BU122" s="1056"/>
      <c r="BV122" s="1056">
        <v>8678318</v>
      </c>
      <c r="BW122" s="1056"/>
      <c r="BX122" s="1056"/>
      <c r="BY122" s="1056"/>
      <c r="BZ122" s="1056"/>
      <c r="CA122" s="1056">
        <v>7963286</v>
      </c>
      <c r="CB122" s="1056"/>
      <c r="CC122" s="1056"/>
      <c r="CD122" s="1056"/>
      <c r="CE122" s="1056"/>
      <c r="CF122" s="1076">
        <v>178.7</v>
      </c>
      <c r="CG122" s="1077"/>
      <c r="CH122" s="1077"/>
      <c r="CI122" s="1077"/>
      <c r="CJ122" s="1077"/>
      <c r="CK122" s="1068"/>
      <c r="CL122" s="1069"/>
      <c r="CM122" s="1069"/>
      <c r="CN122" s="1069"/>
      <c r="CO122" s="1070"/>
      <c r="CP122" s="1078" t="s">
        <v>477</v>
      </c>
      <c r="CQ122" s="1079"/>
      <c r="CR122" s="1079"/>
      <c r="CS122" s="1079"/>
      <c r="CT122" s="1079"/>
      <c r="CU122" s="1079"/>
      <c r="CV122" s="1079"/>
      <c r="CW122" s="1079"/>
      <c r="CX122" s="1079"/>
      <c r="CY122" s="1079"/>
      <c r="CZ122" s="1079"/>
      <c r="DA122" s="1079"/>
      <c r="DB122" s="1079"/>
      <c r="DC122" s="1079"/>
      <c r="DD122" s="1079"/>
      <c r="DE122" s="1079"/>
      <c r="DF122" s="1080"/>
      <c r="DG122" s="977">
        <v>110517</v>
      </c>
      <c r="DH122" s="978"/>
      <c r="DI122" s="978"/>
      <c r="DJ122" s="978"/>
      <c r="DK122" s="978"/>
      <c r="DL122" s="978">
        <v>164695</v>
      </c>
      <c r="DM122" s="978"/>
      <c r="DN122" s="978"/>
      <c r="DO122" s="978"/>
      <c r="DP122" s="978"/>
      <c r="DQ122" s="978">
        <v>240924</v>
      </c>
      <c r="DR122" s="978"/>
      <c r="DS122" s="978"/>
      <c r="DT122" s="978"/>
      <c r="DU122" s="978"/>
      <c r="DV122" s="979">
        <v>5.4</v>
      </c>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127</v>
      </c>
      <c r="AB123" s="1017"/>
      <c r="AC123" s="1017"/>
      <c r="AD123" s="1017"/>
      <c r="AE123" s="1018"/>
      <c r="AF123" s="1019" t="s">
        <v>127</v>
      </c>
      <c r="AG123" s="1017"/>
      <c r="AH123" s="1017"/>
      <c r="AI123" s="1017"/>
      <c r="AJ123" s="1018"/>
      <c r="AK123" s="1019" t="s">
        <v>127</v>
      </c>
      <c r="AL123" s="1017"/>
      <c r="AM123" s="1017"/>
      <c r="AN123" s="1017"/>
      <c r="AO123" s="1018"/>
      <c r="AP123" s="1020" t="s">
        <v>127</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478</v>
      </c>
      <c r="BP123" s="1064"/>
      <c r="BQ123" s="1123">
        <v>13323005</v>
      </c>
      <c r="BR123" s="1124"/>
      <c r="BS123" s="1124"/>
      <c r="BT123" s="1124"/>
      <c r="BU123" s="1124"/>
      <c r="BV123" s="1124">
        <v>13500224</v>
      </c>
      <c r="BW123" s="1124"/>
      <c r="BX123" s="1124"/>
      <c r="BY123" s="1124"/>
      <c r="BZ123" s="1124"/>
      <c r="CA123" s="1124">
        <v>12850045</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v>29576</v>
      </c>
      <c r="DH123" s="1017"/>
      <c r="DI123" s="1017"/>
      <c r="DJ123" s="1017"/>
      <c r="DK123" s="1018"/>
      <c r="DL123" s="1019">
        <v>11311</v>
      </c>
      <c r="DM123" s="1017"/>
      <c r="DN123" s="1017"/>
      <c r="DO123" s="1017"/>
      <c r="DP123" s="1018"/>
      <c r="DQ123" s="1019">
        <v>11243</v>
      </c>
      <c r="DR123" s="1017"/>
      <c r="DS123" s="1017"/>
      <c r="DT123" s="1017"/>
      <c r="DU123" s="1018"/>
      <c r="DV123" s="1020">
        <v>0.3</v>
      </c>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443</v>
      </c>
      <c r="AB124" s="1017"/>
      <c r="AC124" s="1017"/>
      <c r="AD124" s="1017"/>
      <c r="AE124" s="1018"/>
      <c r="AF124" s="1019" t="s">
        <v>443</v>
      </c>
      <c r="AG124" s="1017"/>
      <c r="AH124" s="1017"/>
      <c r="AI124" s="1017"/>
      <c r="AJ124" s="1018"/>
      <c r="AK124" s="1019" t="s">
        <v>127</v>
      </c>
      <c r="AL124" s="1017"/>
      <c r="AM124" s="1017"/>
      <c r="AN124" s="1017"/>
      <c r="AO124" s="1018"/>
      <c r="AP124" s="1020" t="s">
        <v>127</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5.8</v>
      </c>
      <c r="BR124" s="1086"/>
      <c r="BS124" s="1086"/>
      <c r="BT124" s="1086"/>
      <c r="BU124" s="1086"/>
      <c r="BV124" s="1086">
        <v>3</v>
      </c>
      <c r="BW124" s="1086"/>
      <c r="BX124" s="1086"/>
      <c r="BY124" s="1086"/>
      <c r="BZ124" s="1086"/>
      <c r="CA124" s="1086">
        <v>5</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127</v>
      </c>
      <c r="DH124" s="1042"/>
      <c r="DI124" s="1042"/>
      <c r="DJ124" s="1042"/>
      <c r="DK124" s="1043"/>
      <c r="DL124" s="1041" t="s">
        <v>127</v>
      </c>
      <c r="DM124" s="1042"/>
      <c r="DN124" s="1042"/>
      <c r="DO124" s="1042"/>
      <c r="DP124" s="1043"/>
      <c r="DQ124" s="1041" t="s">
        <v>127</v>
      </c>
      <c r="DR124" s="1042"/>
      <c r="DS124" s="1042"/>
      <c r="DT124" s="1042"/>
      <c r="DU124" s="1043"/>
      <c r="DV124" s="1044" t="s">
        <v>127</v>
      </c>
      <c r="DW124" s="1045"/>
      <c r="DX124" s="1045"/>
      <c r="DY124" s="1045"/>
      <c r="DZ124" s="1046"/>
    </row>
    <row r="125" spans="1:130" s="248" customFormat="1" ht="26.25" customHeight="1" x14ac:dyDescent="0.15">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127</v>
      </c>
      <c r="AG125" s="1017"/>
      <c r="AH125" s="1017"/>
      <c r="AI125" s="1017"/>
      <c r="AJ125" s="1018"/>
      <c r="AK125" s="1019" t="s">
        <v>127</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v>
      </c>
      <c r="AB126" s="1017"/>
      <c r="AC126" s="1017"/>
      <c r="AD126" s="1017"/>
      <c r="AE126" s="1018"/>
      <c r="AF126" s="1019">
        <v>5053</v>
      </c>
      <c r="AG126" s="1017"/>
      <c r="AH126" s="1017"/>
      <c r="AI126" s="1017"/>
      <c r="AJ126" s="1018"/>
      <c r="AK126" s="1019">
        <v>14654</v>
      </c>
      <c r="AL126" s="1017"/>
      <c r="AM126" s="1017"/>
      <c r="AN126" s="1017"/>
      <c r="AO126" s="1018"/>
      <c r="AP126" s="1020">
        <v>0.3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127</v>
      </c>
      <c r="DR126" s="978"/>
      <c r="DS126" s="978"/>
      <c r="DT126" s="978"/>
      <c r="DU126" s="978"/>
      <c r="DV126" s="979" t="s">
        <v>443</v>
      </c>
      <c r="DW126" s="979"/>
      <c r="DX126" s="979"/>
      <c r="DY126" s="979"/>
      <c r="DZ126" s="980"/>
    </row>
    <row r="127" spans="1:130" s="248" customFormat="1" ht="26.25" customHeight="1" x14ac:dyDescent="0.15">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3912</v>
      </c>
      <c r="AB127" s="1017"/>
      <c r="AC127" s="1017"/>
      <c r="AD127" s="1017"/>
      <c r="AE127" s="1018"/>
      <c r="AF127" s="1019">
        <v>2205</v>
      </c>
      <c r="AG127" s="1017"/>
      <c r="AH127" s="1017"/>
      <c r="AI127" s="1017"/>
      <c r="AJ127" s="1018"/>
      <c r="AK127" s="1019">
        <v>2168</v>
      </c>
      <c r="AL127" s="1017"/>
      <c r="AM127" s="1017"/>
      <c r="AN127" s="1017"/>
      <c r="AO127" s="1018"/>
      <c r="AP127" s="1020">
        <v>0</v>
      </c>
      <c r="AQ127" s="1021"/>
      <c r="AR127" s="1021"/>
      <c r="AS127" s="1021"/>
      <c r="AT127" s="1022"/>
      <c r="AU127" s="284"/>
      <c r="AV127" s="284"/>
      <c r="AW127" s="284"/>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x14ac:dyDescent="0.2">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v>63281</v>
      </c>
      <c r="AB128" s="1106"/>
      <c r="AC128" s="1106"/>
      <c r="AD128" s="1106"/>
      <c r="AE128" s="1107"/>
      <c r="AF128" s="1108">
        <v>76142</v>
      </c>
      <c r="AG128" s="1106"/>
      <c r="AH128" s="1106"/>
      <c r="AI128" s="1106"/>
      <c r="AJ128" s="1107"/>
      <c r="AK128" s="1108">
        <v>60680</v>
      </c>
      <c r="AL128" s="1106"/>
      <c r="AM128" s="1106"/>
      <c r="AN128" s="1106"/>
      <c r="AO128" s="1107"/>
      <c r="AP128" s="1109"/>
      <c r="AQ128" s="1110"/>
      <c r="AR128" s="1110"/>
      <c r="AS128" s="1110"/>
      <c r="AT128" s="1111"/>
      <c r="AU128" s="284"/>
      <c r="AV128" s="284"/>
      <c r="AW128" s="284"/>
      <c r="AX128" s="946" t="s">
        <v>493</v>
      </c>
      <c r="AY128" s="947"/>
      <c r="AZ128" s="947"/>
      <c r="BA128" s="947"/>
      <c r="BB128" s="947"/>
      <c r="BC128" s="947"/>
      <c r="BD128" s="947"/>
      <c r="BE128" s="948"/>
      <c r="BF128" s="1112" t="s">
        <v>127</v>
      </c>
      <c r="BG128" s="1113"/>
      <c r="BH128" s="1113"/>
      <c r="BI128" s="1113"/>
      <c r="BJ128" s="1113"/>
      <c r="BK128" s="1113"/>
      <c r="BL128" s="1114"/>
      <c r="BM128" s="1112">
        <v>14.72</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127</v>
      </c>
      <c r="DM128" s="1098"/>
      <c r="DN128" s="1098"/>
      <c r="DO128" s="1098"/>
      <c r="DP128" s="1098"/>
      <c r="DQ128" s="1098" t="s">
        <v>127</v>
      </c>
      <c r="DR128" s="1098"/>
      <c r="DS128" s="1098"/>
      <c r="DT128" s="1098"/>
      <c r="DU128" s="1098"/>
      <c r="DV128" s="1099" t="s">
        <v>127</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5280926</v>
      </c>
      <c r="AB129" s="1017"/>
      <c r="AC129" s="1017"/>
      <c r="AD129" s="1017"/>
      <c r="AE129" s="1018"/>
      <c r="AF129" s="1019">
        <v>5299647</v>
      </c>
      <c r="AG129" s="1017"/>
      <c r="AH129" s="1017"/>
      <c r="AI129" s="1017"/>
      <c r="AJ129" s="1018"/>
      <c r="AK129" s="1019">
        <v>5451905</v>
      </c>
      <c r="AL129" s="1017"/>
      <c r="AM129" s="1017"/>
      <c r="AN129" s="1017"/>
      <c r="AO129" s="1018"/>
      <c r="AP129" s="1134"/>
      <c r="AQ129" s="1135"/>
      <c r="AR129" s="1135"/>
      <c r="AS129" s="1135"/>
      <c r="AT129" s="1136"/>
      <c r="AU129" s="286"/>
      <c r="AV129" s="286"/>
      <c r="AW129" s="286"/>
      <c r="AX129" s="1125" t="s">
        <v>496</v>
      </c>
      <c r="AY129" s="1008"/>
      <c r="AZ129" s="1008"/>
      <c r="BA129" s="1008"/>
      <c r="BB129" s="1008"/>
      <c r="BC129" s="1008"/>
      <c r="BD129" s="1008"/>
      <c r="BE129" s="1009"/>
      <c r="BF129" s="1126" t="s">
        <v>127</v>
      </c>
      <c r="BG129" s="1127"/>
      <c r="BH129" s="1127"/>
      <c r="BI129" s="1127"/>
      <c r="BJ129" s="1127"/>
      <c r="BK129" s="1127"/>
      <c r="BL129" s="1128"/>
      <c r="BM129" s="1126">
        <v>19.72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1020715</v>
      </c>
      <c r="AB130" s="1017"/>
      <c r="AC130" s="1017"/>
      <c r="AD130" s="1017"/>
      <c r="AE130" s="1018"/>
      <c r="AF130" s="1019">
        <v>994332</v>
      </c>
      <c r="AG130" s="1017"/>
      <c r="AH130" s="1017"/>
      <c r="AI130" s="1017"/>
      <c r="AJ130" s="1018"/>
      <c r="AK130" s="1019">
        <v>995345</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9.6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4260211</v>
      </c>
      <c r="AB131" s="1042"/>
      <c r="AC131" s="1042"/>
      <c r="AD131" s="1042"/>
      <c r="AE131" s="1043"/>
      <c r="AF131" s="1041">
        <v>4305315</v>
      </c>
      <c r="AG131" s="1042"/>
      <c r="AH131" s="1042"/>
      <c r="AI131" s="1042"/>
      <c r="AJ131" s="1043"/>
      <c r="AK131" s="1041">
        <v>4456560</v>
      </c>
      <c r="AL131" s="1042"/>
      <c r="AM131" s="1042"/>
      <c r="AN131" s="1042"/>
      <c r="AO131" s="1043"/>
      <c r="AP131" s="1172"/>
      <c r="AQ131" s="1173"/>
      <c r="AR131" s="1173"/>
      <c r="AS131" s="1173"/>
      <c r="AT131" s="1174"/>
      <c r="AU131" s="286"/>
      <c r="AV131" s="286"/>
      <c r="AW131" s="286"/>
      <c r="AX131" s="1144" t="s">
        <v>501</v>
      </c>
      <c r="AY131" s="1095"/>
      <c r="AZ131" s="1095"/>
      <c r="BA131" s="1095"/>
      <c r="BB131" s="1095"/>
      <c r="BC131" s="1095"/>
      <c r="BD131" s="1095"/>
      <c r="BE131" s="1096"/>
      <c r="BF131" s="1145">
        <v>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9.140040247</v>
      </c>
      <c r="AB132" s="1158"/>
      <c r="AC132" s="1158"/>
      <c r="AD132" s="1158"/>
      <c r="AE132" s="1159"/>
      <c r="AF132" s="1160">
        <v>10.45554158</v>
      </c>
      <c r="AG132" s="1158"/>
      <c r="AH132" s="1158"/>
      <c r="AI132" s="1158"/>
      <c r="AJ132" s="1159"/>
      <c r="AK132" s="1160">
        <v>9.3327588989999999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9</v>
      </c>
      <c r="AB133" s="1141"/>
      <c r="AC133" s="1141"/>
      <c r="AD133" s="1141"/>
      <c r="AE133" s="1142"/>
      <c r="AF133" s="1140">
        <v>9.6</v>
      </c>
      <c r="AG133" s="1141"/>
      <c r="AH133" s="1141"/>
      <c r="AI133" s="1141"/>
      <c r="AJ133" s="1142"/>
      <c r="AK133" s="1140">
        <v>9.6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nCtY24uahBG3TNK85J1ERVNULPL7PB7hh8yueu32P0vp/1BmnoX1P4+nfkm65w2lnh2szOCIAAgbdKkrM5INg==" saltValue="svjFKH1qxSNbb+ump130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W9" sqref="W9:AL1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DjXB6DD63eQFTudy5PG/Alnipoo7KLhDGhngefPTw7gPkcFwRgpNylsweMNHkqjJ2f4+CNklL6INo1/2x/0oQ==" saltValue="tyjw/syWSbR9qejXd5ZBIQ=="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W9" sqref="W9:AL1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qqK+gNhOLWKW45oqUa2964m2TcTWg6smLS4SjKal+NWsEN847/FykLFgctuNhwNfw73jDN5JePqbLAsWZTb9g==" saltValue="OdflTamLFd1UHDBYmcU/Aw=="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W9" sqref="W9:AL1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1464677</v>
      </c>
      <c r="AP9" s="314">
        <v>189382</v>
      </c>
      <c r="AQ9" s="315">
        <v>156065</v>
      </c>
      <c r="AR9" s="316">
        <v>21.3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362732</v>
      </c>
      <c r="AP10" s="317">
        <v>46901</v>
      </c>
      <c r="AQ10" s="318">
        <v>24089</v>
      </c>
      <c r="AR10" s="319">
        <v>94.7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t="s">
        <v>516</v>
      </c>
      <c r="AP11" s="317" t="s">
        <v>516</v>
      </c>
      <c r="AQ11" s="318">
        <v>3903</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v>23181</v>
      </c>
      <c r="AP13" s="317">
        <v>2997</v>
      </c>
      <c r="AQ13" s="318">
        <v>6134</v>
      </c>
      <c r="AR13" s="319">
        <v>-51.1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t="s">
        <v>516</v>
      </c>
      <c r="AP14" s="317" t="s">
        <v>516</v>
      </c>
      <c r="AQ14" s="318">
        <v>6841</v>
      </c>
      <c r="AR14" s="319" t="s">
        <v>516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-108820</v>
      </c>
      <c r="AP15" s="317">
        <v>-14070</v>
      </c>
      <c r="AQ15" s="318">
        <v>-12699</v>
      </c>
      <c r="AR15" s="319">
        <v>10.8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1741770</v>
      </c>
      <c r="AP16" s="317">
        <v>225209</v>
      </c>
      <c r="AQ16" s="318">
        <v>184332</v>
      </c>
      <c r="AR16" s="319">
        <v>22.2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17.579999999999998</v>
      </c>
      <c r="AP21" s="331">
        <v>15.68</v>
      </c>
      <c r="AQ21" s="332">
        <v>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97.9</v>
      </c>
      <c r="AP22" s="336">
        <v>95.9</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1226537</v>
      </c>
      <c r="AP32" s="345">
        <v>158590</v>
      </c>
      <c r="AQ32" s="346">
        <v>108331</v>
      </c>
      <c r="AR32" s="347">
        <v>46.4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516</v>
      </c>
      <c r="AP33" s="345" t="s">
        <v>516</v>
      </c>
      <c r="AQ33" s="346">
        <v>132</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516</v>
      </c>
      <c r="AP34" s="345" t="s">
        <v>516</v>
      </c>
      <c r="AQ34" s="346">
        <v>205</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179267</v>
      </c>
      <c r="AP35" s="345">
        <v>23179</v>
      </c>
      <c r="AQ35" s="346">
        <v>22911</v>
      </c>
      <c r="AR35" s="347">
        <v>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v>48417</v>
      </c>
      <c r="AP36" s="345">
        <v>6260</v>
      </c>
      <c r="AQ36" s="346">
        <v>3832</v>
      </c>
      <c r="AR36" s="347">
        <v>63.4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v>16822</v>
      </c>
      <c r="AP37" s="345">
        <v>2175</v>
      </c>
      <c r="AQ37" s="346">
        <v>1000</v>
      </c>
      <c r="AR37" s="347">
        <v>117.5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v>902</v>
      </c>
      <c r="AP38" s="348">
        <v>117</v>
      </c>
      <c r="AQ38" s="349">
        <v>21</v>
      </c>
      <c r="AR38" s="337">
        <v>457.1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v>-60680</v>
      </c>
      <c r="AP39" s="345">
        <v>-7846</v>
      </c>
      <c r="AQ39" s="346">
        <v>-5292</v>
      </c>
      <c r="AR39" s="347">
        <v>48.3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-995345</v>
      </c>
      <c r="AP40" s="345">
        <v>-128697</v>
      </c>
      <c r="AQ40" s="346">
        <v>-91315</v>
      </c>
      <c r="AR40" s="347">
        <v>40.9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415920</v>
      </c>
      <c r="AP41" s="345">
        <v>53778</v>
      </c>
      <c r="AQ41" s="346">
        <v>39824</v>
      </c>
      <c r="AR41" s="347">
        <v>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2356471</v>
      </c>
      <c r="AN51" s="367">
        <v>275160</v>
      </c>
      <c r="AO51" s="368">
        <v>29.7</v>
      </c>
      <c r="AP51" s="369">
        <v>168868</v>
      </c>
      <c r="AQ51" s="370">
        <v>4.0999999999999996</v>
      </c>
      <c r="AR51" s="371">
        <v>25.6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461318</v>
      </c>
      <c r="AN52" s="375">
        <v>53867</v>
      </c>
      <c r="AO52" s="376">
        <v>63.9</v>
      </c>
      <c r="AP52" s="377">
        <v>79360</v>
      </c>
      <c r="AQ52" s="378">
        <v>-0.8</v>
      </c>
      <c r="AR52" s="379">
        <v>64.7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1034564</v>
      </c>
      <c r="AN53" s="367">
        <v>123486</v>
      </c>
      <c r="AO53" s="368">
        <v>-55.1</v>
      </c>
      <c r="AP53" s="369">
        <v>202870</v>
      </c>
      <c r="AQ53" s="370">
        <v>20.100000000000001</v>
      </c>
      <c r="AR53" s="371">
        <v>-75.2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550689</v>
      </c>
      <c r="AN54" s="375">
        <v>65730</v>
      </c>
      <c r="AO54" s="376">
        <v>22</v>
      </c>
      <c r="AP54" s="377">
        <v>79735</v>
      </c>
      <c r="AQ54" s="378">
        <v>0.5</v>
      </c>
      <c r="AR54" s="379">
        <v>21.5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1389926</v>
      </c>
      <c r="AN55" s="367">
        <v>171047</v>
      </c>
      <c r="AO55" s="368">
        <v>38.5</v>
      </c>
      <c r="AP55" s="369">
        <v>167497</v>
      </c>
      <c r="AQ55" s="370">
        <v>-17.399999999999999</v>
      </c>
      <c r="AR55" s="371">
        <v>55.9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643052</v>
      </c>
      <c r="AN56" s="375">
        <v>79135</v>
      </c>
      <c r="AO56" s="376">
        <v>20.399999999999999</v>
      </c>
      <c r="AP56" s="377">
        <v>82571</v>
      </c>
      <c r="AQ56" s="378">
        <v>3.6</v>
      </c>
      <c r="AR56" s="379">
        <v>16.8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2647806</v>
      </c>
      <c r="AN57" s="367">
        <v>336443</v>
      </c>
      <c r="AO57" s="368">
        <v>96.7</v>
      </c>
      <c r="AP57" s="369">
        <v>190274</v>
      </c>
      <c r="AQ57" s="370">
        <v>13.6</v>
      </c>
      <c r="AR57" s="371">
        <v>83.1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365395</v>
      </c>
      <c r="AN58" s="375">
        <v>46429</v>
      </c>
      <c r="AO58" s="376">
        <v>-41.3</v>
      </c>
      <c r="AP58" s="377">
        <v>88584</v>
      </c>
      <c r="AQ58" s="378">
        <v>7.3</v>
      </c>
      <c r="AR58" s="379">
        <v>-48.6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2342885</v>
      </c>
      <c r="AN59" s="367">
        <v>302933</v>
      </c>
      <c r="AO59" s="368">
        <v>-10</v>
      </c>
      <c r="AP59" s="369">
        <v>200194</v>
      </c>
      <c r="AQ59" s="370">
        <v>5.2</v>
      </c>
      <c r="AR59" s="371">
        <v>-15.2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783166</v>
      </c>
      <c r="AN60" s="375">
        <v>101263</v>
      </c>
      <c r="AO60" s="376">
        <v>118.1</v>
      </c>
      <c r="AP60" s="377">
        <v>106422</v>
      </c>
      <c r="AQ60" s="378">
        <v>20.100000000000001</v>
      </c>
      <c r="AR60" s="379">
        <v>98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1954330</v>
      </c>
      <c r="AN61" s="382">
        <v>241814</v>
      </c>
      <c r="AO61" s="383">
        <v>20</v>
      </c>
      <c r="AP61" s="384">
        <v>185941</v>
      </c>
      <c r="AQ61" s="385">
        <v>5.0999999999999996</v>
      </c>
      <c r="AR61" s="371">
        <v>14.9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560724</v>
      </c>
      <c r="AN62" s="375">
        <v>69285</v>
      </c>
      <c r="AO62" s="376">
        <v>36.6</v>
      </c>
      <c r="AP62" s="377">
        <v>87334</v>
      </c>
      <c r="AQ62" s="378">
        <v>6.1</v>
      </c>
      <c r="AR62" s="379">
        <v>30.5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BwOguf2tFxCW0De6uxlH+rnAqazPOyLdmEIsYenkp2R1MO+Pk/o4kxVzxk/Ivsr546oCNHRLyfbqkbJp0AJlQ==" saltValue="pd8Ma9Tj23pwG2Yl7NKCC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W9" sqref="W9:AL1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mRNwFI4JXr/MdYkWaT1R1VKQ7wltKilZfQi9ebiIZUGi32iwm5gT8eNbQO6hjrmkuHUz4bS03VWaeouO5ttU5g==" saltValue="0EW6fHBr4Vuf4/NvJZDNM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W9" sqref="W9:AL1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WhzN4Fd0PP+S+gy6j0+i9NOEm/fh9ISW7wAbUal3kNwHw6h1Rcr8Fdar9Z7N6aDZdptZ/ZoKl2OWrEncnoUUfw==" saltValue="zZd+Hi76n+O8392Jbzo84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W9" sqref="W9:AL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24.81</v>
      </c>
      <c r="G47" s="12">
        <v>27.34</v>
      </c>
      <c r="H47" s="12">
        <v>12.98</v>
      </c>
      <c r="I47" s="12">
        <v>16.75</v>
      </c>
      <c r="J47" s="13">
        <v>15.59</v>
      </c>
    </row>
    <row r="48" spans="2:10" ht="57.75" customHeight="1" x14ac:dyDescent="0.15">
      <c r="B48" s="14"/>
      <c r="C48" s="1202" t="s">
        <v>4</v>
      </c>
      <c r="D48" s="1202"/>
      <c r="E48" s="1203"/>
      <c r="F48" s="15">
        <v>2.74</v>
      </c>
      <c r="G48" s="16">
        <v>2.5099999999999998</v>
      </c>
      <c r="H48" s="16">
        <v>2.84</v>
      </c>
      <c r="I48" s="16">
        <v>7.66</v>
      </c>
      <c r="J48" s="17">
        <v>3.67</v>
      </c>
    </row>
    <row r="49" spans="2:10" ht="57.75" customHeight="1" thickBot="1" x14ac:dyDescent="0.2">
      <c r="B49" s="18"/>
      <c r="C49" s="1204" t="s">
        <v>5</v>
      </c>
      <c r="D49" s="1204"/>
      <c r="E49" s="1205"/>
      <c r="F49" s="19" t="s">
        <v>563</v>
      </c>
      <c r="G49" s="20" t="s">
        <v>564</v>
      </c>
      <c r="H49" s="20" t="s">
        <v>565</v>
      </c>
      <c r="I49" s="20">
        <v>7.13</v>
      </c>
      <c r="J49" s="21" t="s">
        <v>566</v>
      </c>
    </row>
    <row r="50" spans="2:10" ht="13.5" customHeight="1" x14ac:dyDescent="0.15"/>
  </sheetData>
  <sheetProtection algorithmName="SHA-512" hashValue="R2KqBDtMq6qa5JePA+JTuyhshXzmBfWxjZVQuX35YahECpF/I2WOAj2D0TIA0SbxVt1ZKO9MioisF1UTzAAh9g==" saltValue="MDaxnZRb++xY2R601ZY0L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W9" sqref="W9:AL1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567</v>
      </c>
      <c r="D34" s="1212"/>
      <c r="E34" s="1213"/>
      <c r="F34" s="32">
        <v>2.02</v>
      </c>
      <c r="G34" s="33">
        <v>2.35</v>
      </c>
      <c r="H34" s="33">
        <v>2.78</v>
      </c>
      <c r="I34" s="33">
        <v>4.75</v>
      </c>
      <c r="J34" s="34">
        <v>4.7</v>
      </c>
      <c r="K34" s="22"/>
      <c r="L34" s="22"/>
      <c r="M34" s="22"/>
      <c r="N34" s="22"/>
      <c r="O34" s="22"/>
      <c r="P34" s="22"/>
    </row>
    <row r="35" spans="1:16" ht="39" customHeight="1" x14ac:dyDescent="0.15">
      <c r="A35" s="22"/>
      <c r="B35" s="35"/>
      <c r="C35" s="1206" t="s">
        <v>568</v>
      </c>
      <c r="D35" s="1207"/>
      <c r="E35" s="1208"/>
      <c r="F35" s="36">
        <v>2.73</v>
      </c>
      <c r="G35" s="37">
        <v>2.5099999999999998</v>
      </c>
      <c r="H35" s="37">
        <v>2.83</v>
      </c>
      <c r="I35" s="37">
        <v>7.65</v>
      </c>
      <c r="J35" s="38">
        <v>3.66</v>
      </c>
      <c r="K35" s="22"/>
      <c r="L35" s="22"/>
      <c r="M35" s="22"/>
      <c r="N35" s="22"/>
      <c r="O35" s="22"/>
      <c r="P35" s="22"/>
    </row>
    <row r="36" spans="1:16" ht="39" customHeight="1" x14ac:dyDescent="0.15">
      <c r="A36" s="22"/>
      <c r="B36" s="35"/>
      <c r="C36" s="1206" t="s">
        <v>569</v>
      </c>
      <c r="D36" s="1207"/>
      <c r="E36" s="1208"/>
      <c r="F36" s="36">
        <v>1.99</v>
      </c>
      <c r="G36" s="37">
        <v>1.76</v>
      </c>
      <c r="H36" s="37">
        <v>0.96</v>
      </c>
      <c r="I36" s="37">
        <v>1.38</v>
      </c>
      <c r="J36" s="38">
        <v>1.1399999999999999</v>
      </c>
      <c r="K36" s="22"/>
      <c r="L36" s="22"/>
      <c r="M36" s="22"/>
      <c r="N36" s="22"/>
      <c r="O36" s="22"/>
      <c r="P36" s="22"/>
    </row>
    <row r="37" spans="1:16" ht="39" customHeight="1" x14ac:dyDescent="0.15">
      <c r="A37" s="22"/>
      <c r="B37" s="35"/>
      <c r="C37" s="1206" t="s">
        <v>570</v>
      </c>
      <c r="D37" s="1207"/>
      <c r="E37" s="1208"/>
      <c r="F37" s="36">
        <v>0.36</v>
      </c>
      <c r="G37" s="37">
        <v>0.01</v>
      </c>
      <c r="H37" s="37">
        <v>0.49</v>
      </c>
      <c r="I37" s="37">
        <v>0.63</v>
      </c>
      <c r="J37" s="38">
        <v>0.56999999999999995</v>
      </c>
      <c r="K37" s="22"/>
      <c r="L37" s="22"/>
      <c r="M37" s="22"/>
      <c r="N37" s="22"/>
      <c r="O37" s="22"/>
      <c r="P37" s="22"/>
    </row>
    <row r="38" spans="1:16" ht="39" customHeight="1" x14ac:dyDescent="0.15">
      <c r="A38" s="22"/>
      <c r="B38" s="35"/>
      <c r="C38" s="1206" t="s">
        <v>571</v>
      </c>
      <c r="D38" s="1207"/>
      <c r="E38" s="1208"/>
      <c r="F38" s="36">
        <v>0.56999999999999995</v>
      </c>
      <c r="G38" s="37">
        <v>0.96</v>
      </c>
      <c r="H38" s="37">
        <v>0.5</v>
      </c>
      <c r="I38" s="37">
        <v>0.24</v>
      </c>
      <c r="J38" s="38">
        <v>0.06</v>
      </c>
      <c r="K38" s="22"/>
      <c r="L38" s="22"/>
      <c r="M38" s="22"/>
      <c r="N38" s="22"/>
      <c r="O38" s="22"/>
      <c r="P38" s="22"/>
    </row>
    <row r="39" spans="1:16" ht="39" customHeight="1" x14ac:dyDescent="0.15">
      <c r="A39" s="22"/>
      <c r="B39" s="35"/>
      <c r="C39" s="1206" t="s">
        <v>572</v>
      </c>
      <c r="D39" s="1207"/>
      <c r="E39" s="1208"/>
      <c r="F39" s="36">
        <v>0.01</v>
      </c>
      <c r="G39" s="37">
        <v>0</v>
      </c>
      <c r="H39" s="37">
        <v>0.02</v>
      </c>
      <c r="I39" s="37">
        <v>0.02</v>
      </c>
      <c r="J39" s="38">
        <v>0</v>
      </c>
      <c r="K39" s="22"/>
      <c r="L39" s="22"/>
      <c r="M39" s="22"/>
      <c r="N39" s="22"/>
      <c r="O39" s="22"/>
      <c r="P39" s="22"/>
    </row>
    <row r="40" spans="1:16" ht="39" customHeight="1" x14ac:dyDescent="0.15">
      <c r="A40" s="22"/>
      <c r="B40" s="35"/>
      <c r="C40" s="1206" t="s">
        <v>573</v>
      </c>
      <c r="D40" s="1207"/>
      <c r="E40" s="1208"/>
      <c r="F40" s="36">
        <v>0</v>
      </c>
      <c r="G40" s="37">
        <v>0.86</v>
      </c>
      <c r="H40" s="37">
        <v>0</v>
      </c>
      <c r="I40" s="37">
        <v>0.01</v>
      </c>
      <c r="J40" s="38">
        <v>0</v>
      </c>
      <c r="K40" s="22"/>
      <c r="L40" s="22"/>
      <c r="M40" s="22"/>
      <c r="N40" s="22"/>
      <c r="O40" s="22"/>
      <c r="P40" s="22"/>
    </row>
    <row r="41" spans="1:16" ht="39" customHeight="1" x14ac:dyDescent="0.15">
      <c r="A41" s="22"/>
      <c r="B41" s="35"/>
      <c r="C41" s="1206" t="s">
        <v>574</v>
      </c>
      <c r="D41" s="1207"/>
      <c r="E41" s="1208"/>
      <c r="F41" s="36">
        <v>1.36</v>
      </c>
      <c r="G41" s="37">
        <v>1.31</v>
      </c>
      <c r="H41" s="37">
        <v>0.8</v>
      </c>
      <c r="I41" s="37">
        <v>0.15</v>
      </c>
      <c r="J41" s="38">
        <v>0</v>
      </c>
      <c r="K41" s="22"/>
      <c r="L41" s="22"/>
      <c r="M41" s="22"/>
      <c r="N41" s="22"/>
      <c r="O41" s="22"/>
      <c r="P41" s="22"/>
    </row>
    <row r="42" spans="1:16" ht="39" customHeight="1" x14ac:dyDescent="0.15">
      <c r="A42" s="22"/>
      <c r="B42" s="39"/>
      <c r="C42" s="1206" t="s">
        <v>575</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576</v>
      </c>
      <c r="D43" s="1210"/>
      <c r="E43" s="1211"/>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ppg3SHbwnVn9MU8dbOL3y8GymScnqVGYt/3RWjc13GAXC8y9/hOsFkCBf+NyYL+I91qWfGeK+VLyP+Nj9LOkg==" saltValue="rkyzxy4qDQl1M/oKTZul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W9" sqref="W9:AL1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1343</v>
      </c>
      <c r="L45" s="60">
        <v>1299</v>
      </c>
      <c r="M45" s="60">
        <v>1203</v>
      </c>
      <c r="N45" s="60">
        <v>1218</v>
      </c>
      <c r="O45" s="61">
        <v>1227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15</v>
      </c>
      <c r="F48" s="1222"/>
      <c r="G48" s="1222"/>
      <c r="H48" s="1222"/>
      <c r="I48" s="1222"/>
      <c r="J48" s="1223"/>
      <c r="K48" s="63">
        <v>283</v>
      </c>
      <c r="L48" s="64">
        <v>262</v>
      </c>
      <c r="M48" s="64">
        <v>231</v>
      </c>
      <c r="N48" s="64">
        <v>254</v>
      </c>
      <c r="O48" s="65">
        <v>179</v>
      </c>
      <c r="P48" s="48"/>
      <c r="Q48" s="48"/>
      <c r="R48" s="48"/>
      <c r="S48" s="48"/>
      <c r="T48" s="48"/>
      <c r="U48" s="48"/>
    </row>
    <row r="49" spans="1:21" ht="30.75" customHeight="1" x14ac:dyDescent="0.15">
      <c r="A49" s="48"/>
      <c r="B49" s="1216"/>
      <c r="C49" s="1217"/>
      <c r="D49" s="62"/>
      <c r="E49" s="1222" t="s">
        <v>16</v>
      </c>
      <c r="F49" s="1222"/>
      <c r="G49" s="1222"/>
      <c r="H49" s="1222"/>
      <c r="I49" s="1222"/>
      <c r="J49" s="1223"/>
      <c r="K49" s="63">
        <v>44</v>
      </c>
      <c r="L49" s="64">
        <v>35</v>
      </c>
      <c r="M49" s="64">
        <v>35</v>
      </c>
      <c r="N49" s="64">
        <v>42</v>
      </c>
      <c r="O49" s="65">
        <v>48</v>
      </c>
      <c r="P49" s="48"/>
      <c r="Q49" s="48"/>
      <c r="R49" s="48"/>
      <c r="S49" s="48"/>
      <c r="T49" s="48"/>
      <c r="U49" s="48"/>
    </row>
    <row r="50" spans="1:21" ht="30.75" customHeight="1" x14ac:dyDescent="0.15">
      <c r="A50" s="48"/>
      <c r="B50" s="1216"/>
      <c r="C50" s="1217"/>
      <c r="D50" s="62"/>
      <c r="E50" s="1222" t="s">
        <v>17</v>
      </c>
      <c r="F50" s="1222"/>
      <c r="G50" s="1222"/>
      <c r="H50" s="1222"/>
      <c r="I50" s="1222"/>
      <c r="J50" s="1223"/>
      <c r="K50" s="63">
        <v>4</v>
      </c>
      <c r="L50" s="64">
        <v>4</v>
      </c>
      <c r="M50" s="64">
        <v>4</v>
      </c>
      <c r="N50" s="64">
        <v>7</v>
      </c>
      <c r="O50" s="65">
        <v>17</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1</v>
      </c>
      <c r="O51" s="65">
        <v>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1279</v>
      </c>
      <c r="L52" s="64">
        <v>1196</v>
      </c>
      <c r="M52" s="64">
        <v>1084</v>
      </c>
      <c r="N52" s="64">
        <v>1071</v>
      </c>
      <c r="O52" s="65">
        <v>1056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395</v>
      </c>
      <c r="L53" s="69">
        <v>404</v>
      </c>
      <c r="M53" s="69">
        <v>389</v>
      </c>
      <c r="N53" s="69">
        <v>451</v>
      </c>
      <c r="O53" s="70">
        <v>416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uaUngsZhKlDivxzf9DeuolsnluBGvoaqUbBR7W4e3dwlKowlVu8r7OrFVnCuNsnuS6OfBZNq1CoMNuaLzmf5Q==" saltValue="7K0Lzww7X/OsIrYTVttg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7" zoomScale="70" zoomScaleNormal="70" zoomScaleSheetLayoutView="100" workbookViewId="0">
      <selection activeCell="W9" sqref="W9:AL1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0" t="s">
        <v>30</v>
      </c>
      <c r="C41" s="1241"/>
      <c r="D41" s="102"/>
      <c r="E41" s="1246" t="s">
        <v>31</v>
      </c>
      <c r="F41" s="1246"/>
      <c r="G41" s="1246"/>
      <c r="H41" s="1247"/>
      <c r="I41" s="103">
        <v>10552</v>
      </c>
      <c r="J41" s="104">
        <v>9990</v>
      </c>
      <c r="K41" s="104">
        <v>9651</v>
      </c>
      <c r="L41" s="104">
        <v>9687</v>
      </c>
      <c r="M41" s="105">
        <v>9536</v>
      </c>
    </row>
    <row r="42" spans="2:13" ht="27.75" customHeight="1" x14ac:dyDescent="0.15">
      <c r="B42" s="1242"/>
      <c r="C42" s="1243"/>
      <c r="D42" s="106"/>
      <c r="E42" s="1248" t="s">
        <v>32</v>
      </c>
      <c r="F42" s="1248"/>
      <c r="G42" s="1248"/>
      <c r="H42" s="1249"/>
      <c r="I42" s="107">
        <v>26</v>
      </c>
      <c r="J42" s="108">
        <v>19</v>
      </c>
      <c r="K42" s="108">
        <v>37</v>
      </c>
      <c r="L42" s="108">
        <v>68</v>
      </c>
      <c r="M42" s="109">
        <v>60</v>
      </c>
    </row>
    <row r="43" spans="2:13" ht="27.75" customHeight="1" x14ac:dyDescent="0.15">
      <c r="B43" s="1242"/>
      <c r="C43" s="1243"/>
      <c r="D43" s="106"/>
      <c r="E43" s="1248" t="s">
        <v>33</v>
      </c>
      <c r="F43" s="1248"/>
      <c r="G43" s="1248"/>
      <c r="H43" s="1249"/>
      <c r="I43" s="107">
        <v>2172</v>
      </c>
      <c r="J43" s="108">
        <v>1959</v>
      </c>
      <c r="K43" s="108">
        <v>1885</v>
      </c>
      <c r="L43" s="108">
        <v>1947</v>
      </c>
      <c r="M43" s="109">
        <v>1653</v>
      </c>
    </row>
    <row r="44" spans="2:13" ht="27.75" customHeight="1" x14ac:dyDescent="0.15">
      <c r="B44" s="1242"/>
      <c r="C44" s="1243"/>
      <c r="D44" s="106"/>
      <c r="E44" s="1248" t="s">
        <v>34</v>
      </c>
      <c r="F44" s="1248"/>
      <c r="G44" s="1248"/>
      <c r="H44" s="1249"/>
      <c r="I44" s="107">
        <v>250</v>
      </c>
      <c r="J44" s="108">
        <v>303</v>
      </c>
      <c r="K44" s="108">
        <v>368</v>
      </c>
      <c r="L44" s="108">
        <v>327</v>
      </c>
      <c r="M44" s="109">
        <v>279</v>
      </c>
    </row>
    <row r="45" spans="2:13" ht="27.75" customHeight="1" x14ac:dyDescent="0.15">
      <c r="B45" s="1242"/>
      <c r="C45" s="1243"/>
      <c r="D45" s="106"/>
      <c r="E45" s="1248" t="s">
        <v>35</v>
      </c>
      <c r="F45" s="1248"/>
      <c r="G45" s="1248"/>
      <c r="H45" s="1249"/>
      <c r="I45" s="107">
        <v>1842</v>
      </c>
      <c r="J45" s="108">
        <v>1691</v>
      </c>
      <c r="K45" s="108">
        <v>1630</v>
      </c>
      <c r="L45" s="108">
        <v>1604</v>
      </c>
      <c r="M45" s="109">
        <v>1545</v>
      </c>
    </row>
    <row r="46" spans="2:13" ht="27.75" customHeight="1" x14ac:dyDescent="0.15">
      <c r="B46" s="1242"/>
      <c r="C46" s="1243"/>
      <c r="D46" s="110"/>
      <c r="E46" s="1248" t="s">
        <v>36</v>
      </c>
      <c r="F46" s="1248"/>
      <c r="G46" s="1248"/>
      <c r="H46" s="1249"/>
      <c r="I46" s="107" t="s">
        <v>516</v>
      </c>
      <c r="J46" s="108" t="s">
        <v>516</v>
      </c>
      <c r="K46" s="108" t="s">
        <v>516</v>
      </c>
      <c r="L46" s="108" t="s">
        <v>516</v>
      </c>
      <c r="M46" s="109" t="s">
        <v>516</v>
      </c>
    </row>
    <row r="47" spans="2:13" ht="27.75" customHeight="1" x14ac:dyDescent="0.15">
      <c r="B47" s="1242"/>
      <c r="C47" s="1243"/>
      <c r="D47" s="111"/>
      <c r="E47" s="1250" t="s">
        <v>37</v>
      </c>
      <c r="F47" s="1251"/>
      <c r="G47" s="1251"/>
      <c r="H47" s="1252"/>
      <c r="I47" s="107" t="s">
        <v>516</v>
      </c>
      <c r="J47" s="108" t="s">
        <v>516</v>
      </c>
      <c r="K47" s="108" t="s">
        <v>516</v>
      </c>
      <c r="L47" s="108" t="s">
        <v>516</v>
      </c>
      <c r="M47" s="109" t="s">
        <v>516</v>
      </c>
    </row>
    <row r="48" spans="2:13" ht="27.75" customHeight="1" x14ac:dyDescent="0.15">
      <c r="B48" s="1242"/>
      <c r="C48" s="1243"/>
      <c r="D48" s="106"/>
      <c r="E48" s="1248" t="s">
        <v>38</v>
      </c>
      <c r="F48" s="1248"/>
      <c r="G48" s="1248"/>
      <c r="H48" s="1249"/>
      <c r="I48" s="107" t="s">
        <v>516</v>
      </c>
      <c r="J48" s="108" t="s">
        <v>516</v>
      </c>
      <c r="K48" s="108" t="s">
        <v>516</v>
      </c>
      <c r="L48" s="108" t="s">
        <v>516</v>
      </c>
      <c r="M48" s="109" t="s">
        <v>516</v>
      </c>
    </row>
    <row r="49" spans="2:13" ht="27.75" customHeight="1" x14ac:dyDescent="0.15">
      <c r="B49" s="1244"/>
      <c r="C49" s="1245"/>
      <c r="D49" s="106"/>
      <c r="E49" s="1248" t="s">
        <v>39</v>
      </c>
      <c r="F49" s="1248"/>
      <c r="G49" s="1248"/>
      <c r="H49" s="1249"/>
      <c r="I49" s="107" t="s">
        <v>516</v>
      </c>
      <c r="J49" s="108" t="s">
        <v>516</v>
      </c>
      <c r="K49" s="108" t="s">
        <v>516</v>
      </c>
      <c r="L49" s="108" t="s">
        <v>516</v>
      </c>
      <c r="M49" s="109" t="s">
        <v>516</v>
      </c>
    </row>
    <row r="50" spans="2:13" ht="27.75" customHeight="1" x14ac:dyDescent="0.15">
      <c r="B50" s="1253" t="s">
        <v>40</v>
      </c>
      <c r="C50" s="1254"/>
      <c r="D50" s="112"/>
      <c r="E50" s="1248" t="s">
        <v>41</v>
      </c>
      <c r="F50" s="1248"/>
      <c r="G50" s="1248"/>
      <c r="H50" s="1249"/>
      <c r="I50" s="107">
        <v>4605</v>
      </c>
      <c r="J50" s="108">
        <v>4648</v>
      </c>
      <c r="K50" s="108">
        <v>4141</v>
      </c>
      <c r="L50" s="108">
        <v>4360</v>
      </c>
      <c r="M50" s="109">
        <v>4484</v>
      </c>
    </row>
    <row r="51" spans="2:13" ht="27.75" customHeight="1" x14ac:dyDescent="0.15">
      <c r="B51" s="1242"/>
      <c r="C51" s="1243"/>
      <c r="D51" s="106"/>
      <c r="E51" s="1248" t="s">
        <v>42</v>
      </c>
      <c r="F51" s="1248"/>
      <c r="G51" s="1248"/>
      <c r="H51" s="1249"/>
      <c r="I51" s="107">
        <v>622</v>
      </c>
      <c r="J51" s="108">
        <v>536</v>
      </c>
      <c r="K51" s="108">
        <v>415</v>
      </c>
      <c r="L51" s="108">
        <v>462</v>
      </c>
      <c r="M51" s="109">
        <v>402</v>
      </c>
    </row>
    <row r="52" spans="2:13" ht="27.75" customHeight="1" x14ac:dyDescent="0.15">
      <c r="B52" s="1244"/>
      <c r="C52" s="1245"/>
      <c r="D52" s="106"/>
      <c r="E52" s="1248" t="s">
        <v>43</v>
      </c>
      <c r="F52" s="1248"/>
      <c r="G52" s="1248"/>
      <c r="H52" s="1249"/>
      <c r="I52" s="107">
        <v>9724</v>
      </c>
      <c r="J52" s="108">
        <v>9111</v>
      </c>
      <c r="K52" s="108">
        <v>8766</v>
      </c>
      <c r="L52" s="108">
        <v>8678</v>
      </c>
      <c r="M52" s="109">
        <v>7963</v>
      </c>
    </row>
    <row r="53" spans="2:13" ht="27.75" customHeight="1" thickBot="1" x14ac:dyDescent="0.2">
      <c r="B53" s="1255" t="s">
        <v>44</v>
      </c>
      <c r="C53" s="1256"/>
      <c r="D53" s="113"/>
      <c r="E53" s="1257" t="s">
        <v>45</v>
      </c>
      <c r="F53" s="1257"/>
      <c r="G53" s="1257"/>
      <c r="H53" s="1258"/>
      <c r="I53" s="114">
        <v>-109</v>
      </c>
      <c r="J53" s="115">
        <v>-333</v>
      </c>
      <c r="K53" s="115">
        <v>248</v>
      </c>
      <c r="L53" s="115">
        <v>132</v>
      </c>
      <c r="M53" s="116">
        <v>223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St+7OHkoy2LPwgvZCKXWNBix4of7Ma+790azBeylCFNb7f5S97VCDV+V8f3uEppRj+pL/jV4plnW5WW4wIckw==" saltValue="8V4kD8cwaMhl2zaoOo/N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W9" sqref="W9:AL1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685</v>
      </c>
      <c r="G55" s="128">
        <v>888</v>
      </c>
      <c r="H55" s="129">
        <v>850</v>
      </c>
    </row>
    <row r="56" spans="2:8" ht="52.5" customHeight="1" x14ac:dyDescent="0.15">
      <c r="B56" s="130"/>
      <c r="C56" s="1269" t="s">
        <v>49</v>
      </c>
      <c r="D56" s="1269"/>
      <c r="E56" s="1270"/>
      <c r="F56" s="131">
        <v>703</v>
      </c>
      <c r="G56" s="131">
        <v>705</v>
      </c>
      <c r="H56" s="132">
        <v>706</v>
      </c>
    </row>
    <row r="57" spans="2:8" ht="53.25" customHeight="1" x14ac:dyDescent="0.15">
      <c r="B57" s="130"/>
      <c r="C57" s="1271" t="s">
        <v>50</v>
      </c>
      <c r="D57" s="1271"/>
      <c r="E57" s="1272"/>
      <c r="F57" s="133">
        <v>3430</v>
      </c>
      <c r="G57" s="133">
        <v>3342</v>
      </c>
      <c r="H57" s="134">
        <v>3450</v>
      </c>
    </row>
    <row r="58" spans="2:8" ht="45.75" customHeight="1" x14ac:dyDescent="0.15">
      <c r="B58" s="135"/>
      <c r="C58" s="1259" t="s">
        <v>590</v>
      </c>
      <c r="D58" s="1260"/>
      <c r="E58" s="1261"/>
      <c r="F58" s="136">
        <v>819</v>
      </c>
      <c r="G58" s="136">
        <v>725</v>
      </c>
      <c r="H58" s="137">
        <v>670</v>
      </c>
    </row>
    <row r="59" spans="2:8" ht="45.75" customHeight="1" x14ac:dyDescent="0.15">
      <c r="B59" s="135"/>
      <c r="C59" s="1259" t="s">
        <v>591</v>
      </c>
      <c r="D59" s="1260"/>
      <c r="E59" s="1261"/>
      <c r="F59" s="136">
        <v>660</v>
      </c>
      <c r="G59" s="136">
        <v>575</v>
      </c>
      <c r="H59" s="137">
        <v>656</v>
      </c>
    </row>
    <row r="60" spans="2:8" ht="45.75" customHeight="1" x14ac:dyDescent="0.15">
      <c r="B60" s="135"/>
      <c r="C60" s="1259" t="s">
        <v>592</v>
      </c>
      <c r="D60" s="1260"/>
      <c r="E60" s="1261"/>
      <c r="F60" s="136">
        <v>403</v>
      </c>
      <c r="G60" s="136">
        <v>524</v>
      </c>
      <c r="H60" s="137">
        <v>560</v>
      </c>
    </row>
    <row r="61" spans="2:8" ht="45.75" customHeight="1" x14ac:dyDescent="0.15">
      <c r="B61" s="135"/>
      <c r="C61" s="1259" t="s">
        <v>593</v>
      </c>
      <c r="D61" s="1260"/>
      <c r="E61" s="1261"/>
      <c r="F61" s="136">
        <v>311</v>
      </c>
      <c r="G61" s="136">
        <v>330</v>
      </c>
      <c r="H61" s="137">
        <v>367</v>
      </c>
    </row>
    <row r="62" spans="2:8" ht="45.75" customHeight="1" thickBot="1" x14ac:dyDescent="0.2">
      <c r="B62" s="138"/>
      <c r="C62" s="1262" t="s">
        <v>594</v>
      </c>
      <c r="D62" s="1263"/>
      <c r="E62" s="1264"/>
      <c r="F62" s="139">
        <v>199</v>
      </c>
      <c r="G62" s="139">
        <v>214</v>
      </c>
      <c r="H62" s="140">
        <v>211</v>
      </c>
    </row>
    <row r="63" spans="2:8" ht="52.5" customHeight="1" thickBot="1" x14ac:dyDescent="0.2">
      <c r="B63" s="141"/>
      <c r="C63" s="1265" t="s">
        <v>51</v>
      </c>
      <c r="D63" s="1265"/>
      <c r="E63" s="1266"/>
      <c r="F63" s="142">
        <v>4818</v>
      </c>
      <c r="G63" s="142">
        <v>4934</v>
      </c>
      <c r="H63" s="143">
        <v>5006</v>
      </c>
    </row>
    <row r="64" spans="2:8" ht="15" customHeight="1" x14ac:dyDescent="0.15"/>
  </sheetData>
  <sheetProtection algorithmName="SHA-512" hashValue="LPzhN5FOvYCbpEOSl0FBNFKLqpagVk4t9kcF3YzduTggysfIpsaWmaXGDcjDHYtLbbgL8Gq6RrXCeumdR3IjVA==" saltValue="vjCTJNTwl/dq8pwWk8ab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BN14" sqref="BN14"/>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558</v>
      </c>
      <c r="BQ50" s="1307"/>
      <c r="BR50" s="1307"/>
      <c r="BS50" s="1307"/>
      <c r="BT50" s="1307"/>
      <c r="BU50" s="1307"/>
      <c r="BV50" s="1307"/>
      <c r="BW50" s="1307"/>
      <c r="BX50" s="1307" t="s">
        <v>559</v>
      </c>
      <c r="BY50" s="1307"/>
      <c r="BZ50" s="1307"/>
      <c r="CA50" s="1307"/>
      <c r="CB50" s="1307"/>
      <c r="CC50" s="1307"/>
      <c r="CD50" s="1307"/>
      <c r="CE50" s="1307"/>
      <c r="CF50" s="1307" t="s">
        <v>560</v>
      </c>
      <c r="CG50" s="1307"/>
      <c r="CH50" s="1307"/>
      <c r="CI50" s="1307"/>
      <c r="CJ50" s="1307"/>
      <c r="CK50" s="1307"/>
      <c r="CL50" s="1307"/>
      <c r="CM50" s="1307"/>
      <c r="CN50" s="1307" t="s">
        <v>561</v>
      </c>
      <c r="CO50" s="1307"/>
      <c r="CP50" s="1307"/>
      <c r="CQ50" s="1307"/>
      <c r="CR50" s="1307"/>
      <c r="CS50" s="1307"/>
      <c r="CT50" s="1307"/>
      <c r="CU50" s="1307"/>
      <c r="CV50" s="1307" t="s">
        <v>562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600</v>
      </c>
      <c r="AO51" s="1311"/>
      <c r="AP51" s="1311"/>
      <c r="AQ51" s="1311"/>
      <c r="AR51" s="1311"/>
      <c r="AS51" s="1311"/>
      <c r="AT51" s="1311"/>
      <c r="AU51" s="1311"/>
      <c r="AV51" s="1311"/>
      <c r="AW51" s="1311"/>
      <c r="AX51" s="1311"/>
      <c r="AY51" s="1311"/>
      <c r="AZ51" s="1311"/>
      <c r="BA51" s="1311"/>
      <c r="BB51" s="1311" t="s">
        <v>601</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2"/>
      <c r="BY51" s="1313"/>
      <c r="BZ51" s="1313"/>
      <c r="CA51" s="1313"/>
      <c r="CB51" s="1313"/>
      <c r="CC51" s="1313"/>
      <c r="CD51" s="1313"/>
      <c r="CE51" s="1313"/>
      <c r="CF51" s="1312"/>
      <c r="CG51" s="1313"/>
      <c r="CH51" s="1313"/>
      <c r="CI51" s="1313"/>
      <c r="CJ51" s="1313"/>
      <c r="CK51" s="1313"/>
      <c r="CL51" s="1313"/>
      <c r="CM51" s="1313"/>
      <c r="CN51" s="1312"/>
      <c r="CO51" s="1313"/>
      <c r="CP51" s="1313"/>
      <c r="CQ51" s="1313"/>
      <c r="CR51" s="1313"/>
      <c r="CS51" s="1313"/>
      <c r="CT51" s="1313"/>
      <c r="CU51" s="1313"/>
      <c r="CV51" s="1312"/>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602</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2"/>
      <c r="BY53" s="1313"/>
      <c r="BZ53" s="1313"/>
      <c r="CA53" s="1313"/>
      <c r="CB53" s="1313"/>
      <c r="CC53" s="1313"/>
      <c r="CD53" s="1313"/>
      <c r="CE53" s="1313"/>
      <c r="CF53" s="1312"/>
      <c r="CG53" s="1313"/>
      <c r="CH53" s="1313"/>
      <c r="CI53" s="1313"/>
      <c r="CJ53" s="1313"/>
      <c r="CK53" s="1313"/>
      <c r="CL53" s="1313"/>
      <c r="CM53" s="1313"/>
      <c r="CN53" s="1312"/>
      <c r="CO53" s="1313"/>
      <c r="CP53" s="1313"/>
      <c r="CQ53" s="1313"/>
      <c r="CR53" s="1313"/>
      <c r="CS53" s="1313"/>
      <c r="CT53" s="1313"/>
      <c r="CU53" s="1313"/>
      <c r="CV53" s="1312"/>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603</v>
      </c>
      <c r="AO55" s="1307"/>
      <c r="AP55" s="1307"/>
      <c r="AQ55" s="1307"/>
      <c r="AR55" s="1307"/>
      <c r="AS55" s="1307"/>
      <c r="AT55" s="1307"/>
      <c r="AU55" s="1307"/>
      <c r="AV55" s="1307"/>
      <c r="AW55" s="1307"/>
      <c r="AX55" s="1307"/>
      <c r="AY55" s="1307"/>
      <c r="AZ55" s="1307"/>
      <c r="BA55" s="1307"/>
      <c r="BB55" s="1311" t="s">
        <v>601</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2"/>
      <c r="BY55" s="1313"/>
      <c r="BZ55" s="1313"/>
      <c r="CA55" s="1313"/>
      <c r="CB55" s="1313"/>
      <c r="CC55" s="1313"/>
      <c r="CD55" s="1313"/>
      <c r="CE55" s="1313"/>
      <c r="CF55" s="1312"/>
      <c r="CG55" s="1313"/>
      <c r="CH55" s="1313"/>
      <c r="CI55" s="1313"/>
      <c r="CJ55" s="1313"/>
      <c r="CK55" s="1313"/>
      <c r="CL55" s="1313"/>
      <c r="CM55" s="1313"/>
      <c r="CN55" s="1312"/>
      <c r="CO55" s="1313"/>
      <c r="CP55" s="1313"/>
      <c r="CQ55" s="1313"/>
      <c r="CR55" s="1313"/>
      <c r="CS55" s="1313"/>
      <c r="CT55" s="1313"/>
      <c r="CU55" s="1313"/>
      <c r="CV55" s="1312"/>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602</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2"/>
      <c r="BY57" s="1313"/>
      <c r="BZ57" s="1313"/>
      <c r="CA57" s="1313"/>
      <c r="CB57" s="1313"/>
      <c r="CC57" s="1313"/>
      <c r="CD57" s="1313"/>
      <c r="CE57" s="1313"/>
      <c r="CF57" s="1312"/>
      <c r="CG57" s="1313"/>
      <c r="CH57" s="1313"/>
      <c r="CI57" s="1313"/>
      <c r="CJ57" s="1313"/>
      <c r="CK57" s="1313"/>
      <c r="CL57" s="1313"/>
      <c r="CM57" s="1313"/>
      <c r="CN57" s="1312"/>
      <c r="CO57" s="1313"/>
      <c r="CP57" s="1313"/>
      <c r="CQ57" s="1313"/>
      <c r="CR57" s="1313"/>
      <c r="CS57" s="1313"/>
      <c r="CT57" s="1313"/>
      <c r="CU57" s="1313"/>
      <c r="CV57" s="1312"/>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604</v>
      </c>
    </row>
    <row r="64" spans="1:109" x14ac:dyDescent="0.15">
      <c r="B64" s="1282"/>
      <c r="G64" s="1289"/>
      <c r="I64" s="1323"/>
      <c r="J64" s="1323"/>
      <c r="K64" s="1323"/>
      <c r="L64" s="1323"/>
      <c r="M64" s="1323"/>
      <c r="N64" s="1324"/>
      <c r="AM64" s="1289"/>
      <c r="AN64" s="1289" t="s">
        <v>597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599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558</v>
      </c>
      <c r="BQ72" s="1307"/>
      <c r="BR72" s="1307"/>
      <c r="BS72" s="1307"/>
      <c r="BT72" s="1307"/>
      <c r="BU72" s="1307"/>
      <c r="BV72" s="1307"/>
      <c r="BW72" s="1307"/>
      <c r="BX72" s="1307" t="s">
        <v>559</v>
      </c>
      <c r="BY72" s="1307"/>
      <c r="BZ72" s="1307"/>
      <c r="CA72" s="1307"/>
      <c r="CB72" s="1307"/>
      <c r="CC72" s="1307"/>
      <c r="CD72" s="1307"/>
      <c r="CE72" s="1307"/>
      <c r="CF72" s="1307" t="s">
        <v>560</v>
      </c>
      <c r="CG72" s="1307"/>
      <c r="CH72" s="1307"/>
      <c r="CI72" s="1307"/>
      <c r="CJ72" s="1307"/>
      <c r="CK72" s="1307"/>
      <c r="CL72" s="1307"/>
      <c r="CM72" s="1307"/>
      <c r="CN72" s="1307" t="s">
        <v>561</v>
      </c>
      <c r="CO72" s="1307"/>
      <c r="CP72" s="1307"/>
      <c r="CQ72" s="1307"/>
      <c r="CR72" s="1307"/>
      <c r="CS72" s="1307"/>
      <c r="CT72" s="1307"/>
      <c r="CU72" s="1307"/>
      <c r="CV72" s="1307" t="s">
        <v>562</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600</v>
      </c>
      <c r="AO73" s="1311"/>
      <c r="AP73" s="1311"/>
      <c r="AQ73" s="1311"/>
      <c r="AR73" s="1311"/>
      <c r="AS73" s="1311"/>
      <c r="AT73" s="1311"/>
      <c r="AU73" s="1311"/>
      <c r="AV73" s="1311"/>
      <c r="AW73" s="1311"/>
      <c r="AX73" s="1311"/>
      <c r="AY73" s="1311"/>
      <c r="AZ73" s="1311"/>
      <c r="BA73" s="1311"/>
      <c r="BB73" s="1311" t="s">
        <v>601</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v>5.8</v>
      </c>
      <c r="CG73" s="1313"/>
      <c r="CH73" s="1313"/>
      <c r="CI73" s="1313"/>
      <c r="CJ73" s="1313"/>
      <c r="CK73" s="1313"/>
      <c r="CL73" s="1313"/>
      <c r="CM73" s="1313"/>
      <c r="CN73" s="1313">
        <v>3</v>
      </c>
      <c r="CO73" s="1313"/>
      <c r="CP73" s="1313"/>
      <c r="CQ73" s="1313"/>
      <c r="CR73" s="1313"/>
      <c r="CS73" s="1313"/>
      <c r="CT73" s="1313"/>
      <c r="CU73" s="1313"/>
      <c r="CV73" s="1313">
        <v>5</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606</v>
      </c>
      <c r="BC75" s="1311"/>
      <c r="BD75" s="1311"/>
      <c r="BE75" s="1311"/>
      <c r="BF75" s="1311"/>
      <c r="BG75" s="1311"/>
      <c r="BH75" s="1311"/>
      <c r="BI75" s="1311"/>
      <c r="BJ75" s="1311"/>
      <c r="BK75" s="1311"/>
      <c r="BL75" s="1311"/>
      <c r="BM75" s="1311"/>
      <c r="BN75" s="1311"/>
      <c r="BO75" s="1311"/>
      <c r="BP75" s="1313">
        <v>10.4</v>
      </c>
      <c r="BQ75" s="1313"/>
      <c r="BR75" s="1313"/>
      <c r="BS75" s="1313"/>
      <c r="BT75" s="1313"/>
      <c r="BU75" s="1313"/>
      <c r="BV75" s="1313"/>
      <c r="BW75" s="1313"/>
      <c r="BX75" s="1313">
        <v>9.1999999999999993</v>
      </c>
      <c r="BY75" s="1313"/>
      <c r="BZ75" s="1313"/>
      <c r="CA75" s="1313"/>
      <c r="CB75" s="1313"/>
      <c r="CC75" s="1313"/>
      <c r="CD75" s="1313"/>
      <c r="CE75" s="1313"/>
      <c r="CF75" s="1313">
        <v>9</v>
      </c>
      <c r="CG75" s="1313"/>
      <c r="CH75" s="1313"/>
      <c r="CI75" s="1313"/>
      <c r="CJ75" s="1313"/>
      <c r="CK75" s="1313"/>
      <c r="CL75" s="1313"/>
      <c r="CM75" s="1313"/>
      <c r="CN75" s="1313">
        <v>9.6</v>
      </c>
      <c r="CO75" s="1313"/>
      <c r="CP75" s="1313"/>
      <c r="CQ75" s="1313"/>
      <c r="CR75" s="1313"/>
      <c r="CS75" s="1313"/>
      <c r="CT75" s="1313"/>
      <c r="CU75" s="1313"/>
      <c r="CV75" s="1313">
        <v>9.6</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603</v>
      </c>
      <c r="AO77" s="1307"/>
      <c r="AP77" s="1307"/>
      <c r="AQ77" s="1307"/>
      <c r="AR77" s="1307"/>
      <c r="AS77" s="1307"/>
      <c r="AT77" s="1307"/>
      <c r="AU77" s="1307"/>
      <c r="AV77" s="1307"/>
      <c r="AW77" s="1307"/>
      <c r="AX77" s="1307"/>
      <c r="AY77" s="1307"/>
      <c r="AZ77" s="1307"/>
      <c r="BA77" s="1307"/>
      <c r="BB77" s="1311" t="s">
        <v>601</v>
      </c>
      <c r="BC77" s="1311"/>
      <c r="BD77" s="1311"/>
      <c r="BE77" s="1311"/>
      <c r="BF77" s="1311"/>
      <c r="BG77" s="1311"/>
      <c r="BH77" s="1311"/>
      <c r="BI77" s="1311"/>
      <c r="BJ77" s="1311"/>
      <c r="BK77" s="1311"/>
      <c r="BL77" s="1311"/>
      <c r="BM77" s="1311"/>
      <c r="BN77" s="1311"/>
      <c r="BO77" s="1311"/>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606</v>
      </c>
      <c r="BC79" s="1311"/>
      <c r="BD79" s="1311"/>
      <c r="BE79" s="1311"/>
      <c r="BF79" s="1311"/>
      <c r="BG79" s="1311"/>
      <c r="BH79" s="1311"/>
      <c r="BI79" s="1311"/>
      <c r="BJ79" s="1311"/>
      <c r="BK79" s="1311"/>
      <c r="BL79" s="1311"/>
      <c r="BM79" s="1311"/>
      <c r="BN79" s="1311"/>
      <c r="BO79" s="1311"/>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8.9</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RTNHKxPng6cgpxMjPAlD09N7f+ygh6MgVgmQ/CZQ6SutCZpWIEL+TdAO+TBR7+OXm0+3dXhHivZ/MF4XDe8lQA==" saltValue="Ba/i1lvK+ulHrMaVvTrDf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cGY0sVqHImsK5NZFXKG4s635ti0KRfDlzbkHXBDuTGmATGwl8vnBc4JQcWOl+15GLx6zQs02ASptcrL54moliw==" saltValue="v8hXXCfuOaFsn8mq1J10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1pTCLJxw5hDHDqVI4BiLAlvyx7AXaEMF0SqydVbaEtRX4+d4Lws8FKWJ9WdJO4B2vqkxBu3NGSpyynmSJHI8kA==" saltValue="bUJ42ELUbZYR6IzPspPR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275160</v>
      </c>
      <c r="E3" s="162"/>
      <c r="F3" s="163">
        <v>168868</v>
      </c>
      <c r="G3" s="164"/>
      <c r="H3" s="165"/>
    </row>
    <row r="4" spans="1:8" x14ac:dyDescent="0.15">
      <c r="A4" s="166"/>
      <c r="B4" s="167"/>
      <c r="C4" s="168"/>
      <c r="D4" s="169">
        <v>53867</v>
      </c>
      <c r="E4" s="170"/>
      <c r="F4" s="171">
        <v>79360</v>
      </c>
      <c r="G4" s="172"/>
      <c r="H4" s="173"/>
    </row>
    <row r="5" spans="1:8" x14ac:dyDescent="0.15">
      <c r="A5" s="154" t="s">
        <v>550</v>
      </c>
      <c r="B5" s="159"/>
      <c r="C5" s="160"/>
      <c r="D5" s="161">
        <v>123486</v>
      </c>
      <c r="E5" s="162"/>
      <c r="F5" s="163">
        <v>202870</v>
      </c>
      <c r="G5" s="164"/>
      <c r="H5" s="165"/>
    </row>
    <row r="6" spans="1:8" x14ac:dyDescent="0.15">
      <c r="A6" s="166"/>
      <c r="B6" s="167"/>
      <c r="C6" s="168"/>
      <c r="D6" s="169">
        <v>65730</v>
      </c>
      <c r="E6" s="170"/>
      <c r="F6" s="171">
        <v>79735</v>
      </c>
      <c r="G6" s="172"/>
      <c r="H6" s="173"/>
    </row>
    <row r="7" spans="1:8" x14ac:dyDescent="0.15">
      <c r="A7" s="154" t="s">
        <v>551</v>
      </c>
      <c r="B7" s="159"/>
      <c r="C7" s="160"/>
      <c r="D7" s="161">
        <v>171047</v>
      </c>
      <c r="E7" s="162"/>
      <c r="F7" s="163">
        <v>167497</v>
      </c>
      <c r="G7" s="164"/>
      <c r="H7" s="165"/>
    </row>
    <row r="8" spans="1:8" x14ac:dyDescent="0.15">
      <c r="A8" s="166"/>
      <c r="B8" s="167"/>
      <c r="C8" s="168"/>
      <c r="D8" s="169">
        <v>79135</v>
      </c>
      <c r="E8" s="170"/>
      <c r="F8" s="171">
        <v>82571</v>
      </c>
      <c r="G8" s="172"/>
      <c r="H8" s="173"/>
    </row>
    <row r="9" spans="1:8" x14ac:dyDescent="0.15">
      <c r="A9" s="154" t="s">
        <v>552</v>
      </c>
      <c r="B9" s="159"/>
      <c r="C9" s="160"/>
      <c r="D9" s="161">
        <v>336443</v>
      </c>
      <c r="E9" s="162"/>
      <c r="F9" s="163">
        <v>190274</v>
      </c>
      <c r="G9" s="164"/>
      <c r="H9" s="165"/>
    </row>
    <row r="10" spans="1:8" x14ac:dyDescent="0.15">
      <c r="A10" s="166"/>
      <c r="B10" s="167"/>
      <c r="C10" s="168"/>
      <c r="D10" s="169">
        <v>46429</v>
      </c>
      <c r="E10" s="170"/>
      <c r="F10" s="171">
        <v>88584</v>
      </c>
      <c r="G10" s="172"/>
      <c r="H10" s="173"/>
    </row>
    <row r="11" spans="1:8" x14ac:dyDescent="0.15">
      <c r="A11" s="154" t="s">
        <v>553</v>
      </c>
      <c r="B11" s="159"/>
      <c r="C11" s="160"/>
      <c r="D11" s="161">
        <v>302933</v>
      </c>
      <c r="E11" s="162"/>
      <c r="F11" s="163">
        <v>200194</v>
      </c>
      <c r="G11" s="164"/>
      <c r="H11" s="165"/>
    </row>
    <row r="12" spans="1:8" x14ac:dyDescent="0.15">
      <c r="A12" s="166"/>
      <c r="B12" s="167"/>
      <c r="C12" s="174"/>
      <c r="D12" s="169">
        <v>101263</v>
      </c>
      <c r="E12" s="170"/>
      <c r="F12" s="171">
        <v>106422</v>
      </c>
      <c r="G12" s="172"/>
      <c r="H12" s="173"/>
    </row>
    <row r="13" spans="1:8" x14ac:dyDescent="0.15">
      <c r="A13" s="154"/>
      <c r="B13" s="159"/>
      <c r="C13" s="175"/>
      <c r="D13" s="176">
        <v>241814</v>
      </c>
      <c r="E13" s="177"/>
      <c r="F13" s="178">
        <v>185941</v>
      </c>
      <c r="G13" s="179"/>
      <c r="H13" s="165"/>
    </row>
    <row r="14" spans="1:8" x14ac:dyDescent="0.15">
      <c r="A14" s="166"/>
      <c r="B14" s="167"/>
      <c r="C14" s="168"/>
      <c r="D14" s="169">
        <v>69285</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2.74</v>
      </c>
      <c r="C19" s="180">
        <f>ROUND(VALUE(SUBSTITUTE(実質収支比率等に係る経年分析!G$48,"▲","-")),2)</f>
        <v>2.5099999999999998</v>
      </c>
      <c r="D19" s="180">
        <f>ROUND(VALUE(SUBSTITUTE(実質収支比率等に係る経年分析!H$48,"▲","-")),2)</f>
        <v>2.84</v>
      </c>
      <c r="E19" s="180">
        <f>ROUND(VALUE(SUBSTITUTE(実質収支比率等に係る経年分析!I$48,"▲","-")),2)</f>
        <v>7.66</v>
      </c>
      <c r="F19" s="180">
        <f>ROUND(VALUE(SUBSTITUTE(実質収支比率等に係る経年分析!J$48,"▲","-")),2)</f>
        <v>3.67</v>
      </c>
    </row>
    <row r="20" spans="1:11" x14ac:dyDescent="0.15">
      <c r="A20" s="180" t="s">
        <v>55</v>
      </c>
      <c r="B20" s="180">
        <f>ROUND(VALUE(SUBSTITUTE(実質収支比率等に係る経年分析!F$47,"▲","-")),2)</f>
        <v>24.81</v>
      </c>
      <c r="C20" s="180">
        <f>ROUND(VALUE(SUBSTITUTE(実質収支比率等に係る経年分析!G$47,"▲","-")),2)</f>
        <v>27.34</v>
      </c>
      <c r="D20" s="180">
        <f>ROUND(VALUE(SUBSTITUTE(実質収支比率等に係る経年分析!H$47,"▲","-")),2)</f>
        <v>12.98</v>
      </c>
      <c r="E20" s="180">
        <f>ROUND(VALUE(SUBSTITUTE(実質収支比率等に係る経年分析!I$47,"▲","-")),2)</f>
        <v>16.75</v>
      </c>
      <c r="F20" s="180">
        <f>ROUND(VALUE(SUBSTITUTE(実質収支比率等に係る経年分析!J$47,"▲","-")),2)</f>
        <v>15.59</v>
      </c>
    </row>
    <row r="21" spans="1:11" x14ac:dyDescent="0.15">
      <c r="A21" s="180" t="s">
        <v>56</v>
      </c>
      <c r="B21" s="180">
        <f>IF(ISNUMBER(VALUE(SUBSTITUTE(実質収支比率等に係る経年分析!F$49,"▲","-"))),ROUND(VALUE(SUBSTITUTE(実質収支比率等に係る経年分析!F$49,"▲","-")),2),NA())</f>
        <v>-9.0299999999999994</v>
      </c>
      <c r="C21" s="180">
        <f>IF(ISNUMBER(VALUE(SUBSTITUTE(実質収支比率等に係る経年分析!G$49,"▲","-"))),ROUND(VALUE(SUBSTITUTE(実質収支比率等に係る経年分析!G$49,"▲","-")),2),NA())</f>
        <v>-0.25</v>
      </c>
      <c r="D21" s="180">
        <f>IF(ISNUMBER(VALUE(SUBSTITUTE(実質収支比率等に係る経年分析!H$49,"▲","-"))),ROUND(VALUE(SUBSTITUTE(実質収支比率等に係る経年分析!H$49,"▲","-")),2),NA())</f>
        <v>-16.53</v>
      </c>
      <c r="E21" s="180">
        <f>IF(ISNUMBER(VALUE(SUBSTITUTE(実質収支比率等に係る経年分析!I$49,"▲","-"))),ROUND(VALUE(SUBSTITUTE(実質収支比率等に係る経年分析!I$49,"▲","-")),2),NA())</f>
        <v>7.13</v>
      </c>
      <c r="F21" s="180">
        <f>IF(ISNUMBER(VALUE(SUBSTITUTE(実質収支比率等に係る経年分析!J$49,"▲","-"))),ROUND(VALUE(SUBSTITUTE(実質収支比率等に係る経年分析!J$49,"▲","-")),2),NA())</f>
        <v>-8.32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1.36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1.31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国民健康保険特別会計（直診勘定）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0.56999999999999995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1.1399999999999999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2.5099999999999998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3.66</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1279</v>
      </c>
      <c r="E42" s="182"/>
      <c r="F42" s="182"/>
      <c r="G42" s="182">
        <f>'実質公債費比率（分子）の構造'!L$52</f>
        <v>1196</v>
      </c>
      <c r="H42" s="182"/>
      <c r="I42" s="182"/>
      <c r="J42" s="182">
        <f>'実質公債費比率（分子）の構造'!M$52</f>
        <v>1084</v>
      </c>
      <c r="K42" s="182"/>
      <c r="L42" s="182"/>
      <c r="M42" s="182">
        <f>'実質公債費比率（分子）の構造'!N$52</f>
        <v>1071</v>
      </c>
      <c r="N42" s="182"/>
      <c r="O42" s="182"/>
      <c r="P42" s="182">
        <f>'実質公債費比率（分子）の構造'!O$52</f>
        <v>1056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7</v>
      </c>
      <c r="L44" s="182"/>
      <c r="M44" s="182"/>
      <c r="N44" s="182">
        <f>'実質公債費比率（分子）の構造'!O$50</f>
        <v>17</v>
      </c>
      <c r="O44" s="182"/>
      <c r="P44" s="182"/>
    </row>
    <row r="45" spans="1:16" x14ac:dyDescent="0.15">
      <c r="A45" s="182" t="s">
        <v>66</v>
      </c>
      <c r="B45" s="182">
        <f>'実質公債費比率（分子）の構造'!K$49</f>
        <v>44</v>
      </c>
      <c r="C45" s="182"/>
      <c r="D45" s="182"/>
      <c r="E45" s="182">
        <f>'実質公債費比率（分子）の構造'!L$49</f>
        <v>35</v>
      </c>
      <c r="F45" s="182"/>
      <c r="G45" s="182"/>
      <c r="H45" s="182">
        <f>'実質公債費比率（分子）の構造'!M$49</f>
        <v>35</v>
      </c>
      <c r="I45" s="182"/>
      <c r="J45" s="182"/>
      <c r="K45" s="182">
        <f>'実質公債費比率（分子）の構造'!N$49</f>
        <v>42</v>
      </c>
      <c r="L45" s="182"/>
      <c r="M45" s="182"/>
      <c r="N45" s="182">
        <f>'実質公債費比率（分子）の構造'!O$49</f>
        <v>48</v>
      </c>
      <c r="O45" s="182"/>
      <c r="P45" s="182"/>
    </row>
    <row r="46" spans="1:16" x14ac:dyDescent="0.15">
      <c r="A46" s="182" t="s">
        <v>67</v>
      </c>
      <c r="B46" s="182">
        <f>'実質公債費比率（分子）の構造'!K$48</f>
        <v>283</v>
      </c>
      <c r="C46" s="182"/>
      <c r="D46" s="182"/>
      <c r="E46" s="182">
        <f>'実質公債費比率（分子）の構造'!L$48</f>
        <v>262</v>
      </c>
      <c r="F46" s="182"/>
      <c r="G46" s="182"/>
      <c r="H46" s="182">
        <f>'実質公債費比率（分子）の構造'!M$48</f>
        <v>231</v>
      </c>
      <c r="I46" s="182"/>
      <c r="J46" s="182"/>
      <c r="K46" s="182">
        <f>'実質公債費比率（分子）の構造'!N$48</f>
        <v>254</v>
      </c>
      <c r="L46" s="182"/>
      <c r="M46" s="182"/>
      <c r="N46" s="182">
        <f>'実質公債費比率（分子）の構造'!O$48</f>
        <v>179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1343</v>
      </c>
      <c r="C49" s="182"/>
      <c r="D49" s="182"/>
      <c r="E49" s="182">
        <f>'実質公債費比率（分子）の構造'!L$45</f>
        <v>1299</v>
      </c>
      <c r="F49" s="182"/>
      <c r="G49" s="182"/>
      <c r="H49" s="182">
        <f>'実質公債費比率（分子）の構造'!M$45</f>
        <v>1203</v>
      </c>
      <c r="I49" s="182"/>
      <c r="J49" s="182"/>
      <c r="K49" s="182">
        <f>'実質公債費比率（分子）の構造'!N$45</f>
        <v>1218</v>
      </c>
      <c r="L49" s="182"/>
      <c r="M49" s="182"/>
      <c r="N49" s="182">
        <f>'実質公債費比率（分子）の構造'!O$45</f>
        <v>1227</v>
      </c>
      <c r="O49" s="182"/>
      <c r="P49" s="182"/>
    </row>
    <row r="50" spans="1:16" x14ac:dyDescent="0.15">
      <c r="A50" s="182" t="s">
        <v>71</v>
      </c>
      <c r="B50" s="182" t="e">
        <f>NA()</f>
        <v>#N/A</v>
      </c>
      <c r="C50" s="182">
        <f>IF(ISNUMBER('実質公債費比率（分子）の構造'!K$53),'実質公債費比率（分子）の構造'!K$53,NA())</f>
        <v>395</v>
      </c>
      <c r="D50" s="182" t="e">
        <f>NA()</f>
        <v>#N/A</v>
      </c>
      <c r="E50" s="182" t="e">
        <f>NA()</f>
        <v>#N/A</v>
      </c>
      <c r="F50" s="182">
        <f>IF(ISNUMBER('実質公債費比率（分子）の構造'!L$53),'実質公債費比率（分子）の構造'!L$53,NA())</f>
        <v>404</v>
      </c>
      <c r="G50" s="182" t="e">
        <f>NA()</f>
        <v>#N/A</v>
      </c>
      <c r="H50" s="182" t="e">
        <f>NA()</f>
        <v>#N/A</v>
      </c>
      <c r="I50" s="182">
        <f>IF(ISNUMBER('実質公債費比率（分子）の構造'!M$53),'実質公債費比率（分子）の構造'!M$53,NA())</f>
        <v>389</v>
      </c>
      <c r="J50" s="182" t="e">
        <f>NA()</f>
        <v>#N/A</v>
      </c>
      <c r="K50" s="182" t="e">
        <f>NA()</f>
        <v>#N/A</v>
      </c>
      <c r="L50" s="182">
        <f>IF(ISNUMBER('実質公債費比率（分子）の構造'!N$53),'実質公債費比率（分子）の構造'!N$53,NA())</f>
        <v>451</v>
      </c>
      <c r="M50" s="182" t="e">
        <f>NA()</f>
        <v>#N/A</v>
      </c>
      <c r="N50" s="182" t="e">
        <f>NA()</f>
        <v>#N/A</v>
      </c>
      <c r="O50" s="182">
        <f>IF(ISNUMBER('実質公債費比率（分子）の構造'!O$53),'実質公債費比率（分子）の構造'!O$53,NA())</f>
        <v>416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9724</v>
      </c>
      <c r="E56" s="181"/>
      <c r="F56" s="181"/>
      <c r="G56" s="181">
        <f>'将来負担比率（分子）の構造'!J$52</f>
        <v>9111</v>
      </c>
      <c r="H56" s="181"/>
      <c r="I56" s="181"/>
      <c r="J56" s="181">
        <f>'将来負担比率（分子）の構造'!K$52</f>
        <v>8766</v>
      </c>
      <c r="K56" s="181"/>
      <c r="L56" s="181"/>
      <c r="M56" s="181">
        <f>'将来負担比率（分子）の構造'!L$52</f>
        <v>8678</v>
      </c>
      <c r="N56" s="181"/>
      <c r="O56" s="181"/>
      <c r="P56" s="181">
        <f>'将来負担比率（分子）の構造'!M$52</f>
        <v>7963</v>
      </c>
    </row>
    <row r="57" spans="1:16" x14ac:dyDescent="0.15">
      <c r="A57" s="181" t="s">
        <v>42</v>
      </c>
      <c r="B57" s="181"/>
      <c r="C57" s="181"/>
      <c r="D57" s="181">
        <f>'将来負担比率（分子）の構造'!I$51</f>
        <v>622</v>
      </c>
      <c r="E57" s="181"/>
      <c r="F57" s="181"/>
      <c r="G57" s="181">
        <f>'将来負担比率（分子）の構造'!J$51</f>
        <v>536</v>
      </c>
      <c r="H57" s="181"/>
      <c r="I57" s="181"/>
      <c r="J57" s="181">
        <f>'将来負担比率（分子）の構造'!K$51</f>
        <v>415</v>
      </c>
      <c r="K57" s="181"/>
      <c r="L57" s="181"/>
      <c r="M57" s="181">
        <f>'将来負担比率（分子）の構造'!L$51</f>
        <v>462</v>
      </c>
      <c r="N57" s="181"/>
      <c r="O57" s="181"/>
      <c r="P57" s="181">
        <f>'将来負担比率（分子）の構造'!M$51</f>
        <v>402</v>
      </c>
    </row>
    <row r="58" spans="1:16" x14ac:dyDescent="0.15">
      <c r="A58" s="181" t="s">
        <v>41</v>
      </c>
      <c r="B58" s="181"/>
      <c r="C58" s="181"/>
      <c r="D58" s="181">
        <f>'将来負担比率（分子）の構造'!I$50</f>
        <v>4605</v>
      </c>
      <c r="E58" s="181"/>
      <c r="F58" s="181"/>
      <c r="G58" s="181">
        <f>'将来負担比率（分子）の構造'!J$50</f>
        <v>4648</v>
      </c>
      <c r="H58" s="181"/>
      <c r="I58" s="181"/>
      <c r="J58" s="181">
        <f>'将来負担比率（分子）の構造'!K$50</f>
        <v>4141</v>
      </c>
      <c r="K58" s="181"/>
      <c r="L58" s="181"/>
      <c r="M58" s="181">
        <f>'将来負担比率（分子）の構造'!L$50</f>
        <v>4360</v>
      </c>
      <c r="N58" s="181"/>
      <c r="O58" s="181"/>
      <c r="P58" s="181">
        <f>'将来負担比率（分子）の構造'!M$50</f>
        <v>4484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1842</v>
      </c>
      <c r="C62" s="181"/>
      <c r="D62" s="181"/>
      <c r="E62" s="181">
        <f>'将来負担比率（分子）の構造'!J$45</f>
        <v>1691</v>
      </c>
      <c r="F62" s="181"/>
      <c r="G62" s="181"/>
      <c r="H62" s="181">
        <f>'将来負担比率（分子）の構造'!K$45</f>
        <v>1630</v>
      </c>
      <c r="I62" s="181"/>
      <c r="J62" s="181"/>
      <c r="K62" s="181">
        <f>'将来負担比率（分子）の構造'!L$45</f>
        <v>1604</v>
      </c>
      <c r="L62" s="181"/>
      <c r="M62" s="181"/>
      <c r="N62" s="181">
        <f>'将来負担比率（分子）の構造'!M$45</f>
        <v>1545</v>
      </c>
      <c r="O62" s="181"/>
      <c r="P62" s="181"/>
    </row>
    <row r="63" spans="1:16" x14ac:dyDescent="0.15">
      <c r="A63" s="181" t="s">
        <v>34</v>
      </c>
      <c r="B63" s="181">
        <f>'将来負担比率（分子）の構造'!I$44</f>
        <v>250</v>
      </c>
      <c r="C63" s="181"/>
      <c r="D63" s="181"/>
      <c r="E63" s="181">
        <f>'将来負担比率（分子）の構造'!J$44</f>
        <v>303</v>
      </c>
      <c r="F63" s="181"/>
      <c r="G63" s="181"/>
      <c r="H63" s="181">
        <f>'将来負担比率（分子）の構造'!K$44</f>
        <v>368</v>
      </c>
      <c r="I63" s="181"/>
      <c r="J63" s="181"/>
      <c r="K63" s="181">
        <f>'将来負担比率（分子）の構造'!L$44</f>
        <v>327</v>
      </c>
      <c r="L63" s="181"/>
      <c r="M63" s="181"/>
      <c r="N63" s="181">
        <f>'将来負担比率（分子）の構造'!M$44</f>
        <v>279</v>
      </c>
      <c r="O63" s="181"/>
      <c r="P63" s="181"/>
    </row>
    <row r="64" spans="1:16" x14ac:dyDescent="0.15">
      <c r="A64" s="181" t="s">
        <v>33</v>
      </c>
      <c r="B64" s="181">
        <f>'将来負担比率（分子）の構造'!I$43</f>
        <v>2172</v>
      </c>
      <c r="C64" s="181"/>
      <c r="D64" s="181"/>
      <c r="E64" s="181">
        <f>'将来負担比率（分子）の構造'!J$43</f>
        <v>1959</v>
      </c>
      <c r="F64" s="181"/>
      <c r="G64" s="181"/>
      <c r="H64" s="181">
        <f>'将来負担比率（分子）の構造'!K$43</f>
        <v>1885</v>
      </c>
      <c r="I64" s="181"/>
      <c r="J64" s="181"/>
      <c r="K64" s="181">
        <f>'将来負担比率（分子）の構造'!L$43</f>
        <v>1947</v>
      </c>
      <c r="L64" s="181"/>
      <c r="M64" s="181"/>
      <c r="N64" s="181">
        <f>'将来負担比率（分子）の構造'!M$43</f>
        <v>1653</v>
      </c>
      <c r="O64" s="181"/>
      <c r="P64" s="181"/>
    </row>
    <row r="65" spans="1:16" x14ac:dyDescent="0.15">
      <c r="A65" s="181" t="s">
        <v>32</v>
      </c>
      <c r="B65" s="181">
        <f>'将来負担比率（分子）の構造'!I$42</f>
        <v>26</v>
      </c>
      <c r="C65" s="181"/>
      <c r="D65" s="181"/>
      <c r="E65" s="181">
        <f>'将来負担比率（分子）の構造'!J$42</f>
        <v>19</v>
      </c>
      <c r="F65" s="181"/>
      <c r="G65" s="181"/>
      <c r="H65" s="181">
        <f>'将来負担比率（分子）の構造'!K$42</f>
        <v>37</v>
      </c>
      <c r="I65" s="181"/>
      <c r="J65" s="181"/>
      <c r="K65" s="181">
        <f>'将来負担比率（分子）の構造'!L$42</f>
        <v>68</v>
      </c>
      <c r="L65" s="181"/>
      <c r="M65" s="181"/>
      <c r="N65" s="181">
        <f>'将来負担比率（分子）の構造'!M$42</f>
        <v>60</v>
      </c>
      <c r="O65" s="181"/>
      <c r="P65" s="181"/>
    </row>
    <row r="66" spans="1:16" x14ac:dyDescent="0.15">
      <c r="A66" s="181" t="s">
        <v>31</v>
      </c>
      <c r="B66" s="181">
        <f>'将来負担比率（分子）の構造'!I$41</f>
        <v>10552</v>
      </c>
      <c r="C66" s="181"/>
      <c r="D66" s="181"/>
      <c r="E66" s="181">
        <f>'将来負担比率（分子）の構造'!J$41</f>
        <v>9990</v>
      </c>
      <c r="F66" s="181"/>
      <c r="G66" s="181"/>
      <c r="H66" s="181">
        <f>'将来負担比率（分子）の構造'!K$41</f>
        <v>9651</v>
      </c>
      <c r="I66" s="181"/>
      <c r="J66" s="181"/>
      <c r="K66" s="181">
        <f>'将来負担比率（分子）の構造'!L$41</f>
        <v>9687</v>
      </c>
      <c r="L66" s="181"/>
      <c r="M66" s="181"/>
      <c r="N66" s="181">
        <f>'将来負担比率（分子）の構造'!M$41</f>
        <v>9536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248</v>
      </c>
      <c r="J67" s="181" t="e">
        <f>NA()</f>
        <v>#N/A</v>
      </c>
      <c r="K67" s="181" t="e">
        <f>NA()</f>
        <v>#N/A</v>
      </c>
      <c r="L67" s="181">
        <f>IF(ISNUMBER('将来負担比率（分子）の構造'!L$53), IF('将来負担比率（分子）の構造'!L$53 &lt; 0, 0, '将来負担比率（分子）の構造'!L$53), NA())</f>
        <v>132</v>
      </c>
      <c r="M67" s="181" t="e">
        <f>NA()</f>
        <v>#N/A</v>
      </c>
      <c r="N67" s="181" t="e">
        <f>NA()</f>
        <v>#N/A</v>
      </c>
      <c r="O67" s="181">
        <f>IF(ISNUMBER('将来負担比率（分子）の構造'!M$53), IF('将来負担比率（分子）の構造'!M$53 &lt; 0, 0, '将来負担比率（分子）の構造'!M$53), NA())</f>
        <v>223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685</v>
      </c>
      <c r="C72" s="185">
        <f>基金残高に係る経年分析!G55</f>
        <v>888</v>
      </c>
      <c r="D72" s="185">
        <f>基金残高に係る経年分析!H55</f>
        <v>850</v>
      </c>
    </row>
    <row r="73" spans="1:16" x14ac:dyDescent="0.15">
      <c r="A73" s="184" t="s">
        <v>78</v>
      </c>
      <c r="B73" s="185">
        <f>基金残高に係る経年分析!F56</f>
        <v>703</v>
      </c>
      <c r="C73" s="185">
        <f>基金残高に係る経年分析!G56</f>
        <v>705</v>
      </c>
      <c r="D73" s="185">
        <f>基金残高に係る経年分析!H56</f>
        <v>706</v>
      </c>
    </row>
    <row r="74" spans="1:16" x14ac:dyDescent="0.15">
      <c r="A74" s="184" t="s">
        <v>79</v>
      </c>
      <c r="B74" s="185">
        <f>基金残高に係る経年分析!F57</f>
        <v>3430</v>
      </c>
      <c r="C74" s="185">
        <f>基金残高に係る経年分析!G57</f>
        <v>3342</v>
      </c>
      <c r="D74" s="185">
        <f>基金残高に係る経年分析!H57</f>
        <v>3450</v>
      </c>
    </row>
  </sheetData>
  <sheetProtection algorithmName="SHA-512" hashValue="A20JtIuouQGK4NR4SEGsze2Gxo6cpYDw94HGYyUexJoRR0Vh+qILhb7kUECkJRgcLllV01r6vhy7771mBMR4MA==" saltValue="jJiaogSGqWdh2auA8X6f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2022-03-15T00:51:24Z</cp:lastPrinted>
  <dcterms:created xsi:type="dcterms:W3CDTF">2022-02-02T03:20:19Z</dcterms:created>
  <dcterms:modified xsi:type="dcterms:W3CDTF">2022-09-26T00:56:59Z</dcterms:modified>
  <cp:category/>
</cp:coreProperties>
</file>