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120行財政対策室\01  財務企画\011_各種調査・報告\02　財政状況資料集（財政分析）\R04照会\08 10月アップロー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C36" i="10"/>
  <c r="CO35" i="10"/>
  <c r="BE35" i="10"/>
  <c r="C35" i="10"/>
  <c r="BW34" i="10"/>
  <c r="BW35" i="10" s="1"/>
  <c r="BE34" i="10"/>
  <c r="U34" i="10"/>
  <c r="U35" i="10" s="1"/>
  <c r="U36" i="10" s="1"/>
  <c r="U37" i="10" s="1"/>
  <c r="C34" i="10"/>
  <c r="CO34" i="10" l="1"/>
  <c r="BW36" i="10"/>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<sst xmlns="http://schemas.openxmlformats.org/spreadsheetml/2006/main" count="1097" uniqueCount="611">
  <si>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</si>
  <si>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</si>
  <si>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</si>
  <si>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</si>
  <si>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</si>
  <si>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</si>
  <si>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</si>
  <si>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</si>
  <si>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</si>
  <si>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</si>
  <si>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</si>
  <si>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</si>
  <si>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</si>
  <si>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</si>
  <si>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</si>
  <si>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</si>
  <si>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</si>
  <si>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</si>
  <si>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</si>
  <si>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</si>
  <si>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</si>
  <si>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</si>
  <si>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</si>
  <si>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</si>
  <si>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</si>
  <si>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</si>
  <si>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</si>
  <si>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</si>
  <si>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</si>
  <si>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</si>
  <si>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</si>
  <si>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</si>
  <si>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</si>
  <si>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</si>
  <si>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</si>
  <si>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</si>
  <si>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</si>
  <si>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</si>
  <si>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</si>
  <si>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</si>
  <si>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</si>
  <si>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</si>
  <si>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</si>
  <si>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</si>
  <si>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</si>
  <si>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</si>
  <si>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</si>
  <si>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</si>
  <si>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</si>
  <si>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</si>
  <si>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</si>
  <si>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</si>
  <si>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</si>
  <si>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</si>
  <si>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</si>
  <si>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</si>
  <si>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</si>
  <si>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</si>
  <si>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</si>
  <si>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</si>
  <si>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</si>
  <si>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</si>
  <si>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</si>
  <si>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</si>
  <si>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</si>
  <si>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</si>
  <si>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</si>
  <si>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</si>
  <si>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</si>
  <si>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</si>
  <si>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</si>
  <si>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</si>
  <si>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</si>
  <si>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</si>
  <si>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</si>
  <si>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</si>
  <si>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</si>
  <si>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</si>
  <si>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</si>
  <si>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</si>
  <si>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</si>
  <si>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</si>
  <si>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</si>
  <si>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</si>
  <si>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</si>
  <si>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</si>
  <si>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</si>
  <si>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</si>
  <si>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</si>
  <si>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</si>
  <si>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</si>
  <si>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</si>
  <si>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</si>
  <si>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</si>
  <si>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</si>
  <si>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</si>
  <si>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</si>
  <si>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</si>
  <si>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</si>
  <si>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</si>
  <si>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</si>
  <si>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</si>
  <si>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</si>
  <si>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</si>
  <si>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</si>
  <si>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</si>
  <si>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</si>
  <si>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</si>
  <si>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</si>
  <si>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</si>
  <si>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</si>
  <si>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</si>
  <si>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</si>
  <si>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</si>
  <si>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</si>
  <si>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</si>
  <si>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</si>
  <si>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</si>
  <si>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</si>
  <si>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</si>
  <si>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</si>
  <si>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</si>
  <si>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</si>
  <si>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</si>
  <si>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</si>
  <si>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</si>
  <si>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</si>
  <si>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</si>
  <si>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</si>
  <si>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</si>
  <si>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</si>
  <si>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</si>
  <si>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</si>
  <si>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</si>
  <si>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</si>
  <si>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</si>
  <si>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</si>
  <si>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</si>
  <si>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</si>
  <si>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</si>
  <si>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</si>
  <si>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</si>
  <si>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</si>
  <si>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</si>
  <si>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</si>
  <si>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</si>
  <si>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</si>
  <si>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</si>
  <si>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</si>
  <si>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</si>
  <si>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</si>
  <si>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</si>
  <si>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</si>
  <si>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</si>
  <si>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</si>
  <si>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</si>
  <si>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</si>
  <si>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</si>
  <si>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</si>
  <si>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</si>
  <si>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</si>
  <si>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</si>
  <si>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</si>
  <si>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</si>
  <si>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</si>
  <si>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</si>
  <si>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</si>
  <si>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</si>
  <si>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</si>
  <si>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</si>
  <si>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</si>
  <si>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</si>
  <si>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</si>
  <si>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</si>
  <si>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</si>
  <si>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</si>
  <si>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</si>
  <si>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</si>
  <si>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</si>
  <si>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</si>
  <si>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</si>
  <si>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</si>
  <si>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</si>
  <si>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</si>
  <si>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</si>
  <si>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</si>
  <si>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</si>
  <si>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</si>
  <si>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</si>
  <si>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</si>
  <si>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</si>
  <si>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</si>
  <si>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</si>
  <si>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</si>
  <si>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</si>
  <si>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</si>
  <si>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</si>
  <si>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</si>
  <si>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</si>
  <si>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</si>
  <si>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</si>
  <si>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</si>
  <si>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</si>
  <si>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</si>
  <si>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</si>
  <si>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</si>
  <si>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</si>
  <si>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</si>
  <si>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</si>
  <si>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</si>
  <si>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</si>
  <si>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</si>
  <si>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</si>
  <si>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</si>
  <si>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</si>
  <si>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</si>
  <si>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</si>
  <si>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</si>
  <si>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</si>
  <si>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</si>
  <si>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北海道むかわ町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</si>
  <si>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</si>
  <si>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</si>
  <si>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</si>
  <si>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</si>
  <si>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</si>
  <si>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</si>
  <si>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</si>
  <si>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</si>
  <si>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</si>
  <si>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</si>
  <si>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</si>
  <si>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</si>
  <si>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</si>
  <si>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</si>
  <si>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</si>
  <si>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</si>
  <si>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</si>
  <si>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</si>
  <si>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</si>
  <si>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</si>
  <si>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</si>
  <si>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</si>
  <si>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</si>
  <si>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</si>
  <si>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</si>
  <si>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</si>
  <si>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</si>
  <si>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</si>
  <si>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</si>
  <si>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</si>
  <si>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</si>
  <si>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</si>
  <si>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</si>
  <si>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</si>
  <si>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</si>
  <si>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</si>
  <si>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</si>
  <si>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</si>
  <si>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</si>
  <si>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</si>
  <si>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</si>
  <si>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</si>
  <si>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</si>
  <si>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</si>
  <si>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</si>
  <si>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</si>
  <si>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</si>
  <si>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</si>
  <si>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</si>
  <si>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</si>
  <si>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</si>
  <si>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</si>
  <si>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</si>
  <si>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</si>
  <si>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</si>
  <si>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</si>
  <si>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</si>
  <si>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</si>
  <si>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</si>
  <si>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</si>
  <si>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</si>
  <si>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</si>
  <si>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</si>
  <si>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</si>
  <si>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</si>
  <si>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</si>
  <si>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</si>
  <si>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</si>
  <si>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</si>
  <si>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</si>
  <si>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</si>
  <si>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</si>
  <si>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</si>
  <si>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</si>
  <si>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</si>
  <si>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</si>
  <si>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</si>
  <si>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</si>
  <si>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</si>
  <si>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</si>
  <si>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</si>
  <si>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</si>
  <si>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</si>
  <si>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</si>
  <si>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</si>
  <si>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</si>
  <si>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</si>
  <si>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</si>
  <si>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</si>
  <si>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</si>
  <si>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</si>
  <si>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</si>
  <si>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</si>
  <si>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</si>
  <si>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</si>
  <si>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</si>
  <si>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</si>
  <si>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</si>
  <si>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</si>
  <si>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</si>
  <si>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</si>
  <si>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</si>
  <si>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</si>
  <si>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</si>
  <si>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</si>
  <si>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</si>
  <si>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</si>
  <si>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</si>
  <si>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</si>
  <si>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</si>
  <si>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</si>
  <si>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</si>
  <si>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</si>
  <si>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</si>
  <si>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</si>
  <si>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</si>
  <si>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</si>
  <si>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</si>
  <si>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</si>
  <si>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</si>
  <si>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</si>
  <si>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</si>
  <si>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</si>
  <si>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</si>
  <si>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</si>
  <si>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</si>
  <si>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</si>
  <si>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</si>
  <si>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</si>
  <si>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</si>
  <si>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</si>
  <si>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</si>
  <si>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</si>
  <si>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</si>
  <si>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</si>
  <si>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</si>
  <si>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</si>
  <si>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</si>
  <si>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</si>
  <si>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</si>
  <si>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</si>
  <si>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</si>
  <si>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</si>
  <si>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</si>
  <si>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</si>
  <si>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</si>
  <si>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</si>
  <si>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</si>
  <si>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</si>
  <si>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</si>
  <si>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</si>
  <si>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</si>
  <si>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</si>
  <si>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</si>
  <si>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</si>
  <si>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</si>
  <si>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北海道むかわ町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</si>
  <si>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</si>
  <si>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</si>
  <si>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</si>
  <si>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</si>
  <si>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</si>
  <si>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</si>
  <si>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</si>
  <si>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</si>
  <si>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</si>
  <si>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</si>
  <si>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</si>
  <si>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</si>
  <si>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</si>
  <si>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</si>
  <si>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</si>
  <si>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</si>
  <si>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</si>
  <si>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</si>
  <si>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</si>
  <si>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</si>
  <si>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</si>
  <si>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</si>
  <si>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</si>
  <si>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</si>
  <si>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</si>
  <si>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</si>
  <si>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</si>
  <si>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</si>
  <si>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</si>
  <si>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</si>
  <si>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</si>
  <si>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</si>
  <si>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</si>
  <si>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</si>
  <si>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</si>
  <si>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</si>
  <si>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</si>
  <si>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</si>
  <si>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</si>
  <si>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</si>
  <si>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</si>
  <si>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</si>
  <si>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</si>
  <si>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</si>
  <si>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</si>
  <si>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</si>
  <si>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</si>
  <si>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</si>
  <si>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</si>
  <si>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</si>
  <si>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</si>
  <si>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</si>
  <si>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</si>
  <si>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</si>
  <si>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</si>
  <si>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</si>
  <si>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</si>
  <si>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</si>
  <si>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</si>
  <si>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</si>
  <si>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</si>
  <si>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</si>
  <si>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</si>
  <si>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</si>
  <si>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</si>
  <si>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</si>
  <si>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</si>
  <si>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</si>
  <si>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</si>
  <si>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</si>
  <si>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</si>
  <si>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</si>
  <si>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</si>
  <si>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</si>
  <si>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</si>
  <si>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</si>
  <si>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</si>
  <si>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</si>
  <si>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</si>
  <si>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</si>
  <si>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</si>
  <si>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</si>
  <si>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</si>
  <si>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</si>
  <si>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</si>
  <si>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</si>
  <si>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</si>
  <si>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</si>
  <si>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</si>
  <si>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</si>
  <si>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</si>
  <si>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</si>
  <si>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</si>
  <si>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</si>
  <si>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</si>
  <si>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</si>
  <si>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</si>
  <si>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</si>
  <si>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</si>
  <si>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</si>
  <si>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</si>
  <si>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</si>
  <si>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</si>
  <si>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</si>
  <si>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</si>
  <si>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</si>
  <si>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</si>
  <si>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</si>
  <si>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</si>
  <si>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</si>
  <si>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</si>
  <si>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</si>
  <si>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</si>
  <si>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</si>
  <si>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</si>
  <si>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</si>
  <si>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</si>
  <si>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</si>
  <si>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</si>
  <si>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</si>
  <si>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</si>
  <si>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</si>
  <si>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</si>
  <si>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</si>
  <si>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</si>
  <si>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</si>
  <si>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</si>
  <si>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</si>
  <si>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</si>
  <si>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</si>
  <si>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</si>
  <si>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</si>
  <si>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</si>
  <si>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</si>
  <si>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</si>
  <si>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</si>
  <si>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</si>
  <si>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</si>
  <si>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</si>
  <si>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</si>
  <si>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</si>
  <si>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</si>
  <si>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</si>
  <si>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</si>
  <si>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</si>
  <si>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</si>
  <si>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</si>
  <si>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</si>
  <si>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</si>
  <si>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</si>
  <si>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</si>
  <si>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</si>
  <si>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</si>
  <si>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</si>
  <si>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</si>
  <si>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</si>
  <si>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</si>
  <si>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</si>
  <si>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</si>
  <si>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</si>
  <si>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</si>
  <si>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</si>
  <si>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</si>
  <si>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</si>
  <si>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</si>
  <si>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</si>
  <si>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</si>
  <si>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</si>
  <si>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</si>
  <si>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</si>
  <si>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</si>
  <si>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</si>
  <si>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</si>
  <si>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</si>
  <si>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</si>
  <si>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</si>
  <si>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</si>
  <si>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</si>
  <si>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</si>
  <si>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</si>
  <si>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</si>
  <si>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</si>
  <si>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</si>
  <si>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</si>
  <si>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</si>
  <si>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</si>
  <si>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</si>
  <si>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</si>
  <si>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</si>
  <si>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</si>
  <si>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</si>
  <si>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</si>
  <si>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0.25</t>
  </si>
  <si>
    <t>▲ 16.53</t>
  </si>
  <si>
    <t>▲ 8.32</t>
  </si>
  <si>
    <t>一般会計</t>
  </si>
  <si>
    <t>上水道事業会計</t>
  </si>
  <si>
    <t>病院事業会計</t>
  </si>
  <si>
    <t>下水道事業会計</t>
  </si>
  <si>
    <t>介護保険特別会計</t>
  </si>
  <si>
    <t>国民健康保険特別会計（保険事業勘定）</t>
  </si>
  <si>
    <t>国民健康保険特別会計（直診勘定）</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</si>
  <si>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</si>
  <si>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</si>
  <si>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</si>
  <si>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</si>
  <si>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</si>
  <si>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</si>
  <si>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</si>
  <si>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</si>
  <si>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</si>
  <si>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</si>
  <si>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平取町外2町衛生施設組合</t>
    <phoneticPr fontId="2"/>
  </si>
  <si>
    <t>胆振東部消防組合</t>
    <phoneticPr fontId="2"/>
  </si>
  <si>
    <t>胆振東部日高西部衛生組合</t>
    <rPh sb="0" eb="2">
      <t>イブリ</t>
    </rPh>
    <rPh sb="2" eb="4">
      <t>トウブ</t>
    </rPh>
    <rPh sb="4" eb="6">
      <t>ヒダカ</t>
    </rPh>
    <rPh sb="6" eb="8">
      <t>セイブ</t>
    </rPh>
    <rPh sb="8" eb="10">
      <t>エイセイ</t>
    </rPh>
    <rPh sb="10" eb="12">
      <t>クミアイ</t>
    </rPh>
    <phoneticPr fontId="2"/>
  </si>
  <si>
    <t>果夢工房</t>
    <rPh sb="0" eb="1">
      <t>カ</t>
    </rPh>
    <rPh sb="1" eb="2">
      <t>ユメ</t>
    </rPh>
    <rPh sb="2" eb="4">
      <t>コウボウ</t>
    </rPh>
    <phoneticPr fontId="2"/>
  </si>
  <si>
    <t xml:space="preserve">※8：職員の状況については、令和3年地方公務員給与実態調査に基づいている。 </t>
    <phoneticPr fontId="2"/>
  </si>
  <si>
    <t>(公共施設長寿命化基金(R03年度末現在))</t>
    <phoneticPr fontId="5"/>
  </si>
  <si>
    <t>(地域振興基金(R03年度末現在))</t>
    <phoneticPr fontId="5"/>
  </si>
  <si>
    <t>(農業基盤整備事業基金(R03年度末現在))</t>
    <phoneticPr fontId="5"/>
  </si>
  <si>
    <t>(胆振東部地震対策基金(R03年度末現在))</t>
    <phoneticPr fontId="5"/>
  </si>
  <si>
    <t>(バス運行事業基金(R03年度末現在))</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</si>
  <si>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</si>
  <si>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</si>
  <si>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固定資産減価償却率は類似団体平均より高く推移をしているため、公共施設等総合管理計画に基づきながら必要に応じた対応を図る必要がある一方で、将来負担比率は令和３年度上昇していることもありバランスを考慮した対応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</si>
  <si>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</si>
  <si>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</si>
  <si>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</si>
  <si>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</si>
  <si>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</si>
  <si>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</si>
  <si>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いずれも類似団体平均値より高く推移をしているが、実質公債費比率は減少傾向が見られる。今後控える公共事業によってはいずれの数値も上昇に転ずることも想定されるため、これまで以上に公債費の適正化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</si>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</sst>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0169-49F8-94AA-FC1E316A35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123486</c:v>
                </c:pt>
                <c:pt idx="1">
                  <c:v>171047</c:v>
                </c:pt>
                <c:pt idx="2">
                  <c:v>336443</c:v>
                </c:pt>
                <c:pt idx="3">
                  <c:v>302933</c:v>
                </c:pt>
                <c:pt idx="4">
                  <c:v>256420</c:v>
                </c:pt>
              </c:numCache>
            </c:numRef>
          </c:val>
          <c:smooth val="0"/>
          <c:extLst>
            <c:ext xmlns:c16="http://schemas.microsoft.com/office/drawing/2014/chart" uri="{C3380CC4-5D6E-409C-BE32-E72D297353CC}">
              <c16:uniqueId val="{00000001-0169-49F8-94AA-FC1E316A35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2.5099999999999998</c:v>
                </c:pt>
                <c:pt idx="1">
                  <c:v>2.84</c:v>
                </c:pt>
                <c:pt idx="2">
                  <c:v>7.66</c:v>
                </c:pt>
                <c:pt idx="3">
                  <c:v>3.67</c:v>
                </c:pt>
                <c:pt idx="4">
                  <c:v>4.54</c:v>
                </c:pt>
              </c:numCache>
            </c:numRef>
          </c:val>
          <c:extLst>
            <c:ext xmlns:c16="http://schemas.microsoft.com/office/drawing/2014/chart" uri="{C3380CC4-5D6E-409C-BE32-E72D297353CC}">
              <c16:uniqueId val="{00000000-1E24-4D17-B819-37EFCB7B03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27.34</c:v>
                </c:pt>
                <c:pt idx="1">
                  <c:v>12.98</c:v>
                </c:pt>
                <c:pt idx="2">
                  <c:v>16.75</c:v>
                </c:pt>
                <c:pt idx="3">
                  <c:v>15.59</c:v>
                </c:pt>
                <c:pt idx="4">
                  <c:v>23</c:v>
                </c:pt>
              </c:numCache>
            </c:numRef>
          </c:val>
          <c:extLst>
            <c:ext xmlns:c16="http://schemas.microsoft.com/office/drawing/2014/chart" uri="{C3380CC4-5D6E-409C-BE32-E72D297353CC}">
              <c16:uniqueId val="{00000001-1E24-4D17-B819-37EFCB7B03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-0.25</c:v>
                </c:pt>
                <c:pt idx="1">
                  <c:v>-16.53</c:v>
                </c:pt>
                <c:pt idx="2">
                  <c:v>7.13</c:v>
                </c:pt>
                <c:pt idx="3">
                  <c:v>-8.32</c:v>
                </c:pt>
                <c:pt idx="4">
                  <c:v>6.78</c:v>
                </c:pt>
              </c:numCache>
            </c:numRef>
          </c:val>
          <c:smooth val="0"/>
          <c:extLst>
            <c:ext xmlns:c16="http://schemas.microsoft.com/office/drawing/2014/chart" uri="{C3380CC4-5D6E-409C-BE32-E72D297353CC}">
              <c16:uniqueId val="{00000002-1E24-4D17-B819-37EFCB7B03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DC-4465-B5B5-F21E50E456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DC-4465-B5B5-F21E50E456B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0.86</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3ADC-4465-B5B5-F21E50E456B6}"/>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c:v>
                </c:pt>
                <c:pt idx="8">
                  <c:v>#N/A</c:v>
                </c:pt>
                <c:pt idx="9">
                  <c:v>0.02</c:v>
                </c:pt>
              </c:numCache>
            </c:numRef>
          </c:val>
          <c:extLst>
            <c:ext xmlns:c16="http://schemas.microsoft.com/office/drawing/2014/chart" uri="{C3380CC4-5D6E-409C-BE32-E72D297353CC}">
              <c16:uniqueId val="{00000003-3ADC-4465-B5B5-F21E50E456B6}"/>
            </c:ext>
          </c:extLst>
        </c:ser>
        <c:ser>
          <c:idx val="4"/>
          <c:order val="4"/>
          <c:tx>
            <c:strRef>
              <c:f>データシート!$A$31</c:f>
              <c:strCache>
                <c:ptCount val="1"/>
                <c:pt idx="0">
                  <c:v>国民健康保険特別会計（保険事業勘定）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0.96</c:v>
                </c:pt>
                <c:pt idx="2">
                  <c:v>#N/A</c:v>
                </c:pt>
                <c:pt idx="3">
                  <c:v>0.5</c:v>
                </c:pt>
                <c:pt idx="4">
                  <c:v>#N/A</c:v>
                </c:pt>
                <c:pt idx="5">
                  <c:v>0.24</c:v>
                </c:pt>
                <c:pt idx="6">
                  <c:v>#N/A</c:v>
                </c:pt>
                <c:pt idx="7">
                  <c:v>0.06</c:v>
                </c:pt>
                <c:pt idx="8">
                  <c:v>#N/A</c:v>
                </c:pt>
                <c:pt idx="9">
                  <c:v>0.09</c:v>
                </c:pt>
              </c:numCache>
            </c:numRef>
          </c:val>
          <c:extLst>
            <c:ext xmlns:c16="http://schemas.microsoft.com/office/drawing/2014/chart" uri="{C3380CC4-5D6E-409C-BE32-E72D297353CC}">
              <c16:uniqueId val="{00000004-3ADC-4465-B5B5-F21E50E456B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0.49</c:v>
                </c:pt>
                <c:pt idx="4">
                  <c:v>#N/A</c:v>
                </c:pt>
                <c:pt idx="5">
                  <c:v>0.63</c:v>
                </c:pt>
                <c:pt idx="6">
                  <c:v>#N/A</c:v>
                </c:pt>
                <c:pt idx="7">
                  <c:v>0.56999999999999995</c:v>
                </c:pt>
                <c:pt idx="8">
                  <c:v>#N/A</c:v>
                </c:pt>
                <c:pt idx="9">
                  <c:v>0.63</c:v>
                </c:pt>
              </c:numCache>
            </c:numRef>
          </c:val>
          <c:extLst>
            <c:ext xmlns:c16="http://schemas.microsoft.com/office/drawing/2014/chart" uri="{C3380CC4-5D6E-409C-BE32-E72D297353CC}">
              <c16:uniqueId val="{00000005-3ADC-4465-B5B5-F21E50E456B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1.31</c:v>
                </c:pt>
                <c:pt idx="2">
                  <c:v>#N/A</c:v>
                </c:pt>
                <c:pt idx="3">
                  <c:v>0.8</c:v>
                </c:pt>
                <c:pt idx="4">
                  <c:v>#N/A</c:v>
                </c:pt>
                <c:pt idx="5">
                  <c:v>0.15</c:v>
                </c:pt>
                <c:pt idx="6">
                  <c:v>#N/A</c:v>
                </c:pt>
                <c:pt idx="7">
                  <c:v>0</c:v>
                </c:pt>
                <c:pt idx="8">
                  <c:v>#N/A</c:v>
                </c:pt>
                <c:pt idx="9">
                  <c:v>0.79</c:v>
                </c:pt>
              </c:numCache>
            </c:numRef>
          </c:val>
          <c:extLst>
            <c:ext xmlns:c16="http://schemas.microsoft.com/office/drawing/2014/chart" uri="{C3380CC4-5D6E-409C-BE32-E72D297353CC}">
              <c16:uniqueId val="{00000006-3ADC-4465-B5B5-F21E50E456B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1.76</c:v>
                </c:pt>
                <c:pt idx="2">
                  <c:v>#N/A</c:v>
                </c:pt>
                <c:pt idx="3">
                  <c:v>0.96</c:v>
                </c:pt>
                <c:pt idx="4">
                  <c:v>#N/A</c:v>
                </c:pt>
                <c:pt idx="5">
                  <c:v>1.38</c:v>
                </c:pt>
                <c:pt idx="6">
                  <c:v>#N/A</c:v>
                </c:pt>
                <c:pt idx="7">
                  <c:v>1.1399999999999999</c:v>
                </c:pt>
                <c:pt idx="8">
                  <c:v>#N/A</c:v>
                </c:pt>
                <c:pt idx="9">
                  <c:v>0.99</c:v>
                </c:pt>
              </c:numCache>
            </c:numRef>
          </c:val>
          <c:extLst>
            <c:ext xmlns:c16="http://schemas.microsoft.com/office/drawing/2014/chart" uri="{C3380CC4-5D6E-409C-BE32-E72D297353CC}">
              <c16:uniqueId val="{00000007-3ADC-4465-B5B5-F21E50E456B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2.35</c:v>
                </c:pt>
                <c:pt idx="2">
                  <c:v>#N/A</c:v>
                </c:pt>
                <c:pt idx="3">
                  <c:v>2.78</c:v>
                </c:pt>
                <c:pt idx="4">
                  <c:v>#N/A</c:v>
                </c:pt>
                <c:pt idx="5">
                  <c:v>4.75</c:v>
                </c:pt>
                <c:pt idx="6">
                  <c:v>#N/A</c:v>
                </c:pt>
                <c:pt idx="7">
                  <c:v>4.7</c:v>
                </c:pt>
                <c:pt idx="8">
                  <c:v>#N/A</c:v>
                </c:pt>
                <c:pt idx="9">
                  <c:v>4.29</c:v>
                </c:pt>
              </c:numCache>
            </c:numRef>
          </c:val>
          <c:extLst>
            <c:ext xmlns:c16="http://schemas.microsoft.com/office/drawing/2014/chart" uri="{C3380CC4-5D6E-409C-BE32-E72D297353CC}">
              <c16:uniqueId val="{00000008-3ADC-4465-B5B5-F21E50E456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2.5099999999999998</c:v>
                </c:pt>
                <c:pt idx="2">
                  <c:v>#N/A</c:v>
                </c:pt>
                <c:pt idx="3">
                  <c:v>2.83</c:v>
                </c:pt>
                <c:pt idx="4">
                  <c:v>#N/A</c:v>
                </c:pt>
                <c:pt idx="5">
                  <c:v>7.65</c:v>
                </c:pt>
                <c:pt idx="6">
                  <c:v>#N/A</c:v>
                </c:pt>
                <c:pt idx="7">
                  <c:v>3.66</c:v>
                </c:pt>
                <c:pt idx="8">
                  <c:v>#N/A</c:v>
                </c:pt>
                <c:pt idx="9">
                  <c:v>4.54</c:v>
                </c:pt>
              </c:numCache>
            </c:numRef>
          </c:val>
          <c:extLst>
            <c:ext xmlns:c16="http://schemas.microsoft.com/office/drawing/2014/chart" uri="{C3380CC4-5D6E-409C-BE32-E72D297353CC}">
              <c16:uniqueId val="{00000009-3ADC-4465-B5B5-F21E50E456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1196</c:v>
                </c:pt>
                <c:pt idx="5">
                  <c:v>1084</c:v>
                </c:pt>
                <c:pt idx="8">
                  <c:v>1071</c:v>
                </c:pt>
                <c:pt idx="11">
                  <c:v>1056</c:v>
                </c:pt>
                <c:pt idx="14">
                  <c:v>985</c:v>
                </c:pt>
              </c:numCache>
            </c:numRef>
          </c:val>
          <c:extLst>
            <c:ext xmlns:c16="http://schemas.microsoft.com/office/drawing/2014/chart" uri="{C3380CC4-5D6E-409C-BE32-E72D297353CC}">
              <c16:uniqueId val="{00000000-C7EA-40E4-804A-4E9E3EB442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C7EA-40E4-804A-4E9E3EB442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7</c:v>
                </c:pt>
                <c:pt idx="9">
                  <c:v>17</c:v>
                </c:pt>
                <c:pt idx="12">
                  <c:v>19</c:v>
                </c:pt>
              </c:numCache>
            </c:numRef>
          </c:val>
          <c:extLst>
            <c:ext xmlns:c16="http://schemas.microsoft.com/office/drawing/2014/chart" uri="{C3380CC4-5D6E-409C-BE32-E72D297353CC}">
              <c16:uniqueId val="{00000002-C7EA-40E4-804A-4E9E3EB442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35</c:v>
                </c:pt>
                <c:pt idx="6">
                  <c:v>42</c:v>
                </c:pt>
                <c:pt idx="9">
                  <c:v>48</c:v>
                </c:pt>
                <c:pt idx="12">
                  <c:v>53</c:v>
                </c:pt>
              </c:numCache>
            </c:numRef>
          </c:val>
          <c:extLst>
            <c:ext xmlns:c16="http://schemas.microsoft.com/office/drawing/2014/chart" uri="{C3380CC4-5D6E-409C-BE32-E72D297353CC}">
              <c16:uniqueId val="{00000003-C7EA-40E4-804A-4E9E3EB442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262</c:v>
                </c:pt>
                <c:pt idx="3">
                  <c:v>231</c:v>
                </c:pt>
                <c:pt idx="6">
                  <c:v>254</c:v>
                </c:pt>
                <c:pt idx="9">
                  <c:v>179</c:v>
                </c:pt>
                <c:pt idx="12">
                  <c:v>169</c:v>
                </c:pt>
              </c:numCache>
            </c:numRef>
          </c:val>
          <c:extLst>
            <c:ext xmlns:c16="http://schemas.microsoft.com/office/drawing/2014/chart" uri="{C3380CC4-5D6E-409C-BE32-E72D297353CC}">
              <c16:uniqueId val="{00000004-C7EA-40E4-804A-4E9E3EB442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EA-40E4-804A-4E9E3EB442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EA-40E4-804A-4E9E3EB442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1299</c:v>
                </c:pt>
                <c:pt idx="3">
                  <c:v>1203</c:v>
                </c:pt>
                <c:pt idx="6">
                  <c:v>1218</c:v>
                </c:pt>
                <c:pt idx="9">
                  <c:v>1227</c:v>
                </c:pt>
                <c:pt idx="12">
                  <c:v>1124</c:v>
                </c:pt>
              </c:numCache>
            </c:numRef>
          </c:val>
          <c:extLst>
            <c:ext xmlns:c16="http://schemas.microsoft.com/office/drawing/2014/chart" uri="{C3380CC4-5D6E-409C-BE32-E72D297353CC}">
              <c16:uniqueId val="{00000007-C7EA-40E4-804A-4E9E3EB442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404</c:v>
                </c:pt>
                <c:pt idx="2">
                  <c:v>#N/A</c:v>
                </c:pt>
                <c:pt idx="3">
                  <c:v>#N/A</c:v>
                </c:pt>
                <c:pt idx="4">
                  <c:v>389</c:v>
                </c:pt>
                <c:pt idx="5">
                  <c:v>#N/A</c:v>
                </c:pt>
                <c:pt idx="6">
                  <c:v>#N/A</c:v>
                </c:pt>
                <c:pt idx="7">
                  <c:v>451</c:v>
                </c:pt>
                <c:pt idx="8">
                  <c:v>#N/A</c:v>
                </c:pt>
                <c:pt idx="9">
                  <c:v>#N/A</c:v>
                </c:pt>
                <c:pt idx="10">
                  <c:v>416</c:v>
                </c:pt>
                <c:pt idx="11">
                  <c:v>#N/A</c:v>
                </c:pt>
                <c:pt idx="12">
                  <c:v>#N/A</c:v>
                </c:pt>
                <c:pt idx="13">
                  <c:v>380</c:v>
                </c:pt>
                <c:pt idx="14">
                  <c:v>#N/A</c:v>
                </c:pt>
              </c:numCache>
            </c:numRef>
          </c:val>
          <c:smooth val="0"/>
          <c:extLst>
            <c:ext xmlns:c16="http://schemas.microsoft.com/office/drawing/2014/chart" uri="{C3380CC4-5D6E-409C-BE32-E72D297353CC}">
              <c16:uniqueId val="{00000008-C7EA-40E4-804A-4E9E3EB442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9111</c:v>
                </c:pt>
                <c:pt idx="5">
                  <c:v>8766</c:v>
                </c:pt>
                <c:pt idx="8">
                  <c:v>8678</c:v>
                </c:pt>
                <c:pt idx="11">
                  <c:v>7963</c:v>
                </c:pt>
                <c:pt idx="14">
                  <c:v>7763</c:v>
                </c:pt>
              </c:numCache>
            </c:numRef>
          </c:val>
          <c:extLst>
            <c:ext xmlns:c16="http://schemas.microsoft.com/office/drawing/2014/chart" uri="{C3380CC4-5D6E-409C-BE32-E72D297353CC}">
              <c16:uniqueId val="{00000000-7861-4D8A-BF6C-E7220E1018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536</c:v>
                </c:pt>
                <c:pt idx="5">
                  <c:v>415</c:v>
                </c:pt>
                <c:pt idx="8">
                  <c:v>462</c:v>
                </c:pt>
                <c:pt idx="11">
                  <c:v>402</c:v>
                </c:pt>
                <c:pt idx="14">
                  <c:v>633</c:v>
                </c:pt>
              </c:numCache>
            </c:numRef>
          </c:val>
          <c:extLst>
            <c:ext xmlns:c16="http://schemas.microsoft.com/office/drawing/2014/chart" uri="{C3380CC4-5D6E-409C-BE32-E72D297353CC}">
              <c16:uniqueId val="{00000001-7861-4D8A-BF6C-E7220E1018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4648</c:v>
                </c:pt>
                <c:pt idx="5">
                  <c:v>4141</c:v>
                </c:pt>
                <c:pt idx="8">
                  <c:v>4360</c:v>
                </c:pt>
                <c:pt idx="11">
                  <c:v>4484</c:v>
                </c:pt>
                <c:pt idx="14">
                  <c:v>5214</c:v>
                </c:pt>
              </c:numCache>
            </c:numRef>
          </c:val>
          <c:extLst>
            <c:ext xmlns:c16="http://schemas.microsoft.com/office/drawing/2014/chart" uri="{C3380CC4-5D6E-409C-BE32-E72D297353CC}">
              <c16:uniqueId val="{00000002-7861-4D8A-BF6C-E7220E1018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61-4D8A-BF6C-E7220E1018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61-4D8A-BF6C-E7220E1018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61-4D8A-BF6C-E7220E1018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1691</c:v>
                </c:pt>
                <c:pt idx="3">
                  <c:v>1630</c:v>
                </c:pt>
                <c:pt idx="6">
                  <c:v>1604</c:v>
                </c:pt>
                <c:pt idx="9">
                  <c:v>1545</c:v>
                </c:pt>
                <c:pt idx="12">
                  <c:v>1525</c:v>
                </c:pt>
              </c:numCache>
            </c:numRef>
          </c:val>
          <c:extLst>
            <c:ext xmlns:c16="http://schemas.microsoft.com/office/drawing/2014/chart" uri="{C3380CC4-5D6E-409C-BE32-E72D297353CC}">
              <c16:uniqueId val="{00000006-7861-4D8A-BF6C-E7220E1018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303</c:v>
                </c:pt>
                <c:pt idx="3">
                  <c:v>368</c:v>
                </c:pt>
                <c:pt idx="6">
                  <c:v>327</c:v>
                </c:pt>
                <c:pt idx="9">
                  <c:v>279</c:v>
                </c:pt>
                <c:pt idx="12">
                  <c:v>1325</c:v>
                </c:pt>
              </c:numCache>
            </c:numRef>
          </c:val>
          <c:extLst>
            <c:ext xmlns:c16="http://schemas.microsoft.com/office/drawing/2014/chart" uri="{C3380CC4-5D6E-409C-BE32-E72D297353CC}">
              <c16:uniqueId val="{00000007-7861-4D8A-BF6C-E7220E1018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1959</c:v>
                </c:pt>
                <c:pt idx="3">
                  <c:v>1885</c:v>
                </c:pt>
                <c:pt idx="6">
                  <c:v>1947</c:v>
                </c:pt>
                <c:pt idx="9">
                  <c:v>1653</c:v>
                </c:pt>
                <c:pt idx="12">
                  <c:v>1826</c:v>
                </c:pt>
              </c:numCache>
            </c:numRef>
          </c:val>
          <c:extLst>
            <c:ext xmlns:c16="http://schemas.microsoft.com/office/drawing/2014/chart" uri="{C3380CC4-5D6E-409C-BE32-E72D297353CC}">
              <c16:uniqueId val="{00000008-7861-4D8A-BF6C-E7220E1018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c:v>
                </c:pt>
                <c:pt idx="3">
                  <c:v>37</c:v>
                </c:pt>
                <c:pt idx="6">
                  <c:v>68</c:v>
                </c:pt>
                <c:pt idx="9">
                  <c:v>60</c:v>
                </c:pt>
                <c:pt idx="12">
                  <c:v>41</c:v>
                </c:pt>
              </c:numCache>
            </c:numRef>
          </c:val>
          <c:extLst>
            <c:ext xmlns:c16="http://schemas.microsoft.com/office/drawing/2014/chart" uri="{C3380CC4-5D6E-409C-BE32-E72D297353CC}">
              <c16:uniqueId val="{00000009-7861-4D8A-BF6C-E7220E1018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9990</c:v>
                </c:pt>
                <c:pt idx="3">
                  <c:v>9651</c:v>
                </c:pt>
                <c:pt idx="6">
                  <c:v>9687</c:v>
                </c:pt>
                <c:pt idx="9">
                  <c:v>9536</c:v>
                </c:pt>
                <c:pt idx="12">
                  <c:v>9673</c:v>
                </c:pt>
              </c:numCache>
            </c:numRef>
          </c:val>
          <c:extLst>
            <c:ext xmlns:c16="http://schemas.microsoft.com/office/drawing/2014/chart" uri="{C3380CC4-5D6E-409C-BE32-E72D297353CC}">
              <c16:uniqueId val="{0000000A-7861-4D8A-BF6C-E7220E1018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248</c:v>
                </c:pt>
                <c:pt idx="5">
                  <c:v>#N/A</c:v>
                </c:pt>
                <c:pt idx="6">
                  <c:v>#N/A</c:v>
                </c:pt>
                <c:pt idx="7">
                  <c:v>132</c:v>
                </c:pt>
                <c:pt idx="8">
                  <c:v>#N/A</c:v>
                </c:pt>
                <c:pt idx="9">
                  <c:v>#N/A</c:v>
                </c:pt>
                <c:pt idx="10">
                  <c:v>223</c:v>
                </c:pt>
                <c:pt idx="11">
                  <c:v>#N/A</c:v>
                </c:pt>
                <c:pt idx="12">
                  <c:v>#N/A</c:v>
                </c:pt>
                <c:pt idx="13">
                  <c:v>780</c:v>
                </c:pt>
                <c:pt idx="14">
                  <c:v>#N/A</c:v>
                </c:pt>
              </c:numCache>
            </c:numRef>
          </c:val>
          <c:smooth val="0"/>
          <c:extLst>
            <c:ext xmlns:c16="http://schemas.microsoft.com/office/drawing/2014/chart" uri="{C3380CC4-5D6E-409C-BE32-E72D297353CC}">
              <c16:uniqueId val="{0000000B-7861-4D8A-BF6C-E7220E1018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888</c:v>
                </c:pt>
                <c:pt idx="1">
                  <c:v>850</c:v>
                </c:pt>
                <c:pt idx="2">
                  <c:v>1285</c:v>
                </c:pt>
              </c:numCache>
            </c:numRef>
          </c:val>
          <c:extLst>
            <c:ext xmlns:c16="http://schemas.microsoft.com/office/drawing/2014/chart" uri="{C3380CC4-5D6E-409C-BE32-E72D297353CC}">
              <c16:uniqueId val="{00000000-36C4-468C-AEE9-82300EBE7B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705</c:v>
                </c:pt>
                <c:pt idx="1">
                  <c:v>706</c:v>
                </c:pt>
                <c:pt idx="2">
                  <c:v>756</c:v>
                </c:pt>
              </c:numCache>
            </c:numRef>
          </c:val>
          <c:extLst>
            <c:ext xmlns:c16="http://schemas.microsoft.com/office/drawing/2014/chart" uri="{C3380CC4-5D6E-409C-BE32-E72D297353CC}">
              <c16:uniqueId val="{00000001-36C4-468C-AEE9-82300EBE7B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3342</c:v>
                </c:pt>
                <c:pt idx="1">
                  <c:v>3450</c:v>
                </c:pt>
                <c:pt idx="2">
                  <c:v>3754</c:v>
                </c:pt>
              </c:numCache>
            </c:numRef>
          </c:val>
          <c:extLst>
            <c:ext xmlns:c16="http://schemas.microsoft.com/office/drawing/2014/chart" uri="{C3380CC4-5D6E-409C-BE32-E72D297353CC}">
              <c16:uniqueId val="{00000002-36C4-468C-AEE9-82300EBE7B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{8A743366-316C-4803-890C-6D2E50FE0F5A}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AE8-4D81-8338-D636FBC493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{C78FEEB7-D736-4603-8BD4-96636CF0A028}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E8-4D81-8338-D636FBC493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{74656680-0AA3-4D3B-A341-667611B945BC}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E8-4D81-8338-D636FBC493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{8A352362-41A2-48F7-9234-0886F90FF6EF}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E8-4D81-8338-D636FBC493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{B4C9CE81-4C46-422C-A2F7-DB01D6178AC4}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E8-4D81-8338-D636FBC493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{873A5E5F-9474-43F6-8F43-E60BF2863F65}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AE8-4D81-8338-D636FBC493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{124DC946-B979-4E2F-ADCD-93B08FE63FFC}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AE8-4D81-8338-D636FBC493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{5B8A9CF0-D63C-4C3B-AD8A-224CE4A055F1}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AE8-4D81-8338-D636FBC493F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{D52FB321-B541-4DFB-A85E-46390B785D2D}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AE8-4D81-8338-D636FBC493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66.5</c:v>
                </c:pt>
              </c:numCache>
            </c:numRef>
          </c:xVal>
          <c:yVal>
            <c:numRef>
              <c:f>公会計指標分析・財政指標組合せ分析表!$BP$51:$DC$51</c:f>
              <c:numCache>
                <c:formatCode>#,##0.0;"▲ "#,##0.0</c:formatCode>
                <c:ptCount val="40"/>
                <c:pt idx="32">
                  <c:v>16.7</c:v>
                </c:pt>
              </c:numCache>
            </c:numRef>
          </c:yVal>
          <c:smooth val="0"/>
          <c:extLst>
            <c:ext xmlns:c16="http://schemas.microsoft.com/office/drawing/2014/chart" uri="{C3380CC4-5D6E-409C-BE32-E72D297353CC}">
              <c16:uniqueId val="{00000009-8AE8-4D81-8338-D636FBC493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{54C122CD-991C-4139-88DE-83AD76B90A90}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AE8-4D81-8338-D636FBC493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{267740BB-15A8-4522-A83E-BAA509900D98}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E8-4D81-8338-D636FBC493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{D11283E2-5135-49CE-8CAD-D165E0C038A4}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E8-4D81-8338-D636FBC493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{A3BD0C01-BC65-4E2B-9F07-2DFE206F2BCF}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E8-4D81-8338-D636FBC493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{D625ECFD-F5E8-496E-B4BA-69A0326DEAFE}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E8-4D81-8338-D636FBC493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{0E0C8E92-2D1D-4F21-9750-B4D66CA00158}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AE8-4D81-8338-D636FBC493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{58DE5B83-9EAD-4F21-B748-8747BCA99F19}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AE8-4D81-8338-D636FBC493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{5F5AD389-8CF6-4B5A-80C6-E76E7225ED66}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AE8-4D81-8338-D636FBC493F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{4E34CDC7-6C23-44A8-A300-65566E35A9D0}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AE8-4D81-8338-D636FBC493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64.900000000000006</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8AE8-4D81-8338-D636FBC493FF}"/>
            </c:ext>
          </c:extLst>
        </c:ser>
        <c:dLbls>
          <c:showLegendKey val="0"/>
          <c:showVal val="1"/>
          <c:showCatName val="0"/>
          <c:showSerName val="0"/>
          <c:showPercent val="0"/>
          <c:showBubbleSize val="0"/>
        </c:dLbls>
        <c:axId val="46179840"/>
        <c:axId val="46181760"/>
      </c:scatterChart>
      <c:valAx>
        <c:axId val="46179840"/>
        <c:scaling>
          <c:orientation val="maxMin"/>
          <c:max val="67"/>
          <c:min val="6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{F99D8A2B-49D0-4947-9153-D469A48D7576}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DF-4414-B2EF-154FF497CC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{5F66DF6F-410C-4B60-9935-5F23CBAD9297}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DF-4414-B2EF-154FF497CC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{326B8FE8-2C2A-416A-81AD-C061308EFD6A}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DF-4414-B2EF-154FF497CC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{EA3BBDC1-A083-47A8-A38B-C8E73DDBB3B9}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DF-4414-B2EF-154FF497CC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{76E415E4-0770-4E52-9B3D-63F8B0E60BBE}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DF-4414-B2EF-154FF497CC6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{CC40E557-FFCC-49E3-B2AE-88739FE6816F}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DF-4414-B2EF-154FF497CC6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{E11887D1-4DDF-4DE4-9FB6-E68D66DFB9FE}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DF-4414-B2EF-154FF497CC6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{45C902E3-28FA-447B-BF09-AE6BD625F1D5}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DF-4414-B2EF-154FF497CC6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{C832C871-0F63-4671-AB80-E28C1FE4A253}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DF-4414-B2EF-154FF497CC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c:v>
                </c:pt>
                <c:pt idx="16">
                  <c:v>9.6</c:v>
                </c:pt>
                <c:pt idx="24">
                  <c:v>9.6</c:v>
                </c:pt>
                <c:pt idx="32">
                  <c:v>9.3000000000000007</c:v>
                </c:pt>
              </c:numCache>
            </c:numRef>
          </c:xVal>
          <c:yVal>
            <c:numRef>
              <c:f>公会計指標分析・財政指標組合せ分析表!$BP$73:$DC$73</c:f>
              <c:numCache>
                <c:formatCode>#,##0.0;"▲ "#,##0.0</c:formatCode>
                <c:ptCount val="40"/>
                <c:pt idx="8">
                  <c:v>5.8</c:v>
                </c:pt>
                <c:pt idx="16">
                  <c:v>3</c:v>
                </c:pt>
                <c:pt idx="24">
                  <c:v>5</c:v>
                </c:pt>
                <c:pt idx="32">
                  <c:v>16.7</c:v>
                </c:pt>
              </c:numCache>
            </c:numRef>
          </c:yVal>
          <c:smooth val="0"/>
          <c:extLst>
            <c:ext xmlns:c16="http://schemas.microsoft.com/office/drawing/2014/chart" uri="{C3380CC4-5D6E-409C-BE32-E72D297353CC}">
              <c16:uniqueId val="{00000009-7DDF-4414-B2EF-154FF497CC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{E220F209-6224-4457-AE13-93E322F92066}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DF-4414-B2EF-154FF497CC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{09680CB7-3639-4D6F-948D-31747B4C3925}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DF-4414-B2EF-154FF497CC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{6F912E03-2EA8-45DB-A458-312EDFCA488B}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DF-4414-B2EF-154FF497CC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{7FF8A857-AD9D-4EF1-976E-32C9989D4960}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DF-4414-B2EF-154FF497CC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{D9217A0D-52ED-441D-86FF-B19B8B7DF05F}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DF-4414-B2EF-154FF497CC65}"/>
                </c:ext>
              </c:extLst>
            </c:dLbl>
            <c:dLbl>
              <c:idx val="8"/>
              <c:layout>
                <c:manualLayout>
                  <c:x val="-4.50965307069538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{3D37C10B-41F1-4C32-9CB6-CD0FD609908F}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DF-4414-B2EF-154FF497CC65}"/>
                </c:ext>
              </c:extLst>
            </c:dLbl>
            <c:dLbl>
              <c:idx val="16"/>
              <c:layout>
                <c:manualLayout>
                  <c:x val="-1.8171803637232468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{E2C517AC-9653-431F-AACE-74E9E02EC3EE}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DF-4414-B2EF-154FF497CC65}"/>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{8BA5483D-B7BF-4C07-AB4D-B9D3232D443A}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DF-4414-B2EF-154FF497CC65}"/>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{2A8AA827-8B53-4328-89B8-59DF87BA338A}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DF-4414-B2EF-154FF497CC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DF-4414-B2EF-154FF497CC65}"/>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7,579
7,500
711.36
10,657,557
10,390,361
253,675
5,584,618
9,673,063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26</xdr:row>
      <xdr:rowOff>47625</xdr:rowOff>
    </xdr:from>
    <xdr:ext cx="9616222" cy="609141"/>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2475" y="4505325"/>
          <a:ext cx="9616222"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rtl="0"/>
          <a:r>
            <a:rPr lang="en-US" altLang="ja-JP"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「定員管理の状況」の「人口</a:t>
          </a:r>
          <a:r>
            <a:rPr lang="en-US" altLang="ja-JP"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1,000</a:t>
          </a:r>
          <a:r>
            <a:rPr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p>
        <a:p>
          <a:pPr rtl="0"/>
          <a:r>
            <a:rPr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lang="en-US" altLang="ja-JP"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3</a:t>
          </a:r>
          <a:r>
            <a:rPr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年度は令和</a:t>
          </a:r>
          <a:r>
            <a:rPr lang="en-US" altLang="ja-JP"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3</a:t>
          </a:r>
          <a:r>
            <a:rPr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本町は広大な行政面積を有し、維持・管理を要する施設が多いことから、多額の財政需要が生じているものの、それに対する税収等の歳入は類似団体に比べ低い状況にある。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今後も人口減少などにより町税等は限られたものとなることから、行政サービスを精査し、脆弱な財政状況の中においても持続可能な行財政運営に努める。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各費目単位費用の増加や新たな算定項目の追加した普通交付税、税収の増加に伴い、前年度から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ポイント減少した。今後も</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経常的経費が増加することが見込まれることから、限りある歳入の中で、行政サービス水準の維持を念頭に、経常的経費の一層の抑制に努める。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63500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397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121412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121412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121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204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人口減少に伴い、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人当たりの決算額が増加した。</a:t>
          </a:r>
          <a:endParaRPr lang="ja-JP" altLang="ja-JP" sz="1400">
            <a:effectLst/>
            <a:latin typeface="ＭＳ 明朝" panose="02020609040205080304" pitchFamily="17" charset="-128"/>
            <a:ea typeface="ＭＳ 明朝" panose="02020609040205080304" pitchFamily="17" charset="-128"/>
          </a:endParaRPr>
        </a:p>
        <a:p>
          <a:pPr rtl="0"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今後も、類似団体数値までの減少及び水準維持を目標とした行財政運営に努める。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68112</xdr:rowOff>
    </xdr:from>
    <xdr:to>
      <xdr:col>23</xdr:col>
      <xdr:colOff>133350</xdr:colOff>
      <xdr:row>83</xdr:row>
      <xdr:rowOff>104211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98462"/>
          <a:ext cx="838200" cy="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68112</xdr:rowOff>
    </xdr:from>
    <xdr:to>
      <xdr:col>19</xdr:col>
      <xdr:colOff>133350</xdr:colOff>
      <xdr:row>83</xdr:row>
      <xdr:rowOff>161908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298462"/>
          <a:ext cx="889000" cy="9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4057</xdr:rowOff>
    </xdr:from>
    <xdr:to>
      <xdr:col>15</xdr:col>
      <xdr:colOff>82550</xdr:colOff>
      <xdr:row>83</xdr:row>
      <xdr:rowOff>161908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234407"/>
          <a:ext cx="889000" cy="1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56017</xdr:rowOff>
    </xdr:from>
    <xdr:to>
      <xdr:col>11</xdr:col>
      <xdr:colOff>31750</xdr:colOff>
      <xdr:row>83</xdr:row>
      <xdr:rowOff>4057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14917"/>
          <a:ext cx="889000" cy="1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53411</xdr:rowOff>
    </xdr:from>
    <xdr:to>
      <xdr:col>23</xdr:col>
      <xdr:colOff>184150</xdr:colOff>
      <xdr:row>83</xdr:row>
      <xdr:rowOff>155011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25488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5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17312</xdr:rowOff>
    </xdr:from>
    <xdr:to>
      <xdr:col>19</xdr:col>
      <xdr:colOff>184150</xdr:colOff>
      <xdr:row>83</xdr:row>
      <xdr:rowOff>118912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103689</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3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111108</xdr:rowOff>
    </xdr:from>
    <xdr:to>
      <xdr:col>15</xdr:col>
      <xdr:colOff>133350</xdr:colOff>
      <xdr:row>84</xdr:row>
      <xdr:rowOff>41258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26035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2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124707</xdr:rowOff>
    </xdr:from>
    <xdr:to>
      <xdr:col>11</xdr:col>
      <xdr:colOff>82550</xdr:colOff>
      <xdr:row>83</xdr:row>
      <xdr:rowOff>54857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1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39634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26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5217</xdr:rowOff>
    </xdr:from>
    <xdr:to>
      <xdr:col>7</xdr:col>
      <xdr:colOff>31750</xdr:colOff>
      <xdr:row>82</xdr:row>
      <xdr:rowOff>106817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91594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5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経験者採用や早期退職者の増加による給与階層バランスの変動により、類似団体平均を上回った状態が続いている。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国の制度に準じ、今後も引き続き給与水準の適正化に努める。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93557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8221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82217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8543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145220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定年退職者補充に加え、多様化する行政サービスに対応するため、職員採用をバランスよく行った結果、類似団体平均を上回った。</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今後も行政サービス水準の維持を念頭に、適正な定員管理に努める。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19114</xdr:rowOff>
    </xdr:from>
    <xdr:to>
      <xdr:col>81</xdr:col>
      <xdr:colOff>44450</xdr:colOff>
      <xdr:row>62</xdr:row>
      <xdr:rowOff>40831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64901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19114</xdr:rowOff>
    </xdr:from>
    <xdr:to>
      <xdr:col>77</xdr:col>
      <xdr:colOff>44450</xdr:colOff>
      <xdr:row>62</xdr:row>
      <xdr:rowOff>46863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649014"/>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154369</xdr:rowOff>
    </xdr:from>
    <xdr:to>
      <xdr:col>72</xdr:col>
      <xdr:colOff>203200</xdr:colOff>
      <xdr:row>62</xdr:row>
      <xdr:rowOff>46863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612819"/>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101886</xdr:rowOff>
    </xdr:from>
    <xdr:to>
      <xdr:col>68</xdr:col>
      <xdr:colOff>152400</xdr:colOff>
      <xdr:row>61</xdr:row>
      <xdr:rowOff>154369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560336"/>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161481</xdr:rowOff>
    </xdr:from>
    <xdr:to>
      <xdr:col>81</xdr:col>
      <xdr:colOff>95250</xdr:colOff>
      <xdr:row>62</xdr:row>
      <xdr:rowOff>91631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133558</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9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139764</xdr:rowOff>
    </xdr:from>
    <xdr:to>
      <xdr:col>77</xdr:col>
      <xdr:colOff>95250</xdr:colOff>
      <xdr:row>62</xdr:row>
      <xdr:rowOff>69914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54691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8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167513</xdr:rowOff>
    </xdr:from>
    <xdr:to>
      <xdr:col>73</xdr:col>
      <xdr:colOff>44450</xdr:colOff>
      <xdr:row>62</xdr:row>
      <xdr:rowOff>97663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103569</xdr:rowOff>
    </xdr:from>
    <xdr:to>
      <xdr:col>68</xdr:col>
      <xdr:colOff>203200</xdr:colOff>
      <xdr:row>62</xdr:row>
      <xdr:rowOff>33719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18496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51086</xdr:rowOff>
    </xdr:from>
    <xdr:to>
      <xdr:col>64</xdr:col>
      <xdr:colOff>152400</xdr:colOff>
      <xdr:row>61</xdr:row>
      <xdr:rowOff>152686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5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137463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元利償還金額及び公営企業地方債に伴う一般会計繰入額の減少に対し、普通交付税額は増額しているため、比率が減少している。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今後も事業に係る財源の適正管理に努める。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94827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92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94827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95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94827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045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62654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90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98231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消防署移転整備事業による一部事務組合負担見込額の大幅な増加に伴い、将来負担額が上昇。</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今後の政策及び復興事業を停滞させることのないよう、将来負担を注視したバランスの良い行財政運営に努める。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40538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2499360"/>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79756</xdr:rowOff>
    </xdr:from>
    <xdr:to>
      <xdr:col>77</xdr:col>
      <xdr:colOff>44450</xdr:colOff>
      <xdr:row>14</xdr:row>
      <xdr:rowOff>99060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24800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79756</xdr:rowOff>
    </xdr:from>
    <xdr:to>
      <xdr:col>72</xdr:col>
      <xdr:colOff>203200</xdr:colOff>
      <xdr:row>14</xdr:row>
      <xdr:rowOff>106782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480056"/>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161188</xdr:rowOff>
    </xdr:from>
    <xdr:to>
      <xdr:col>81</xdr:col>
      <xdr:colOff>95250</xdr:colOff>
      <xdr:row>15</xdr:row>
      <xdr:rowOff>91338</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133265</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53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28956</xdr:rowOff>
    </xdr:from>
    <xdr:to>
      <xdr:col>73</xdr:col>
      <xdr:colOff>44450</xdr:colOff>
      <xdr:row>14</xdr:row>
      <xdr:rowOff>130556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115333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55982</xdr:rowOff>
    </xdr:from>
    <xdr:to>
      <xdr:col>68</xdr:col>
      <xdr:colOff>203200</xdr:colOff>
      <xdr:row>14</xdr:row>
      <xdr:rowOff>157582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4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142359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4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7,579
7,500
711.36
10,657,557
10,390,361
253,675
5,584,618
9,673,063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一般職員基本給が減少しており、類似団体平均を下回ってはいるが、今後の行政サービス水準維持を念頭に中期財政運営指針で示す範囲内での適正な運営に努める必要がある。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小</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中学校タブレット端末整備事業の減少により、前年度より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ポイント減少している。</a:t>
          </a:r>
          <a:endParaRPr lang="ja-JP" altLang="ja-JP" sz="14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今後も同水準維持となるよう、各事務事業ごとに</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PDCA</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サイクルの取り組みなどの徹底を図る。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66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66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9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類似団体平均を下回っているものの、国保直診勘定負担金の増により、経常経費は増加した。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長期的な増加傾向が見られることから、今後も制度改正に的確に対応し、財政を圧迫することのないよう適正な資格審査等の実施に努める。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1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類似団体平均と比べ低い水準を維持しており、引き続き公営企業の健全運営に取り組み、普通会計の負担軽減に努める。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55</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54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54</xdr:row>
      <xdr:rowOff>96520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27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20320</xdr:rowOff>
    </xdr:from>
    <xdr:to>
      <xdr:col>73</xdr:col>
      <xdr:colOff>180975</xdr:colOff>
      <xdr:row>54</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27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7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45720</xdr:rowOff>
    </xdr:from>
    <xdr:to>
      <xdr:col>78</xdr:col>
      <xdr:colOff>120650</xdr:colOff>
      <xdr:row>54</xdr:row>
      <xdr:rowOff>147320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157497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140970</xdr:rowOff>
    </xdr:from>
    <xdr:to>
      <xdr:col>74</xdr:col>
      <xdr:colOff>31750</xdr:colOff>
      <xdr:row>54</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81297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合併による効果が生じにくい一部事務組合等に対しても、節減可能な経常費用の洗い出しなどを行い、効率的な行政サービスを一体的に推進するほか、前例踏襲型の運営費補助についても、その有効性などを見極め、今後も圧縮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99568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009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00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512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地方債の元利償還金は町債発行抑制の効果により概ね横ばいで推移しているが、類似団体平均と比較すると依然高い水準にある。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今後は、大型事業及び北海道胆振東部地震復旧事業に係る町債償還の影響も見込まれることから、公債費が占める割合を意識しながら、適正管理に努める。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295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17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2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77</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28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類似団体平均と同等水準を維持しているものの、扶助費、物件費、補助費等の増加に伴い、近年比率上昇が顕著になってきている。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今後も中期財政運営指針に基づき、水準維持を念頭に、適正な行政運営に努める。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452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24109</xdr:rowOff>
    </xdr:from>
    <xdr:to>
      <xdr:col>29</xdr:col>
      <xdr:colOff>127000</xdr:colOff>
      <xdr:row>15</xdr:row>
      <xdr:rowOff>30555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643484"/>
          <a:ext cx="647700" cy="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30555</xdr:rowOff>
    </xdr:from>
    <xdr:to>
      <xdr:col>26</xdr:col>
      <xdr:colOff>50800</xdr:colOff>
      <xdr:row>15</xdr:row>
      <xdr:rowOff>76464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649930"/>
          <a:ext cx="698500" cy="45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76464</xdr:rowOff>
    </xdr:from>
    <xdr:to>
      <xdr:col>22</xdr:col>
      <xdr:colOff>114300</xdr:colOff>
      <xdr:row>15</xdr:row>
      <xdr:rowOff>92729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695839"/>
          <a:ext cx="698500" cy="16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92729</xdr:rowOff>
    </xdr:from>
    <xdr:to>
      <xdr:col>18</xdr:col>
      <xdr:colOff>177800</xdr:colOff>
      <xdr:row>16</xdr:row>
      <xdr:rowOff>6495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12104"/>
          <a:ext cx="698500" cy="85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144759</xdr:rowOff>
    </xdr:from>
    <xdr:to>
      <xdr:col>29</xdr:col>
      <xdr:colOff>177800</xdr:colOff>
      <xdr:row>15</xdr:row>
      <xdr:rowOff>74909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59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161286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151205</xdr:rowOff>
    </xdr:from>
    <xdr:to>
      <xdr:col>26</xdr:col>
      <xdr:colOff>101600</xdr:colOff>
      <xdr:row>15</xdr:row>
      <xdr:rowOff>81355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5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91532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36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25664</xdr:rowOff>
    </xdr:from>
    <xdr:to>
      <xdr:col>22</xdr:col>
      <xdr:colOff>165100</xdr:colOff>
      <xdr:row>15</xdr:row>
      <xdr:rowOff>127264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4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137441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1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41929</xdr:rowOff>
    </xdr:from>
    <xdr:to>
      <xdr:col>19</xdr:col>
      <xdr:colOff>38100</xdr:colOff>
      <xdr:row>15</xdr:row>
      <xdr:rowOff>143529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66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153706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3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127145</xdr:rowOff>
    </xdr:from>
    <xdr:to>
      <xdr:col>15</xdr:col>
      <xdr:colOff>101600</xdr:colOff>
      <xdr:row>16</xdr:row>
      <xdr:rowOff>57295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4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67472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122461</xdr:rowOff>
    </xdr:from>
    <xdr:to>
      <xdr:col>29</xdr:col>
      <xdr:colOff>127000</xdr:colOff>
      <xdr:row>35</xdr:row>
      <xdr:rowOff>180166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32811"/>
          <a:ext cx="647700" cy="57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66633</xdr:rowOff>
    </xdr:from>
    <xdr:to>
      <xdr:col>26</xdr:col>
      <xdr:colOff>50800</xdr:colOff>
      <xdr:row>35</xdr:row>
      <xdr:rowOff>122461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76983"/>
          <a:ext cx="698500" cy="55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66633</xdr:rowOff>
    </xdr:from>
    <xdr:to>
      <xdr:col>22</xdr:col>
      <xdr:colOff>114300</xdr:colOff>
      <xdr:row>35</xdr:row>
      <xdr:rowOff>218146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76983"/>
          <a:ext cx="698500" cy="15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211827</xdr:rowOff>
    </xdr:from>
    <xdr:to>
      <xdr:col>18</xdr:col>
      <xdr:colOff>177800</xdr:colOff>
      <xdr:row>35</xdr:row>
      <xdr:rowOff>218146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22177"/>
          <a:ext cx="698500" cy="6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129366</xdr:rowOff>
    </xdr:from>
    <xdr:to>
      <xdr:col>29</xdr:col>
      <xdr:colOff>177800</xdr:colOff>
      <xdr:row>35</xdr:row>
      <xdr:rowOff>230966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3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317343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71661</xdr:rowOff>
    </xdr:from>
    <xdr:to>
      <xdr:col>26</xdr:col>
      <xdr:colOff>101600</xdr:colOff>
      <xdr:row>35</xdr:row>
      <xdr:rowOff>173261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8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183438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5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15833</xdr:rowOff>
    </xdr:from>
    <xdr:to>
      <xdr:col>22</xdr:col>
      <xdr:colOff>165100</xdr:colOff>
      <xdr:row>35</xdr:row>
      <xdr:rowOff>117433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2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127610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9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167346</xdr:rowOff>
    </xdr:from>
    <xdr:to>
      <xdr:col>19</xdr:col>
      <xdr:colOff>38100</xdr:colOff>
      <xdr:row>35</xdr:row>
      <xdr:rowOff>268946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279123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161027</xdr:rowOff>
    </xdr:from>
    <xdr:to>
      <xdr:col>15</xdr:col>
      <xdr:colOff>101600</xdr:colOff>
      <xdr:row>35</xdr:row>
      <xdr:rowOff>262627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7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272804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4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7,579
7,500
711.36
10,657,557
10,390,361
253,675
5,584,618
9,673,063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4597</xdr:rowOff>
    </xdr:from>
    <xdr:to>
      <xdr:col>24</xdr:col>
      <xdr:colOff>63500</xdr:colOff>
      <xdr:row>35</xdr:row>
      <xdr:rowOff>28932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005347"/>
          <a:ext cx="838200" cy="2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28932</xdr:rowOff>
    </xdr:from>
    <xdr:to>
      <xdr:col>19</xdr:col>
      <xdr:colOff>177800</xdr:colOff>
      <xdr:row>35</xdr:row>
      <xdr:rowOff>108176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29682"/>
          <a:ext cx="889000" cy="7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108176</xdr:rowOff>
    </xdr:from>
    <xdr:to>
      <xdr:col>15</xdr:col>
      <xdr:colOff>50800</xdr:colOff>
      <xdr:row>35</xdr:row>
      <xdr:rowOff>137694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08926"/>
          <a:ext cx="889000" cy="2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137694</xdr:rowOff>
    </xdr:from>
    <xdr:to>
      <xdr:col>10</xdr:col>
      <xdr:colOff>114300</xdr:colOff>
      <xdr:row>36</xdr:row>
      <xdr:rowOff>33481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38444"/>
          <a:ext cx="8890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125247</xdr:rowOff>
    </xdr:from>
    <xdr:to>
      <xdr:col>24</xdr:col>
      <xdr:colOff>114300</xdr:colOff>
      <xdr:row>35</xdr:row>
      <xdr:rowOff>55397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148124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0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149582</xdr:rowOff>
    </xdr:from>
    <xdr:to>
      <xdr:col>20</xdr:col>
      <xdr:colOff>38100</xdr:colOff>
      <xdr:row>35</xdr:row>
      <xdr:rowOff>79732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96259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5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57376</xdr:rowOff>
    </xdr:from>
    <xdr:to>
      <xdr:col>15</xdr:col>
      <xdr:colOff>101600</xdr:colOff>
      <xdr:row>35</xdr:row>
      <xdr:rowOff>158976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0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4053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3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86894</xdr:rowOff>
    </xdr:from>
    <xdr:to>
      <xdr:col>10</xdr:col>
      <xdr:colOff>165100</xdr:colOff>
      <xdr:row>36</xdr:row>
      <xdr:rowOff>17044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33571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154131</xdr:rowOff>
    </xdr:from>
    <xdr:to>
      <xdr:col>6</xdr:col>
      <xdr:colOff>38100</xdr:colOff>
      <xdr:row>36</xdr:row>
      <xdr:rowOff>84281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100808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3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56027</xdr:rowOff>
    </xdr:from>
    <xdr:to>
      <xdr:col>24</xdr:col>
      <xdr:colOff>63500</xdr:colOff>
      <xdr:row>57</xdr:row>
      <xdr:rowOff>58046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28677"/>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119090</xdr:rowOff>
    </xdr:from>
    <xdr:to>
      <xdr:col>19</xdr:col>
      <xdr:colOff>177800</xdr:colOff>
      <xdr:row>57</xdr:row>
      <xdr:rowOff>58046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20290"/>
          <a:ext cx="889000" cy="1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119090</xdr:rowOff>
    </xdr:from>
    <xdr:to>
      <xdr:col>15</xdr:col>
      <xdr:colOff>50800</xdr:colOff>
      <xdr:row>57</xdr:row>
      <xdr:rowOff>69562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20290"/>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69562</xdr:rowOff>
    </xdr:from>
    <xdr:to>
      <xdr:col>10</xdr:col>
      <xdr:colOff>114300</xdr:colOff>
      <xdr:row>57</xdr:row>
      <xdr:rowOff>139389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42212"/>
          <a:ext cx="889000" cy="6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5227</xdr:rowOff>
    </xdr:from>
    <xdr:to>
      <xdr:col>24</xdr:col>
      <xdr:colOff>114300</xdr:colOff>
      <xdr:row>57</xdr:row>
      <xdr:rowOff>106827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28104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2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7246</xdr:rowOff>
    </xdr:from>
    <xdr:to>
      <xdr:col>20</xdr:col>
      <xdr:colOff>38100</xdr:colOff>
      <xdr:row>57</xdr:row>
      <xdr:rowOff>108846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125373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5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68290</xdr:rowOff>
    </xdr:from>
    <xdr:to>
      <xdr:col>15</xdr:col>
      <xdr:colOff>101600</xdr:colOff>
      <xdr:row>56</xdr:row>
      <xdr:rowOff>169890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14967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44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18762</xdr:rowOff>
    </xdr:from>
    <xdr:to>
      <xdr:col>10</xdr:col>
      <xdr:colOff>165100</xdr:colOff>
      <xdr:row>57</xdr:row>
      <xdr:rowOff>120362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136889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6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88589</xdr:rowOff>
    </xdr:from>
    <xdr:to>
      <xdr:col>6</xdr:col>
      <xdr:colOff>38100</xdr:colOff>
      <xdr:row>58</xdr:row>
      <xdr:rowOff>18739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9866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5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32190</xdr:rowOff>
    </xdr:from>
    <xdr:to>
      <xdr:col>24</xdr:col>
      <xdr:colOff>63500</xdr:colOff>
      <xdr:row>75</xdr:row>
      <xdr:rowOff>87350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719490"/>
          <a:ext cx="838200" cy="2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87350</xdr:rowOff>
    </xdr:from>
    <xdr:to>
      <xdr:col>19</xdr:col>
      <xdr:colOff>177800</xdr:colOff>
      <xdr:row>76</xdr:row>
      <xdr:rowOff>32121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946100"/>
          <a:ext cx="889000" cy="1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160708</xdr:rowOff>
    </xdr:from>
    <xdr:to>
      <xdr:col>15</xdr:col>
      <xdr:colOff>50800</xdr:colOff>
      <xdr:row>76</xdr:row>
      <xdr:rowOff>32121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019458"/>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160708</xdr:rowOff>
    </xdr:from>
    <xdr:to>
      <xdr:col>10</xdr:col>
      <xdr:colOff>114300</xdr:colOff>
      <xdr:row>75</xdr:row>
      <xdr:rowOff>164184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019458"/>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152840</xdr:rowOff>
    </xdr:from>
    <xdr:to>
      <xdr:col>24</xdr:col>
      <xdr:colOff>114300</xdr:colOff>
      <xdr:row>74</xdr:row>
      <xdr:rowOff>82990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6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4267</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52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36550</xdr:rowOff>
    </xdr:from>
    <xdr:to>
      <xdr:col>20</xdr:col>
      <xdr:colOff>38100</xdr:colOff>
      <xdr:row>75</xdr:row>
      <xdr:rowOff>138150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8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154677</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6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152771</xdr:rowOff>
    </xdr:from>
    <xdr:to>
      <xdr:col>15</xdr:col>
      <xdr:colOff>101600</xdr:colOff>
      <xdr:row>76</xdr:row>
      <xdr:rowOff>82921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99448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78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109908</xdr:rowOff>
    </xdr:from>
    <xdr:to>
      <xdr:col>10</xdr:col>
      <xdr:colOff>165100</xdr:colOff>
      <xdr:row>76</xdr:row>
      <xdr:rowOff>40058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9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56585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7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113383</xdr:rowOff>
    </xdr:from>
    <xdr:to>
      <xdr:col>6</xdr:col>
      <xdr:colOff>38100</xdr:colOff>
      <xdr:row>76</xdr:row>
      <xdr:rowOff>43532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9721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60060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74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43405</xdr:rowOff>
    </xdr:from>
    <xdr:to>
      <xdr:col>24</xdr:col>
      <xdr:colOff>63500</xdr:colOff>
      <xdr:row>99</xdr:row>
      <xdr:rowOff>61389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74055"/>
          <a:ext cx="838200" cy="3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61389</xdr:rowOff>
    </xdr:from>
    <xdr:to>
      <xdr:col>19</xdr:col>
      <xdr:colOff>177800</xdr:colOff>
      <xdr:row>99</xdr:row>
      <xdr:rowOff>61454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703493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61454</xdr:rowOff>
    </xdr:from>
    <xdr:to>
      <xdr:col>15</xdr:col>
      <xdr:colOff>50800</xdr:colOff>
      <xdr:row>99</xdr:row>
      <xdr:rowOff>103308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7035004"/>
          <a:ext cx="889000" cy="4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103308</xdr:rowOff>
    </xdr:from>
    <xdr:to>
      <xdr:col>10</xdr:col>
      <xdr:colOff>114300</xdr:colOff>
      <xdr:row>99</xdr:row>
      <xdr:rowOff>127802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707685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164055</xdr:rowOff>
    </xdr:from>
    <xdr:to>
      <xdr:col>24</xdr:col>
      <xdr:colOff>114300</xdr:colOff>
      <xdr:row>97</xdr:row>
      <xdr:rowOff>94205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142482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10589</xdr:rowOff>
    </xdr:from>
    <xdr:to>
      <xdr:col>20</xdr:col>
      <xdr:colOff>38100</xdr:colOff>
      <xdr:row>99</xdr:row>
      <xdr:rowOff>112189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103316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7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10654</xdr:rowOff>
    </xdr:from>
    <xdr:to>
      <xdr:col>15</xdr:col>
      <xdr:colOff>101600</xdr:colOff>
      <xdr:row>99</xdr:row>
      <xdr:rowOff>112254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103381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52508</xdr:rowOff>
    </xdr:from>
    <xdr:to>
      <xdr:col>10</xdr:col>
      <xdr:colOff>165100</xdr:colOff>
      <xdr:row>99</xdr:row>
      <xdr:rowOff>154108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70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145235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1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77002</xdr:rowOff>
    </xdr:from>
    <xdr:to>
      <xdr:col>6</xdr:col>
      <xdr:colOff>38100</xdr:colOff>
      <xdr:row>100</xdr:row>
      <xdr:rowOff>7152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70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169729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1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159200</xdr:rowOff>
    </xdr:from>
    <xdr:to>
      <xdr:col>55</xdr:col>
      <xdr:colOff>0</xdr:colOff>
      <xdr:row>35</xdr:row>
      <xdr:rowOff>121595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645600"/>
          <a:ext cx="838200" cy="4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159200</xdr:rowOff>
    </xdr:from>
    <xdr:to>
      <xdr:col>50</xdr:col>
      <xdr:colOff>114300</xdr:colOff>
      <xdr:row>35</xdr:row>
      <xdr:rowOff>107990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645600"/>
          <a:ext cx="889000" cy="4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107990</xdr:rowOff>
    </xdr:from>
    <xdr:to>
      <xdr:col>45</xdr:col>
      <xdr:colOff>177800</xdr:colOff>
      <xdr:row>35</xdr:row>
      <xdr:rowOff>146619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108740"/>
          <a:ext cx="889000" cy="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146619</xdr:rowOff>
    </xdr:from>
    <xdr:to>
      <xdr:col>41</xdr:col>
      <xdr:colOff>50800</xdr:colOff>
      <xdr:row>36</xdr:row>
      <xdr:rowOff>115270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47369"/>
          <a:ext cx="889000" cy="1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70795</xdr:rowOff>
    </xdr:from>
    <xdr:to>
      <xdr:col>55</xdr:col>
      <xdr:colOff>50800</xdr:colOff>
      <xdr:row>36</xdr:row>
      <xdr:rowOff>945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93672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108400</xdr:rowOff>
    </xdr:from>
    <xdr:to>
      <xdr:col>50</xdr:col>
      <xdr:colOff>165100</xdr:colOff>
      <xdr:row>33</xdr:row>
      <xdr:rowOff>38550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5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55077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3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57190</xdr:rowOff>
    </xdr:from>
    <xdr:to>
      <xdr:col>46</xdr:col>
      <xdr:colOff>38100</xdr:colOff>
      <xdr:row>35</xdr:row>
      <xdr:rowOff>158790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0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3867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83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95819</xdr:rowOff>
    </xdr:from>
    <xdr:to>
      <xdr:col>41</xdr:col>
      <xdr:colOff>101600</xdr:colOff>
      <xdr:row>36</xdr:row>
      <xdr:rowOff>25969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42496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7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64470</xdr:rowOff>
    </xdr:from>
    <xdr:to>
      <xdr:col>36</xdr:col>
      <xdr:colOff>165100</xdr:colOff>
      <xdr:row>36</xdr:row>
      <xdr:rowOff>166070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11147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01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153163</xdr:rowOff>
    </xdr:from>
    <xdr:to>
      <xdr:col>55</xdr:col>
      <xdr:colOff>0</xdr:colOff>
      <xdr:row>56</xdr:row>
      <xdr:rowOff>70320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82913"/>
          <a:ext cx="838200" cy="8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89326</xdr:rowOff>
    </xdr:from>
    <xdr:to>
      <xdr:col>50</xdr:col>
      <xdr:colOff>114300</xdr:colOff>
      <xdr:row>55</xdr:row>
      <xdr:rowOff>153163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519076"/>
          <a:ext cx="889000" cy="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89326</xdr:rowOff>
    </xdr:from>
    <xdr:to>
      <xdr:col>45</xdr:col>
      <xdr:colOff>177800</xdr:colOff>
      <xdr:row>57</xdr:row>
      <xdr:rowOff>61506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19076"/>
          <a:ext cx="889000" cy="3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61506</xdr:rowOff>
    </xdr:from>
    <xdr:to>
      <xdr:col>41</xdr:col>
      <xdr:colOff>50800</xdr:colOff>
      <xdr:row>57</xdr:row>
      <xdr:rowOff>152109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34156"/>
          <a:ext cx="889000" cy="9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19520</xdr:rowOff>
    </xdr:from>
    <xdr:to>
      <xdr:col>55</xdr:col>
      <xdr:colOff>50800</xdr:colOff>
      <xdr:row>56</xdr:row>
      <xdr:rowOff>121120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42397</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7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102363</xdr:rowOff>
    </xdr:from>
    <xdr:to>
      <xdr:col>50</xdr:col>
      <xdr:colOff>165100</xdr:colOff>
      <xdr:row>56</xdr:row>
      <xdr:rowOff>32513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49040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0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38526</xdr:rowOff>
    </xdr:from>
    <xdr:to>
      <xdr:col>46</xdr:col>
      <xdr:colOff>38100</xdr:colOff>
      <xdr:row>55</xdr:row>
      <xdr:rowOff>140126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156653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24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10706</xdr:rowOff>
    </xdr:from>
    <xdr:to>
      <xdr:col>41</xdr:col>
      <xdr:colOff>101600</xdr:colOff>
      <xdr:row>57</xdr:row>
      <xdr:rowOff>112306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128833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55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101309</xdr:rowOff>
    </xdr:from>
    <xdr:to>
      <xdr:col>36</xdr:col>
      <xdr:colOff>165100</xdr:colOff>
      <xdr:row>58</xdr:row>
      <xdr:rowOff>31459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22586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6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145604</xdr:rowOff>
    </xdr:from>
    <xdr:to>
      <xdr:col>55</xdr:col>
      <xdr:colOff>0</xdr:colOff>
      <xdr:row>74</xdr:row>
      <xdr:rowOff>83882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318554"/>
          <a:ext cx="8382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145604</xdr:rowOff>
    </xdr:from>
    <xdr:to>
      <xdr:col>50</xdr:col>
      <xdr:colOff>114300</xdr:colOff>
      <xdr:row>77</xdr:row>
      <xdr:rowOff>74234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318554"/>
          <a:ext cx="889000" cy="9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122030</xdr:rowOff>
    </xdr:from>
    <xdr:to>
      <xdr:col>45</xdr:col>
      <xdr:colOff>177800</xdr:colOff>
      <xdr:row>77</xdr:row>
      <xdr:rowOff>74234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52230"/>
          <a:ext cx="889000" cy="1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47448</xdr:rowOff>
    </xdr:from>
    <xdr:to>
      <xdr:col>41</xdr:col>
      <xdr:colOff>50800</xdr:colOff>
      <xdr:row>76</xdr:row>
      <xdr:rowOff>122030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077648"/>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33082</xdr:rowOff>
    </xdr:from>
    <xdr:to>
      <xdr:col>55</xdr:col>
      <xdr:colOff>50800</xdr:colOff>
      <xdr:row>74</xdr:row>
      <xdr:rowOff>134682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7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55959</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57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94804</xdr:rowOff>
    </xdr:from>
    <xdr:to>
      <xdr:col>50</xdr:col>
      <xdr:colOff>165100</xdr:colOff>
      <xdr:row>72</xdr:row>
      <xdr:rowOff>24954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2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41481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0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23434</xdr:rowOff>
    </xdr:from>
    <xdr:to>
      <xdr:col>46</xdr:col>
      <xdr:colOff>38100</xdr:colOff>
      <xdr:row>77</xdr:row>
      <xdr:rowOff>125034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116161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71230</xdr:rowOff>
    </xdr:from>
    <xdr:to>
      <xdr:col>41</xdr:col>
      <xdr:colOff>101600</xdr:colOff>
      <xdr:row>77</xdr:row>
      <xdr:rowOff>1380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168098</xdr:rowOff>
    </xdr:from>
    <xdr:to>
      <xdr:col>36</xdr:col>
      <xdr:colOff>165100</xdr:colOff>
      <xdr:row>76</xdr:row>
      <xdr:rowOff>98248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89375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81992</xdr:rowOff>
    </xdr:from>
    <xdr:to>
      <xdr:col>55</xdr:col>
      <xdr:colOff>0</xdr:colOff>
      <xdr:row>98</xdr:row>
      <xdr:rowOff>2725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12642"/>
          <a:ext cx="838200" cy="9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81992</xdr:rowOff>
    </xdr:from>
    <xdr:to>
      <xdr:col>50</xdr:col>
      <xdr:colOff>114300</xdr:colOff>
      <xdr:row>98</xdr:row>
      <xdr:rowOff>17109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12642"/>
          <a:ext cx="889000" cy="10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25733</xdr:rowOff>
    </xdr:from>
    <xdr:to>
      <xdr:col>45</xdr:col>
      <xdr:colOff>177800</xdr:colOff>
      <xdr:row>98</xdr:row>
      <xdr:rowOff>17109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656383"/>
          <a:ext cx="889000" cy="1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25733</xdr:rowOff>
    </xdr:from>
    <xdr:to>
      <xdr:col>41</xdr:col>
      <xdr:colOff>50800</xdr:colOff>
      <xdr:row>97</xdr:row>
      <xdr:rowOff>167697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56383"/>
          <a:ext cx="889000" cy="1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123375</xdr:rowOff>
    </xdr:from>
    <xdr:to>
      <xdr:col>55</xdr:col>
      <xdr:colOff>50800</xdr:colOff>
      <xdr:row>98</xdr:row>
      <xdr:rowOff>53525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38302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31192</xdr:rowOff>
    </xdr:from>
    <xdr:to>
      <xdr:col>50</xdr:col>
      <xdr:colOff>165100</xdr:colOff>
      <xdr:row>97</xdr:row>
      <xdr:rowOff>132792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123919</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7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137759</xdr:rowOff>
    </xdr:from>
    <xdr:to>
      <xdr:col>46</xdr:col>
      <xdr:colOff>38100</xdr:colOff>
      <xdr:row>98</xdr:row>
      <xdr:rowOff>67909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59036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146383</xdr:rowOff>
    </xdr:from>
    <xdr:to>
      <xdr:col>41</xdr:col>
      <xdr:colOff>101600</xdr:colOff>
      <xdr:row>97</xdr:row>
      <xdr:rowOff>76533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93060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38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116897</xdr:rowOff>
    </xdr:from>
    <xdr:to>
      <xdr:col>36</xdr:col>
      <xdr:colOff>165100</xdr:colOff>
      <xdr:row>98</xdr:row>
      <xdr:rowOff>47047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38174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113416</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942716"/>
          <a:ext cx="1269" cy="71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60093</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71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113416</xdr:rowOff>
    </xdr:from>
    <xdr:to>
      <xdr:col>86</xdr:col>
      <xdr:colOff>25400</xdr:colOff>
      <xdr:row>34</xdr:row>
      <xdr:rowOff>113416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94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1054</xdr:rowOff>
    </xdr:from>
    <xdr:to>
      <xdr:col>85</xdr:col>
      <xdr:colOff>127000</xdr:colOff>
      <xdr:row>38</xdr:row>
      <xdr:rowOff>58720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173254"/>
          <a:ext cx="838200" cy="40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4942</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26515</xdr:rowOff>
    </xdr:from>
    <xdr:to>
      <xdr:col>85</xdr:col>
      <xdr:colOff>177800</xdr:colOff>
      <xdr:row>38</xdr:row>
      <xdr:rowOff>128115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13362</xdr:rowOff>
    </xdr:from>
    <xdr:to>
      <xdr:col>81</xdr:col>
      <xdr:colOff>50800</xdr:colOff>
      <xdr:row>36</xdr:row>
      <xdr:rowOff>1054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5499762"/>
          <a:ext cx="889000" cy="6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4775</xdr:rowOff>
    </xdr:from>
    <xdr:to>
      <xdr:col>81</xdr:col>
      <xdr:colOff>101600</xdr:colOff>
      <xdr:row>38</xdr:row>
      <xdr:rowOff>106375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97502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13362</xdr:rowOff>
    </xdr:from>
    <xdr:to>
      <xdr:col>76</xdr:col>
      <xdr:colOff>114300</xdr:colOff>
      <xdr:row>37</xdr:row>
      <xdr:rowOff>12905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5499762"/>
          <a:ext cx="889000" cy="8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13498</xdr:rowOff>
    </xdr:from>
    <xdr:to>
      <xdr:col>76</xdr:col>
      <xdr:colOff>165100</xdr:colOff>
      <xdr:row>38</xdr:row>
      <xdr:rowOff>115098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106225</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6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12905</xdr:rowOff>
    </xdr:from>
    <xdr:to>
      <xdr:col>71</xdr:col>
      <xdr:colOff>177800</xdr:colOff>
      <xdr:row>37</xdr:row>
      <xdr:rowOff>171366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356555"/>
          <a:ext cx="889000" cy="15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16215</xdr:rowOff>
    </xdr:from>
    <xdr:to>
      <xdr:col>72</xdr:col>
      <xdr:colOff>38100</xdr:colOff>
      <xdr:row>38</xdr:row>
      <xdr:rowOff>117815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108942</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62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16804</xdr:rowOff>
    </xdr:from>
    <xdr:to>
      <xdr:col>67</xdr:col>
      <xdr:colOff>101600</xdr:colOff>
      <xdr:row>38</xdr:row>
      <xdr:rowOff>118404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3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109531</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6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xdr:rowOff>
    </xdr:from>
    <xdr:to>
      <xdr:col>85</xdr:col>
      <xdr:colOff>177800</xdr:colOff>
      <xdr:row>38</xdr:row>
      <xdr:rowOff>109520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138748</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1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121704</xdr:rowOff>
    </xdr:from>
    <xdr:to>
      <xdr:col>81</xdr:col>
      <xdr:colOff>101600</xdr:colOff>
      <xdr:row>36</xdr:row>
      <xdr:rowOff>51854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1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68381</xdr:rowOff>
    </xdr:from>
    <xdr:ext cx="59901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181795" y="58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134012</xdr:rowOff>
    </xdr:from>
    <xdr:to>
      <xdr:col>76</xdr:col>
      <xdr:colOff>165100</xdr:colOff>
      <xdr:row>32</xdr:row>
      <xdr:rowOff>64162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54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80689</xdr:rowOff>
    </xdr:from>
    <xdr:ext cx="59901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292795" y="52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133555</xdr:rowOff>
    </xdr:from>
    <xdr:to>
      <xdr:col>72</xdr:col>
      <xdr:colOff>38100</xdr:colOff>
      <xdr:row>37</xdr:row>
      <xdr:rowOff>63705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3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80232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08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120566</xdr:rowOff>
    </xdr:from>
    <xdr:to>
      <xdr:col>67</xdr:col>
      <xdr:colOff>101600</xdr:colOff>
      <xdr:row>38</xdr:row>
      <xdr:rowOff>50716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67243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2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100426</xdr:rowOff>
    </xdr:from>
    <xdr:to>
      <xdr:col>85</xdr:col>
      <xdr:colOff>127000</xdr:colOff>
      <xdr:row>74</xdr:row>
      <xdr:rowOff>147203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787726"/>
          <a:ext cx="8382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100426</xdr:rowOff>
    </xdr:from>
    <xdr:to>
      <xdr:col>81</xdr:col>
      <xdr:colOff>50800</xdr:colOff>
      <xdr:row>74</xdr:row>
      <xdr:rowOff>118198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787726"/>
          <a:ext cx="889000" cy="1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118198</xdr:rowOff>
    </xdr:from>
    <xdr:to>
      <xdr:col>76</xdr:col>
      <xdr:colOff>114300</xdr:colOff>
      <xdr:row>74</xdr:row>
      <xdr:rowOff>148652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05498"/>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116712</xdr:rowOff>
    </xdr:from>
    <xdr:to>
      <xdr:col>71</xdr:col>
      <xdr:colOff>177800</xdr:colOff>
      <xdr:row>74</xdr:row>
      <xdr:rowOff>148652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804012"/>
          <a:ext cx="889000" cy="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96403</xdr:rowOff>
    </xdr:from>
    <xdr:to>
      <xdr:col>85</xdr:col>
      <xdr:colOff>177800</xdr:colOff>
      <xdr:row>75</xdr:row>
      <xdr:rowOff>26553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119280</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3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49626</xdr:rowOff>
    </xdr:from>
    <xdr:to>
      <xdr:col>81</xdr:col>
      <xdr:colOff>101600</xdr:colOff>
      <xdr:row>74</xdr:row>
      <xdr:rowOff>151226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167753</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51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67398</xdr:rowOff>
    </xdr:from>
    <xdr:to>
      <xdr:col>76</xdr:col>
      <xdr:colOff>165100</xdr:colOff>
      <xdr:row>74</xdr:row>
      <xdr:rowOff>168998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14075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52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97852</xdr:rowOff>
    </xdr:from>
    <xdr:to>
      <xdr:col>72</xdr:col>
      <xdr:colOff>38100</xdr:colOff>
      <xdr:row>75</xdr:row>
      <xdr:rowOff>28002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44529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56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65912</xdr:rowOff>
    </xdr:from>
    <xdr:to>
      <xdr:col>67</xdr:col>
      <xdr:colOff>101600</xdr:colOff>
      <xdr:row>74</xdr:row>
      <xdr:rowOff>167512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7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12589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52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168306</xdr:rowOff>
    </xdr:from>
    <xdr:to>
      <xdr:col>85</xdr:col>
      <xdr:colOff>127000</xdr:colOff>
      <xdr:row>99</xdr:row>
      <xdr:rowOff>67005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70406"/>
          <a:ext cx="8382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55490</xdr:rowOff>
    </xdr:from>
    <xdr:to>
      <xdr:col>81</xdr:col>
      <xdr:colOff>50800</xdr:colOff>
      <xdr:row>99</xdr:row>
      <xdr:rowOff>67005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7029040"/>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49715</xdr:rowOff>
    </xdr:from>
    <xdr:to>
      <xdr:col>76</xdr:col>
      <xdr:colOff>114300</xdr:colOff>
      <xdr:row>99</xdr:row>
      <xdr:rowOff>55490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7023265"/>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49715</xdr:rowOff>
    </xdr:from>
    <xdr:to>
      <xdr:col>71</xdr:col>
      <xdr:colOff>177800</xdr:colOff>
      <xdr:row>99</xdr:row>
      <xdr:rowOff>93064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7023265"/>
          <a:ext cx="889000" cy="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117506</xdr:rowOff>
    </xdr:from>
    <xdr:to>
      <xdr:col>85</xdr:col>
      <xdr:colOff>177800</xdr:colOff>
      <xdr:row>99</xdr:row>
      <xdr:rowOff>47656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16205</xdr:rowOff>
    </xdr:from>
    <xdr:to>
      <xdr:col>81</xdr:col>
      <xdr:colOff>101600</xdr:colOff>
      <xdr:row>99</xdr:row>
      <xdr:rowOff>117805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108932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8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4690</xdr:rowOff>
    </xdr:from>
    <xdr:to>
      <xdr:col>76</xdr:col>
      <xdr:colOff>165100</xdr:colOff>
      <xdr:row>99</xdr:row>
      <xdr:rowOff>106290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97417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170365</xdr:rowOff>
    </xdr:from>
    <xdr:to>
      <xdr:col>72</xdr:col>
      <xdr:colOff>38100</xdr:colOff>
      <xdr:row>99</xdr:row>
      <xdr:rowOff>100515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91642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6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42264</xdr:rowOff>
    </xdr:from>
    <xdr:to>
      <xdr:col>67</xdr:col>
      <xdr:colOff>101600</xdr:colOff>
      <xdr:row>99</xdr:row>
      <xdr:rowOff>143864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70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134991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710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68097</xdr:rowOff>
    </xdr:from>
    <xdr:to>
      <xdr:col>116</xdr:col>
      <xdr:colOff>63500</xdr:colOff>
      <xdr:row>38</xdr:row>
      <xdr:rowOff>124358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583197"/>
          <a:ext cx="8382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96076</xdr:rowOff>
    </xdr:from>
    <xdr:to>
      <xdr:col>111</xdr:col>
      <xdr:colOff>177800</xdr:colOff>
      <xdr:row>38</xdr:row>
      <xdr:rowOff>124358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1117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28563</xdr:rowOff>
    </xdr:from>
    <xdr:to>
      <xdr:col>107</xdr:col>
      <xdr:colOff>50800</xdr:colOff>
      <xdr:row>38</xdr:row>
      <xdr:rowOff>96076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3663"/>
          <a:ext cx="8890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28563</xdr:rowOff>
    </xdr:from>
    <xdr:to>
      <xdr:col>102</xdr:col>
      <xdr:colOff>114300</xdr:colOff>
      <xdr:row>38</xdr:row>
      <xdr:rowOff>75044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543663"/>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17297</xdr:rowOff>
    </xdr:from>
    <xdr:to>
      <xdr:col>116</xdr:col>
      <xdr:colOff>114300</xdr:colOff>
      <xdr:row>38</xdr:row>
      <xdr:rowOff>118897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40174</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3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73558</xdr:rowOff>
    </xdr:from>
    <xdr:to>
      <xdr:col>112</xdr:col>
      <xdr:colOff>38100</xdr:colOff>
      <xdr:row>39</xdr:row>
      <xdr:rowOff>3708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20235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45276</xdr:rowOff>
    </xdr:from>
    <xdr:to>
      <xdr:col>107</xdr:col>
      <xdr:colOff>101600</xdr:colOff>
      <xdr:row>38</xdr:row>
      <xdr:rowOff>146876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163403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33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149212</xdr:rowOff>
    </xdr:from>
    <xdr:to>
      <xdr:col>102</xdr:col>
      <xdr:colOff>165100</xdr:colOff>
      <xdr:row>38</xdr:row>
      <xdr:rowOff>79363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92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95889</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62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24244</xdr:rowOff>
    </xdr:from>
    <xdr:to>
      <xdr:col>98</xdr:col>
      <xdr:colOff>38100</xdr:colOff>
      <xdr:row>38</xdr:row>
      <xdr:rowOff>125844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142371</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63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69961</xdr:rowOff>
    </xdr:from>
    <xdr:to>
      <xdr:col>116</xdr:col>
      <xdr:colOff>63500</xdr:colOff>
      <xdr:row>58</xdr:row>
      <xdr:rowOff>73978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14061"/>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73634</xdr:rowOff>
    </xdr:from>
    <xdr:to>
      <xdr:col>111</xdr:col>
      <xdr:colOff>177800</xdr:colOff>
      <xdr:row>58</xdr:row>
      <xdr:rowOff>73978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1773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73634</xdr:rowOff>
    </xdr:from>
    <xdr:to>
      <xdr:col>107</xdr:col>
      <xdr:colOff>50800</xdr:colOff>
      <xdr:row>58</xdr:row>
      <xdr:rowOff>76215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17734"/>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75300</xdr:rowOff>
    </xdr:from>
    <xdr:to>
      <xdr:col>102</xdr:col>
      <xdr:colOff>114300</xdr:colOff>
      <xdr:row>58</xdr:row>
      <xdr:rowOff>76215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1940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19161</xdr:rowOff>
    </xdr:from>
    <xdr:to>
      <xdr:col>116</xdr:col>
      <xdr:colOff>114300</xdr:colOff>
      <xdr:row>58</xdr:row>
      <xdr:rowOff>120761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42038</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23178</xdr:rowOff>
    </xdr:from>
    <xdr:to>
      <xdr:col>112</xdr:col>
      <xdr:colOff>38100</xdr:colOff>
      <xdr:row>58</xdr:row>
      <xdr:rowOff>124778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141305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7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22834</xdr:rowOff>
    </xdr:from>
    <xdr:to>
      <xdr:col>107</xdr:col>
      <xdr:colOff>101600</xdr:colOff>
      <xdr:row>58</xdr:row>
      <xdr:rowOff>124434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140961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7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25415</xdr:rowOff>
    </xdr:from>
    <xdr:to>
      <xdr:col>102</xdr:col>
      <xdr:colOff>165100</xdr:colOff>
      <xdr:row>58</xdr:row>
      <xdr:rowOff>127015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143542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74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24500</xdr:rowOff>
    </xdr:from>
    <xdr:to>
      <xdr:col>98</xdr:col>
      <xdr:colOff>38100</xdr:colOff>
      <xdr:row>58</xdr:row>
      <xdr:rowOff>126100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142627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7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18123</xdr:rowOff>
    </xdr:from>
    <xdr:to>
      <xdr:col>116</xdr:col>
      <xdr:colOff>63500</xdr:colOff>
      <xdr:row>76</xdr:row>
      <xdr:rowOff>22797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48323"/>
          <a:ext cx="8382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2515</xdr:rowOff>
    </xdr:from>
    <xdr:to>
      <xdr:col>111</xdr:col>
      <xdr:colOff>177800</xdr:colOff>
      <xdr:row>76</xdr:row>
      <xdr:rowOff>18123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32715"/>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156184</xdr:rowOff>
    </xdr:from>
    <xdr:to>
      <xdr:col>107</xdr:col>
      <xdr:colOff>50800</xdr:colOff>
      <xdr:row>76</xdr:row>
      <xdr:rowOff>2515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14934"/>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156184</xdr:rowOff>
    </xdr:from>
    <xdr:to>
      <xdr:col>102</xdr:col>
      <xdr:colOff>114300</xdr:colOff>
      <xdr:row>76</xdr:row>
      <xdr:rowOff>52832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14934"/>
          <a:ext cx="889000" cy="6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143446</xdr:rowOff>
    </xdr:from>
    <xdr:to>
      <xdr:col>116</xdr:col>
      <xdr:colOff>114300</xdr:colOff>
      <xdr:row>76</xdr:row>
      <xdr:rowOff>73596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121874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138773</xdr:rowOff>
    </xdr:from>
    <xdr:to>
      <xdr:col>112</xdr:col>
      <xdr:colOff>38100</xdr:colOff>
      <xdr:row>76</xdr:row>
      <xdr:rowOff>68923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60050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123165</xdr:rowOff>
    </xdr:from>
    <xdr:to>
      <xdr:col>107</xdr:col>
      <xdr:colOff>101600</xdr:colOff>
      <xdr:row>76</xdr:row>
      <xdr:rowOff>53315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44442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105384</xdr:rowOff>
    </xdr:from>
    <xdr:to>
      <xdr:col>102</xdr:col>
      <xdr:colOff>165100</xdr:colOff>
      <xdr:row>76</xdr:row>
      <xdr:rowOff>35534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26661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2032</xdr:rowOff>
    </xdr:from>
    <xdr:to>
      <xdr:col>98</xdr:col>
      <xdr:colOff>38100</xdr:colOff>
      <xdr:row>76</xdr:row>
      <xdr:rowOff>103632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歳出決算総額は、住民一人当たり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1,370,941</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円となっている。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人件費は、住民一人当たり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193,640</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円となっている。増加傾向であり、類似団体平均を上回っている。総合支所機能や診療所運営などにより類似団体より職員数が多いことが主な要因である。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補助費は、住民一人当たり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259,752</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円となっている。前年度から大きく減少しており、新型コロナウイルス対策の特別定額給付金支給事業に係る経費が主な要因である。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普通建設事業費は、住民一人当たり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256,420</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円となっている。前年度から減少しており、町営住宅整備事業や生活館整備事業に係る経費が主な要因である。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災害復旧事業費は、住民一人当たり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17,712</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円となっている。北海道胆振東部地震からの復旧事業の縮小により前年度から大幅に減少した。</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7,579
7,500
711.36
10,657,557
10,390,361
253,675
5,584,618
9,673,063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45648</xdr:rowOff>
    </xdr:from>
    <xdr:to>
      <xdr:col>24</xdr:col>
      <xdr:colOff>63500</xdr:colOff>
      <xdr:row>35</xdr:row>
      <xdr:rowOff>50546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4639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50546</xdr:rowOff>
    </xdr:from>
    <xdr:to>
      <xdr:col>19</xdr:col>
      <xdr:colOff>177800</xdr:colOff>
      <xdr:row>35</xdr:row>
      <xdr:rowOff>52832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512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52832</xdr:rowOff>
    </xdr:from>
    <xdr:to>
      <xdr:col>15</xdr:col>
      <xdr:colOff>50800</xdr:colOff>
      <xdr:row>35</xdr:row>
      <xdr:rowOff>155049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53582"/>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155049</xdr:rowOff>
    </xdr:from>
    <xdr:to>
      <xdr:col>10</xdr:col>
      <xdr:colOff>114300</xdr:colOff>
      <xdr:row>36</xdr:row>
      <xdr:rowOff>76672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55799"/>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166298</xdr:rowOff>
    </xdr:from>
    <xdr:to>
      <xdr:col>24</xdr:col>
      <xdr:colOff>114300</xdr:colOff>
      <xdr:row>35</xdr:row>
      <xdr:rowOff>96448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17725</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171196</xdr:rowOff>
    </xdr:from>
    <xdr:to>
      <xdr:col>20</xdr:col>
      <xdr:colOff>38100</xdr:colOff>
      <xdr:row>35</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117873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xdr:rowOff>
    </xdr:from>
    <xdr:to>
      <xdr:col>15</xdr:col>
      <xdr:colOff>101600</xdr:colOff>
      <xdr:row>35</xdr:row>
      <xdr:rowOff>103632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94759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60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104249</xdr:rowOff>
    </xdr:from>
    <xdr:to>
      <xdr:col>10</xdr:col>
      <xdr:colOff>165100</xdr:colOff>
      <xdr:row>36</xdr:row>
      <xdr:rowOff>34399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9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25872</xdr:rowOff>
    </xdr:from>
    <xdr:to>
      <xdr:col>6</xdr:col>
      <xdr:colOff>38100</xdr:colOff>
      <xdr:row>36</xdr:row>
      <xdr:rowOff>127472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118599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150642</xdr:rowOff>
    </xdr:from>
    <xdr:to>
      <xdr:col>24</xdr:col>
      <xdr:colOff>63500</xdr:colOff>
      <xdr:row>57</xdr:row>
      <xdr:rowOff>168978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3292"/>
          <a:ext cx="838200" cy="1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168978</xdr:rowOff>
    </xdr:from>
    <xdr:to>
      <xdr:col>19</xdr:col>
      <xdr:colOff>177800</xdr:colOff>
      <xdr:row>58</xdr:row>
      <xdr:rowOff>91117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1628"/>
          <a:ext cx="889000" cy="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88183</xdr:rowOff>
    </xdr:from>
    <xdr:to>
      <xdr:col>15</xdr:col>
      <xdr:colOff>50800</xdr:colOff>
      <xdr:row>58</xdr:row>
      <xdr:rowOff>91117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3228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88183</xdr:rowOff>
    </xdr:from>
    <xdr:to>
      <xdr:col>10</xdr:col>
      <xdr:colOff>114300</xdr:colOff>
      <xdr:row>58</xdr:row>
      <xdr:rowOff>123884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2283"/>
          <a:ext cx="8890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99842</xdr:rowOff>
    </xdr:from>
    <xdr:to>
      <xdr:col>24</xdr:col>
      <xdr:colOff>114300</xdr:colOff>
      <xdr:row>58</xdr:row>
      <xdr:rowOff>29992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122719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118178</xdr:rowOff>
    </xdr:from>
    <xdr:to>
      <xdr:col>20</xdr:col>
      <xdr:colOff>38100</xdr:colOff>
      <xdr:row>58</xdr:row>
      <xdr:rowOff>48328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39455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40317</xdr:rowOff>
    </xdr:from>
    <xdr:to>
      <xdr:col>15</xdr:col>
      <xdr:colOff>101600</xdr:colOff>
      <xdr:row>58</xdr:row>
      <xdr:rowOff>141917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133044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37383</xdr:rowOff>
    </xdr:from>
    <xdr:to>
      <xdr:col>10</xdr:col>
      <xdr:colOff>165100</xdr:colOff>
      <xdr:row>58</xdr:row>
      <xdr:rowOff>138983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130110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7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73084</xdr:rowOff>
    </xdr:from>
    <xdr:to>
      <xdr:col>6</xdr:col>
      <xdr:colOff>38100</xdr:colOff>
      <xdr:row>59</xdr:row>
      <xdr:rowOff>3234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165811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0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67356</xdr:rowOff>
    </xdr:from>
    <xdr:to>
      <xdr:col>24</xdr:col>
      <xdr:colOff>63500</xdr:colOff>
      <xdr:row>76</xdr:row>
      <xdr:rowOff>118935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97556"/>
          <a:ext cx="838200" cy="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67356</xdr:rowOff>
    </xdr:from>
    <xdr:to>
      <xdr:col>19</xdr:col>
      <xdr:colOff>177800</xdr:colOff>
      <xdr:row>77</xdr:row>
      <xdr:rowOff>17159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7556"/>
          <a:ext cx="889000" cy="1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170999</xdr:rowOff>
    </xdr:from>
    <xdr:to>
      <xdr:col>15</xdr:col>
      <xdr:colOff>50800</xdr:colOff>
      <xdr:row>77</xdr:row>
      <xdr:rowOff>17159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01199"/>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170999</xdr:rowOff>
    </xdr:from>
    <xdr:to>
      <xdr:col>10</xdr:col>
      <xdr:colOff>114300</xdr:colOff>
      <xdr:row>77</xdr:row>
      <xdr:rowOff>161048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1199"/>
          <a:ext cx="889000" cy="16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68135</xdr:rowOff>
    </xdr:from>
    <xdr:to>
      <xdr:col>24</xdr:col>
      <xdr:colOff>114300</xdr:colOff>
      <xdr:row>76</xdr:row>
      <xdr:rowOff>169735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46562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16556</xdr:rowOff>
    </xdr:from>
    <xdr:to>
      <xdr:col>20</xdr:col>
      <xdr:colOff>38100</xdr:colOff>
      <xdr:row>76</xdr:row>
      <xdr:rowOff>118156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134683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2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137809</xdr:rowOff>
    </xdr:from>
    <xdr:to>
      <xdr:col>15</xdr:col>
      <xdr:colOff>101600</xdr:colOff>
      <xdr:row>77</xdr:row>
      <xdr:rowOff>67959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84486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4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120199</xdr:rowOff>
    </xdr:from>
    <xdr:to>
      <xdr:col>10</xdr:col>
      <xdr:colOff>165100</xdr:colOff>
      <xdr:row>77</xdr:row>
      <xdr:rowOff>50349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2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110248</xdr:rowOff>
    </xdr:from>
    <xdr:to>
      <xdr:col>6</xdr:col>
      <xdr:colOff>38100</xdr:colOff>
      <xdr:row>78</xdr:row>
      <xdr:rowOff>40398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31525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53586</xdr:rowOff>
    </xdr:from>
    <xdr:to>
      <xdr:col>24</xdr:col>
      <xdr:colOff>63500</xdr:colOff>
      <xdr:row>95</xdr:row>
      <xdr:rowOff>127974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41336"/>
          <a:ext cx="838200" cy="7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118655</xdr:rowOff>
    </xdr:from>
    <xdr:to>
      <xdr:col>19</xdr:col>
      <xdr:colOff>177800</xdr:colOff>
      <xdr:row>95</xdr:row>
      <xdr:rowOff>127974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063505"/>
          <a:ext cx="889000" cy="3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118655</xdr:rowOff>
    </xdr:from>
    <xdr:to>
      <xdr:col>15</xdr:col>
      <xdr:colOff>50800</xdr:colOff>
      <xdr:row>94</xdr:row>
      <xdr:rowOff>142914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063505"/>
          <a:ext cx="889000" cy="19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142914</xdr:rowOff>
    </xdr:from>
    <xdr:to>
      <xdr:col>10</xdr:col>
      <xdr:colOff>114300</xdr:colOff>
      <xdr:row>95</xdr:row>
      <xdr:rowOff>166267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259214"/>
          <a:ext cx="889000" cy="1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2786</xdr:rowOff>
    </xdr:from>
    <xdr:to>
      <xdr:col>24</xdr:col>
      <xdr:colOff>114300</xdr:colOff>
      <xdr:row>95</xdr:row>
      <xdr:rowOff>104386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25663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4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77174</xdr:rowOff>
    </xdr:from>
    <xdr:to>
      <xdr:col>20</xdr:col>
      <xdr:colOff>38100</xdr:colOff>
      <xdr:row>96</xdr:row>
      <xdr:rowOff>7324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23851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4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67855</xdr:rowOff>
    </xdr:from>
    <xdr:to>
      <xdr:col>15</xdr:col>
      <xdr:colOff>101600</xdr:colOff>
      <xdr:row>93</xdr:row>
      <xdr:rowOff>169455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0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14532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78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92114</xdr:rowOff>
    </xdr:from>
    <xdr:to>
      <xdr:col>10</xdr:col>
      <xdr:colOff>165100</xdr:colOff>
      <xdr:row>95</xdr:row>
      <xdr:rowOff>22264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38791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59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115467</xdr:rowOff>
    </xdr:from>
    <xdr:to>
      <xdr:col>6</xdr:col>
      <xdr:colOff>38100</xdr:colOff>
      <xdr:row>96</xdr:row>
      <xdr:rowOff>45617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0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62144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7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45242</xdr:rowOff>
    </xdr:from>
    <xdr:to>
      <xdr:col>55</xdr:col>
      <xdr:colOff>0</xdr:colOff>
      <xdr:row>56</xdr:row>
      <xdr:rowOff>109251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03542"/>
          <a:ext cx="8382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157001</xdr:rowOff>
    </xdr:from>
    <xdr:to>
      <xdr:col>50</xdr:col>
      <xdr:colOff>114300</xdr:colOff>
      <xdr:row>56</xdr:row>
      <xdr:rowOff>109251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729501"/>
          <a:ext cx="889000" cy="9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157001</xdr:rowOff>
    </xdr:from>
    <xdr:to>
      <xdr:col>45</xdr:col>
      <xdr:colOff>177800</xdr:colOff>
      <xdr:row>56</xdr:row>
      <xdr:rowOff>80771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729501"/>
          <a:ext cx="889000" cy="95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80771</xdr:rowOff>
    </xdr:from>
    <xdr:to>
      <xdr:col>41</xdr:col>
      <xdr:colOff>50800</xdr:colOff>
      <xdr:row>56</xdr:row>
      <xdr:rowOff>113053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81971"/>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165892</xdr:rowOff>
    </xdr:from>
    <xdr:to>
      <xdr:col>55</xdr:col>
      <xdr:colOff>50800</xdr:colOff>
      <xdr:row>54</xdr:row>
      <xdr:rowOff>96042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5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17319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0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58451</xdr:rowOff>
    </xdr:from>
    <xdr:to>
      <xdr:col>50</xdr:col>
      <xdr:colOff>165100</xdr:colOff>
      <xdr:row>56</xdr:row>
      <xdr:rowOff>160051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5128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3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106201</xdr:rowOff>
    </xdr:from>
    <xdr:to>
      <xdr:col>46</xdr:col>
      <xdr:colOff>38100</xdr:colOff>
      <xdr:row>51</xdr:row>
      <xdr:rowOff>36351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6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52878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845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29971</xdr:rowOff>
    </xdr:from>
    <xdr:to>
      <xdr:col>41</xdr:col>
      <xdr:colOff>101600</xdr:colOff>
      <xdr:row>56</xdr:row>
      <xdr:rowOff>131571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148098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0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62253</xdr:rowOff>
    </xdr:from>
    <xdr:to>
      <xdr:col>36</xdr:col>
      <xdr:colOff>165100</xdr:colOff>
      <xdr:row>56</xdr:row>
      <xdr:rowOff>163853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154980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30567</xdr:rowOff>
    </xdr:from>
    <xdr:to>
      <xdr:col>55</xdr:col>
      <xdr:colOff>0</xdr:colOff>
      <xdr:row>77</xdr:row>
      <xdr:rowOff>139334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32217"/>
          <a:ext cx="8382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30567</xdr:rowOff>
    </xdr:from>
    <xdr:to>
      <xdr:col>50</xdr:col>
      <xdr:colOff>114300</xdr:colOff>
      <xdr:row>77</xdr:row>
      <xdr:rowOff>171376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32217"/>
          <a:ext cx="889000" cy="14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137261</xdr:rowOff>
    </xdr:from>
    <xdr:to>
      <xdr:col>45</xdr:col>
      <xdr:colOff>177800</xdr:colOff>
      <xdr:row>77</xdr:row>
      <xdr:rowOff>171376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38911"/>
          <a:ext cx="889000" cy="3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111849</xdr:rowOff>
    </xdr:from>
    <xdr:to>
      <xdr:col>41</xdr:col>
      <xdr:colOff>50800</xdr:colOff>
      <xdr:row>77</xdr:row>
      <xdr:rowOff>137261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13499"/>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88534</xdr:rowOff>
    </xdr:from>
    <xdr:to>
      <xdr:col>55</xdr:col>
      <xdr:colOff>50800</xdr:colOff>
      <xdr:row>78</xdr:row>
      <xdr:rowOff>18684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66961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151217</xdr:rowOff>
    </xdr:from>
    <xdr:to>
      <xdr:col>50</xdr:col>
      <xdr:colOff>165100</xdr:colOff>
      <xdr:row>77</xdr:row>
      <xdr:rowOff>81367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72494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120576</xdr:rowOff>
    </xdr:from>
    <xdr:to>
      <xdr:col>46</xdr:col>
      <xdr:colOff>38100</xdr:colOff>
      <xdr:row>78</xdr:row>
      <xdr:rowOff>50726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67253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86461</xdr:rowOff>
    </xdr:from>
    <xdr:to>
      <xdr:col>41</xdr:col>
      <xdr:colOff>101600</xdr:colOff>
      <xdr:row>78</xdr:row>
      <xdr:rowOff>16611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33138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61049</xdr:rowOff>
    </xdr:from>
    <xdr:to>
      <xdr:col>36</xdr:col>
      <xdr:colOff>165100</xdr:colOff>
      <xdr:row>77</xdr:row>
      <xdr:rowOff>162649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7726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26622</xdr:rowOff>
    </xdr:from>
    <xdr:to>
      <xdr:col>55</xdr:col>
      <xdr:colOff>0</xdr:colOff>
      <xdr:row>95</xdr:row>
      <xdr:rowOff>119439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800022"/>
          <a:ext cx="838200" cy="6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26622</xdr:rowOff>
    </xdr:from>
    <xdr:to>
      <xdr:col>50</xdr:col>
      <xdr:colOff>114300</xdr:colOff>
      <xdr:row>96</xdr:row>
      <xdr:rowOff>117931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5800022"/>
          <a:ext cx="889000" cy="77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49899</xdr:rowOff>
    </xdr:from>
    <xdr:to>
      <xdr:col>45</xdr:col>
      <xdr:colOff>177800</xdr:colOff>
      <xdr:row>96</xdr:row>
      <xdr:rowOff>117931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37649"/>
          <a:ext cx="889000" cy="2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49899</xdr:rowOff>
    </xdr:from>
    <xdr:to>
      <xdr:col>41</xdr:col>
      <xdr:colOff>50800</xdr:colOff>
      <xdr:row>96</xdr:row>
      <xdr:rowOff>123529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37649"/>
          <a:ext cx="889000" cy="2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68639</xdr:rowOff>
    </xdr:from>
    <xdr:to>
      <xdr:col>55</xdr:col>
      <xdr:colOff>50800</xdr:colOff>
      <xdr:row>95</xdr:row>
      <xdr:rowOff>170239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47066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147272</xdr:rowOff>
    </xdr:from>
    <xdr:to>
      <xdr:col>50</xdr:col>
      <xdr:colOff>165100</xdr:colOff>
      <xdr:row>92</xdr:row>
      <xdr:rowOff>77422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7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93949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52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67131</xdr:rowOff>
    </xdr:from>
    <xdr:to>
      <xdr:col>46</xdr:col>
      <xdr:colOff>38100</xdr:colOff>
      <xdr:row>96</xdr:row>
      <xdr:rowOff>168731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159858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1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170549</xdr:rowOff>
    </xdr:from>
    <xdr:to>
      <xdr:col>41</xdr:col>
      <xdr:colOff>101600</xdr:colOff>
      <xdr:row>95</xdr:row>
      <xdr:rowOff>100699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117226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06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72729</xdr:rowOff>
    </xdr:from>
    <xdr:to>
      <xdr:col>36</xdr:col>
      <xdr:colOff>165100</xdr:colOff>
      <xdr:row>97</xdr:row>
      <xdr:rowOff>2879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165456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64382</xdr:rowOff>
    </xdr:from>
    <xdr:to>
      <xdr:col>85</xdr:col>
      <xdr:colOff>127000</xdr:colOff>
      <xdr:row>35</xdr:row>
      <xdr:rowOff>36253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722232"/>
          <a:ext cx="838200" cy="3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64382</xdr:rowOff>
    </xdr:from>
    <xdr:to>
      <xdr:col>81</xdr:col>
      <xdr:colOff>50800</xdr:colOff>
      <xdr:row>35</xdr:row>
      <xdr:rowOff>38289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722232"/>
          <a:ext cx="889000" cy="3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165771</xdr:rowOff>
    </xdr:from>
    <xdr:to>
      <xdr:col>76</xdr:col>
      <xdr:colOff>114300</xdr:colOff>
      <xdr:row>35</xdr:row>
      <xdr:rowOff>38289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823621"/>
          <a:ext cx="889000" cy="2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165771</xdr:rowOff>
    </xdr:from>
    <xdr:to>
      <xdr:col>71</xdr:col>
      <xdr:colOff>177800</xdr:colOff>
      <xdr:row>35</xdr:row>
      <xdr:rowOff>48097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823621"/>
          <a:ext cx="889000" cy="2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156903</xdr:rowOff>
    </xdr:from>
    <xdr:to>
      <xdr:col>85</xdr:col>
      <xdr:colOff>177800</xdr:colOff>
      <xdr:row>35</xdr:row>
      <xdr:rowOff>87053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8330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3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13582</xdr:rowOff>
    </xdr:from>
    <xdr:to>
      <xdr:col>81</xdr:col>
      <xdr:colOff>101600</xdr:colOff>
      <xdr:row>33</xdr:row>
      <xdr:rowOff>115182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6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131709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4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158939</xdr:rowOff>
    </xdr:from>
    <xdr:to>
      <xdr:col>76</xdr:col>
      <xdr:colOff>165100</xdr:colOff>
      <xdr:row>35</xdr:row>
      <xdr:rowOff>89089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105616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114971</xdr:rowOff>
    </xdr:from>
    <xdr:to>
      <xdr:col>72</xdr:col>
      <xdr:colOff>38100</xdr:colOff>
      <xdr:row>34</xdr:row>
      <xdr:rowOff>45121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61648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168747</xdr:rowOff>
    </xdr:from>
    <xdr:to>
      <xdr:col>67</xdr:col>
      <xdr:colOff>101600</xdr:colOff>
      <xdr:row>35</xdr:row>
      <xdr:rowOff>98897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115424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89605</xdr:rowOff>
    </xdr:from>
    <xdr:to>
      <xdr:col>85</xdr:col>
      <xdr:colOff>127000</xdr:colOff>
      <xdr:row>55</xdr:row>
      <xdr:rowOff>155821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347905"/>
          <a:ext cx="838200" cy="2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89605</xdr:rowOff>
    </xdr:from>
    <xdr:to>
      <xdr:col>81</xdr:col>
      <xdr:colOff>50800</xdr:colOff>
      <xdr:row>55</xdr:row>
      <xdr:rowOff>138881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347905"/>
          <a:ext cx="889000" cy="2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138881</xdr:rowOff>
    </xdr:from>
    <xdr:to>
      <xdr:col>76</xdr:col>
      <xdr:colOff>114300</xdr:colOff>
      <xdr:row>56</xdr:row>
      <xdr:rowOff>16754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68631"/>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134141</xdr:rowOff>
    </xdr:from>
    <xdr:to>
      <xdr:col>71</xdr:col>
      <xdr:colOff>177800</xdr:colOff>
      <xdr:row>56</xdr:row>
      <xdr:rowOff>16754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6389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105021</xdr:rowOff>
    </xdr:from>
    <xdr:to>
      <xdr:col>85</xdr:col>
      <xdr:colOff>177800</xdr:colOff>
      <xdr:row>56</xdr:row>
      <xdr:rowOff>35171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127898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8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38805</xdr:rowOff>
    </xdr:from>
    <xdr:to>
      <xdr:col>81</xdr:col>
      <xdr:colOff>101600</xdr:colOff>
      <xdr:row>54</xdr:row>
      <xdr:rowOff>140405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2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156932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07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88081</xdr:rowOff>
    </xdr:from>
    <xdr:to>
      <xdr:col>76</xdr:col>
      <xdr:colOff>165100</xdr:colOff>
      <xdr:row>56</xdr:row>
      <xdr:rowOff>18231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34758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29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137404</xdr:rowOff>
    </xdr:from>
    <xdr:to>
      <xdr:col>72</xdr:col>
      <xdr:colOff>38100</xdr:colOff>
      <xdr:row>56</xdr:row>
      <xdr:rowOff>67554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84081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34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83341</xdr:rowOff>
    </xdr:from>
    <xdr:to>
      <xdr:col>67</xdr:col>
      <xdr:colOff>101600</xdr:colOff>
      <xdr:row>56</xdr:row>
      <xdr:rowOff>13491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30018</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8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113416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800716"/>
          <a:ext cx="1269" cy="71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60093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57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113416</xdr:rowOff>
    </xdr:from>
    <xdr:to>
      <xdr:col>86</xdr:col>
      <xdr:colOff>25400</xdr:colOff>
      <xdr:row>74</xdr:row>
      <xdr:rowOff>113416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80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1054</xdr:rowOff>
    </xdr:from>
    <xdr:to>
      <xdr:col>85</xdr:col>
      <xdr:colOff>127000</xdr:colOff>
      <xdr:row>78</xdr:row>
      <xdr:rowOff>58720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031254"/>
          <a:ext cx="838200" cy="40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4942</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78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26515</xdr:rowOff>
    </xdr:from>
    <xdr:to>
      <xdr:col>85</xdr:col>
      <xdr:colOff>177800</xdr:colOff>
      <xdr:row>78</xdr:row>
      <xdr:rowOff>128115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9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13362</xdr:rowOff>
    </xdr:from>
    <xdr:to>
      <xdr:col>81</xdr:col>
      <xdr:colOff>50800</xdr:colOff>
      <xdr:row>76</xdr:row>
      <xdr:rowOff>1054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357762"/>
          <a:ext cx="889000" cy="6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4761</xdr:rowOff>
    </xdr:from>
    <xdr:to>
      <xdr:col>81</xdr:col>
      <xdr:colOff>101600</xdr:colOff>
      <xdr:row>78</xdr:row>
      <xdr:rowOff>106361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97488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13362</xdr:rowOff>
    </xdr:from>
    <xdr:to>
      <xdr:col>76</xdr:col>
      <xdr:colOff>114300</xdr:colOff>
      <xdr:row>77</xdr:row>
      <xdr:rowOff>12905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357762"/>
          <a:ext cx="889000" cy="8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13498</xdr:rowOff>
    </xdr:from>
    <xdr:to>
      <xdr:col>76</xdr:col>
      <xdr:colOff>165100</xdr:colOff>
      <xdr:row>78</xdr:row>
      <xdr:rowOff>115098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106225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12905</xdr:rowOff>
    </xdr:from>
    <xdr:to>
      <xdr:col>71</xdr:col>
      <xdr:colOff>177800</xdr:colOff>
      <xdr:row>77</xdr:row>
      <xdr:rowOff>171366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214555"/>
          <a:ext cx="889000" cy="15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16168</xdr:rowOff>
    </xdr:from>
    <xdr:to>
      <xdr:col>72</xdr:col>
      <xdr:colOff>38100</xdr:colOff>
      <xdr:row>78</xdr:row>
      <xdr:rowOff>117768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8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108895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16804</xdr:rowOff>
    </xdr:from>
    <xdr:to>
      <xdr:col>67</xdr:col>
      <xdr:colOff>101600</xdr:colOff>
      <xdr:row>78</xdr:row>
      <xdr:rowOff>118404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109531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xdr:rowOff>
    </xdr:from>
    <xdr:to>
      <xdr:col>85</xdr:col>
      <xdr:colOff>177800</xdr:colOff>
      <xdr:row>78</xdr:row>
      <xdr:rowOff>109520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138747</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121704</xdr:rowOff>
    </xdr:from>
    <xdr:to>
      <xdr:col>81</xdr:col>
      <xdr:colOff>101600</xdr:colOff>
      <xdr:row>76</xdr:row>
      <xdr:rowOff>51854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68381</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181795" y="1275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134012</xdr:rowOff>
    </xdr:from>
    <xdr:to>
      <xdr:col>76</xdr:col>
      <xdr:colOff>165100</xdr:colOff>
      <xdr:row>72</xdr:row>
      <xdr:rowOff>64162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3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80689</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292795" y="120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133555</xdr:rowOff>
    </xdr:from>
    <xdr:to>
      <xdr:col>72</xdr:col>
      <xdr:colOff>38100</xdr:colOff>
      <xdr:row>77</xdr:row>
      <xdr:rowOff>63705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1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80232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9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120566</xdr:rowOff>
    </xdr:from>
    <xdr:to>
      <xdr:col>67</xdr:col>
      <xdr:colOff>101600</xdr:colOff>
      <xdr:row>78</xdr:row>
      <xdr:rowOff>50716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67243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100426</xdr:rowOff>
    </xdr:from>
    <xdr:to>
      <xdr:col>85</xdr:col>
      <xdr:colOff>127000</xdr:colOff>
      <xdr:row>94</xdr:row>
      <xdr:rowOff>147203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216726"/>
          <a:ext cx="8382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100426</xdr:rowOff>
    </xdr:from>
    <xdr:to>
      <xdr:col>81</xdr:col>
      <xdr:colOff>50800</xdr:colOff>
      <xdr:row>94</xdr:row>
      <xdr:rowOff>118197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216726"/>
          <a:ext cx="8890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118197</xdr:rowOff>
    </xdr:from>
    <xdr:to>
      <xdr:col>76</xdr:col>
      <xdr:colOff>114300</xdr:colOff>
      <xdr:row>94</xdr:row>
      <xdr:rowOff>148651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234497"/>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116712</xdr:rowOff>
    </xdr:from>
    <xdr:to>
      <xdr:col>71</xdr:col>
      <xdr:colOff>177800</xdr:colOff>
      <xdr:row>94</xdr:row>
      <xdr:rowOff>148651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233012"/>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96403</xdr:rowOff>
    </xdr:from>
    <xdr:to>
      <xdr:col>85</xdr:col>
      <xdr:colOff>177800</xdr:colOff>
      <xdr:row>95</xdr:row>
      <xdr:rowOff>26553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1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119280</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6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49626</xdr:rowOff>
    </xdr:from>
    <xdr:to>
      <xdr:col>81</xdr:col>
      <xdr:colOff>101600</xdr:colOff>
      <xdr:row>94</xdr:row>
      <xdr:rowOff>151226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167753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94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67397</xdr:rowOff>
    </xdr:from>
    <xdr:to>
      <xdr:col>76</xdr:col>
      <xdr:colOff>165100</xdr:colOff>
      <xdr:row>94</xdr:row>
      <xdr:rowOff>168997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1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14074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95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97851</xdr:rowOff>
    </xdr:from>
    <xdr:to>
      <xdr:col>72</xdr:col>
      <xdr:colOff>38100</xdr:colOff>
      <xdr:row>95</xdr:row>
      <xdr:rowOff>28001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44528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98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65912</xdr:rowOff>
    </xdr:from>
    <xdr:to>
      <xdr:col>67</xdr:col>
      <xdr:colOff>101600</xdr:colOff>
      <xdr:row>94</xdr:row>
      <xdr:rowOff>167512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1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12589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95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衛生費は、住民一人当たり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131,335</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円となっている。前年度から増加しており、新型コロナウイルス対策事業等の経費が主な要因である。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農林水産業費は、住民一人当たり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224,792</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円となっている。前年度から大幅に増加しており、林業・木材産業構造改革事業等の経費が主な要因である。</a:t>
          </a:r>
          <a:endParaRPr lang="ja-JP" altLang="ja-JP" sz="14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教育費は、住民一人当たり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108,974</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円となっている。前年度から減少しており、鵡川三氣塾施設取得事業の経費が主な要因である。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災害復旧費は、住民一人当たり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17,712</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円となっている。北海道胆振東部地震からの復旧事業の縮小により大幅に減少した。</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ＭＳ 明朝" panose="02020609040205080304" pitchFamily="17" charset="-128"/>
              <a:ea typeface="ＭＳ 明朝" panose="02020609040205080304" pitchFamily="17" charset="-128"/>
              <a:cs typeface="+mn-cs"/>
            </a:rPr>
            <a:t>　令和</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年度は、大型事業の完了に伴い事業支出及び特定財源収入規模が減少したものの、税収の増加や翌年度の繰越事業の減少幅が大きくなったことにより増加した。</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今後も、人口減少に伴う町税や地方交付税の一層の減少を見据え、中期財政運営指針に基づいた基金の保有と活用に努める。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標準財政規模比の増減はあるが、各会計黒字決算となっている。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今後も、収納対策の強化を図るほか、優良な財源確保に努める。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これまでの</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町債発行の抑制により、元利償還金が減少したが、同時に交付税算入公債費等も減少したことから、実質公債費比率の分子は前年度から減少している。</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今後も中期財政運営指針に基づく町債発行の適正管理、また、事業実施に伴う新規町債発行の際には、交付税算入率の高い町債の有効活用の継続に努める。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満期一括償還地方債は起債していない。</a:t>
          </a:r>
          <a:endParaRPr lang="ja-JP" altLang="ja-JP" sz="1000">
            <a:effectLst/>
            <a:latin typeface="ＭＳ 明朝" panose="02020609040205080304" pitchFamily="17" charset="-128"/>
            <a:ea typeface="ＭＳ 明朝" panose="02020609040205080304" pitchFamily="17"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消防署移転整備事業による組合等負担等見込額が大幅に増加したことにより、令和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年度将来負担比率の分子は、前年度より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557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百万円増加した。</a:t>
          </a:r>
          <a:endParaRPr lang="ja-JP" altLang="ja-JP" sz="1400">
            <a:effectLst/>
            <a:latin typeface="ＭＳ 明朝" panose="02020609040205080304" pitchFamily="17" charset="-128"/>
            <a:ea typeface="ＭＳ 明朝" panose="02020609040205080304" pitchFamily="17" charset="-128"/>
          </a:endParaRPr>
        </a:p>
        <a:p>
          <a:pPr rtl="0"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大型建設事業や災害復旧事業の実施による新規町債発行額の増加などにより、今後は一定程度の将来負担比率となることが見込まれることから、充当可能財源とのバランスを考慮し、将来負担の適正管理を図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北海道むかわ町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税収等の伸びや翌年度繰越事業の減少幅が大きくなったこと、その他特定目的基金の原資積立分として、ししゃもふ化事業の積立を新設したことから、基金全体として</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789</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百万円の増となった。</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人口減少による地方交付税の縮減や天災による不測の事態の際にも、財政の弾力性を維持し、発展的な町政を推進できるよう、保有額の確保に努める。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・公共施設長寿命化推進基金</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公共施設の大規模な改修等による長寿命化又は施設機能の充実</a:t>
          </a:r>
          <a:endParaRPr lang="ja-JP" altLang="ja-JP" sz="1400">
            <a:effectLst/>
            <a:latin typeface="ＭＳ 明朝" panose="02020609040205080304" pitchFamily="17" charset="-128"/>
            <a:ea typeface="ＭＳ 明朝" panose="02020609040205080304" pitchFamily="17" charset="-128"/>
          </a:endParaRPr>
        </a:p>
        <a:p>
          <a:pPr rtl="0"/>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・地域振興基金</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町民連帯の強化及び地域振興に資する事業の推進</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・農業基盤整備事業基金</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農業基盤整備事業を円滑に実施による活力ある農業・農村形成の推進</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・胆振東部地震対策基金</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復旧及び創造的復興に要する事業並びに災害に強い安全なまちづくりを実現するための事業の推進</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・バス運行事業基金</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住民の生活に必要な交通の確保</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・公共施設長寿命化基金</a:t>
          </a:r>
          <a:endParaRPr lang="ja-JP" altLang="ja-JP" sz="14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公共施設に対する長寿命化を図ることを目的とした施設整備の財源として、基金目的に沿った充当により前年度よりも増加したものである。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人口減少や持続可能な財政運営が課題となる中においても、震災からの創造的復興、地方創生、地元力耕上（こうじょう）や安</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全</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安心</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なまちづくりなどの事業を減速させることなく実施するため、それぞれの基金設置目的にそって、効果的・効率的に運用あるいは支消し活用を図る。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普通交付税や町税の増加、また各事業執行実績により一般財源が確保でき積立したため、増加した。</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今後の復興事業やまちづくり事業を進める上で、財源の柔軟さが必要となるため、歳入歳出の調整弁、災害発生時に必要な財源となることを考慮し、基金残高の管理していく。</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0" lang="ja-JP" altLang="en-US" sz="1100" b="0" i="0" baseline="0">
              <a:solidFill>
                <a:schemeClr val="dk1"/>
              </a:solidFill>
              <a:effectLst/>
              <a:latin typeface="ＭＳ 明朝" panose="02020609040205080304" pitchFamily="17" charset="-128"/>
              <a:ea typeface="ＭＳ 明朝" panose="02020609040205080304" pitchFamily="17" charset="-128"/>
              <a:cs typeface="+mn-cs"/>
            </a:rPr>
            <a:t>普通交付税算定における臨時財政対策債償還基金費分を積立したため。</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町債の償還増加や発行額抑制に備えるため、中期財政運営指針に基づき一定額の確保に努め、今後は必要に応じ適正な運用を図る。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20872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7,579
7,500
711.36
10,657,557
10,390,361
253,675
5,584,618
9,673,063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4" name="テキスト ボックス 33"/>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有形固定資産減価償却率は類似団体より高い水準だが、それぞれの公共施設等について個別施設計画を策定済みであり、当該計画に基づいた施設の維持管理を適切に進めているところである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2" name="テキスト ボックス 51"/>
        <xdr:cNvSpPr txBox="1"/>
      </xdr:nvSpPr>
      <xdr:spPr>
        <a:xfrm>
          <a:off x="752949"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184275" y="64039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04244" y="6319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184275" y="60007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04244" y="5906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184275" y="55880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04244"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184275" y="51847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04244" y="5090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2" name="テキスト ボックス 61"/>
        <xdr:cNvSpPr txBox="1"/>
      </xdr:nvSpPr>
      <xdr:spPr>
        <a:xfrm>
          <a:off x="841253" y="46877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4" name="直線コネクタ 63"/>
        <xdr:cNvCxnSpPr/>
      </xdr:nvCxnSpPr>
      <xdr:spPr>
        <a:xfrm flipV="1">
          <a:off x="4417695" y="5309108"/>
          <a:ext cx="127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5" name="有形固定資産減価償却率最小値テキスト"/>
        <xdr:cNvSpPr txBox="1"/>
      </xdr:nvSpPr>
      <xdr:spPr>
        <a:xfrm>
          <a:off x="4470400"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6" name="直線コネクタ 65"/>
        <xdr:cNvCxnSpPr/>
      </xdr:nvCxnSpPr>
      <xdr:spPr>
        <a:xfrm>
          <a:off x="4335463" y="648512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7" name="有形固定資産減価償却率最大値テキスト"/>
        <xdr:cNvSpPr txBox="1"/>
      </xdr:nvSpPr>
      <xdr:spPr>
        <a:xfrm>
          <a:off x="4470400" y="509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8" name="直線コネクタ 67"/>
        <xdr:cNvCxnSpPr/>
      </xdr:nvCxnSpPr>
      <xdr:spPr>
        <a:xfrm>
          <a:off x="4335463" y="530910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9" name="有形固定資産減価償却率平均値テキスト"/>
        <xdr:cNvSpPr txBox="1"/>
      </xdr:nvSpPr>
      <xdr:spPr>
        <a:xfrm>
          <a:off x="4470400" y="5907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0" name="フローチャート: 判断 69"/>
        <xdr:cNvSpPr/>
      </xdr:nvSpPr>
      <xdr:spPr>
        <a:xfrm>
          <a:off x="4368800" y="604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1" name="フローチャート: 判断 70"/>
        <xdr:cNvSpPr/>
      </xdr:nvSpPr>
      <xdr:spPr>
        <a:xfrm>
          <a:off x="3714750" y="60267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2" name="フローチャート: 判断 71"/>
        <xdr:cNvSpPr/>
      </xdr:nvSpPr>
      <xdr:spPr>
        <a:xfrm>
          <a:off x="3009900" y="598449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3" name="フローチャート: 判断 72"/>
        <xdr:cNvSpPr/>
      </xdr:nvSpPr>
      <xdr:spPr>
        <a:xfrm>
          <a:off x="2305050" y="5952109"/>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4" name="フローチャート: 判断 73"/>
        <xdr:cNvSpPr/>
      </xdr:nvSpPr>
      <xdr:spPr>
        <a:xfrm>
          <a:off x="1600200" y="591108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80010</xdr:rowOff>
    </xdr:from>
    <xdr:to>
      <xdr:col>23</xdr:col>
      <xdr:colOff>136525</xdr:colOff>
      <xdr:row>33</xdr:row>
      <xdr:rowOff>10160</xdr:rowOff>
    </xdr:to>
    <xdr:sp macro="" textlink="">
      <xdr:nvSpPr>
        <xdr:cNvPr id="80" name="楕円 79"/>
        <xdr:cNvSpPr/>
      </xdr:nvSpPr>
      <xdr:spPr>
        <a:xfrm>
          <a:off x="4368800" y="60807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58437</xdr:rowOff>
    </xdr:from>
    <xdr:ext cx="405111" cy="259045"/>
    <xdr:sp macro="" textlink="">
      <xdr:nvSpPr>
        <xdr:cNvPr id="81" name="有形固定資産減価償却率該当値テキスト"/>
        <xdr:cNvSpPr txBox="1"/>
      </xdr:nvSpPr>
      <xdr:spPr>
        <a:xfrm>
          <a:off x="4470400"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144162</xdr:rowOff>
    </xdr:from>
    <xdr:ext cx="405111" cy="259045"/>
    <xdr:sp macro="" textlink="">
      <xdr:nvSpPr>
        <xdr:cNvPr id="82" name="n_1aveValue有形固定資産減価償却率"/>
        <xdr:cNvSpPr txBox="1"/>
      </xdr:nvSpPr>
      <xdr:spPr>
        <a:xfrm>
          <a:off x="3564582" y="582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83" name="n_2aveValue有形固定資産減価償却率"/>
        <xdr:cNvSpPr txBox="1"/>
      </xdr:nvSpPr>
      <xdr:spPr>
        <a:xfrm>
          <a:off x="2872432" y="576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84" name="n_3aveValue有形固定資産減価償却率"/>
        <xdr:cNvSpPr txBox="1"/>
      </xdr:nvSpPr>
      <xdr:spPr>
        <a:xfrm>
          <a:off x="2167582" y="5736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85" name="n_4aveValue有形固定資産減価償却率"/>
        <xdr:cNvSpPr txBox="1"/>
      </xdr:nvSpPr>
      <xdr:spPr>
        <a:xfrm>
          <a:off x="1462732" y="56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債務償還比率は、類似団体平均を上回っているが、全国・全道平均値よりは下回っている。収支バランスを考慮しながら将来への負担の縮減に努めていく。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1" name="テキスト ボックス 100"/>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0474325" y="651782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3" name="テキスト ボックス 102"/>
        <xdr:cNvSpPr txBox="1"/>
      </xdr:nvSpPr>
      <xdr:spPr>
        <a:xfrm>
          <a:off x="9970864" y="64335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0474325" y="622844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028711"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0474325" y="5939064"/>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028711" y="58452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0474325" y="5649686"/>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0287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0474325" y="535078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1" name="テキスト ボックス 110"/>
        <xdr:cNvSpPr txBox="1"/>
      </xdr:nvSpPr>
      <xdr:spPr>
        <a:xfrm>
          <a:off x="100287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0474325" y="506140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3" name="テキスト ボックス 112"/>
        <xdr:cNvSpPr txBox="1"/>
      </xdr:nvSpPr>
      <xdr:spPr>
        <a:xfrm>
          <a:off x="10131303" y="49771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16" name="直線コネクタ 115"/>
        <xdr:cNvCxnSpPr/>
      </xdr:nvCxnSpPr>
      <xdr:spPr>
        <a:xfrm flipV="1">
          <a:off x="13693458" y="5061403"/>
          <a:ext cx="1269" cy="131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17" name="債務償還比率最小値テキスト"/>
        <xdr:cNvSpPr txBox="1"/>
      </xdr:nvSpPr>
      <xdr:spPr>
        <a:xfrm>
          <a:off x="13746163" y="63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18" name="直線コネクタ 117"/>
        <xdr:cNvCxnSpPr/>
      </xdr:nvCxnSpPr>
      <xdr:spPr>
        <a:xfrm>
          <a:off x="13620750" y="637621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19" name="債務償還比率最大値テキスト"/>
        <xdr:cNvSpPr txBox="1"/>
      </xdr:nvSpPr>
      <xdr:spPr>
        <a:xfrm>
          <a:off x="13746163"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0" name="直線コネクタ 119"/>
        <xdr:cNvCxnSpPr/>
      </xdr:nvCxnSpPr>
      <xdr:spPr>
        <a:xfrm>
          <a:off x="13620750" y="50614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21" name="債務償還比率平均値テキスト"/>
        <xdr:cNvSpPr txBox="1"/>
      </xdr:nvSpPr>
      <xdr:spPr>
        <a:xfrm>
          <a:off x="13746163" y="5351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22" name="フローチャート: 判断 121"/>
        <xdr:cNvSpPr/>
      </xdr:nvSpPr>
      <xdr:spPr>
        <a:xfrm>
          <a:off x="13658850" y="549028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23" name="フローチャート: 判断 122"/>
        <xdr:cNvSpPr/>
      </xdr:nvSpPr>
      <xdr:spPr>
        <a:xfrm>
          <a:off x="12990513" y="56022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24" name="フローチャート: 判断 123"/>
        <xdr:cNvSpPr/>
      </xdr:nvSpPr>
      <xdr:spPr>
        <a:xfrm>
          <a:off x="12285663" y="56081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25" name="フローチャート: 判断 124"/>
        <xdr:cNvSpPr/>
      </xdr:nvSpPr>
      <xdr:spPr>
        <a:xfrm>
          <a:off x="11580813" y="56252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26" name="フローチャート: 判断 125"/>
        <xdr:cNvSpPr/>
      </xdr:nvSpPr>
      <xdr:spPr>
        <a:xfrm>
          <a:off x="10875963" y="56133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140199</xdr:rowOff>
    </xdr:from>
    <xdr:to>
      <xdr:col>76</xdr:col>
      <xdr:colOff>73025</xdr:colOff>
      <xdr:row>30</xdr:row>
      <xdr:rowOff>70349</xdr:rowOff>
    </xdr:to>
    <xdr:sp macro="" textlink="">
      <xdr:nvSpPr>
        <xdr:cNvPr id="132" name="楕円 131"/>
        <xdr:cNvSpPr/>
      </xdr:nvSpPr>
      <xdr:spPr>
        <a:xfrm>
          <a:off x="13658850" y="565517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118626</xdr:rowOff>
    </xdr:from>
    <xdr:ext cx="469744" cy="259045"/>
    <xdr:sp macro="" textlink="">
      <xdr:nvSpPr>
        <xdr:cNvPr id="133" name="債務償還比率該当値テキスト"/>
        <xdr:cNvSpPr txBox="1"/>
      </xdr:nvSpPr>
      <xdr:spPr>
        <a:xfrm>
          <a:off x="13746163" y="56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122618</xdr:rowOff>
    </xdr:from>
    <xdr:to>
      <xdr:col>72</xdr:col>
      <xdr:colOff>123825</xdr:colOff>
      <xdr:row>30</xdr:row>
      <xdr:rowOff>52768</xdr:rowOff>
    </xdr:to>
    <xdr:sp macro="" textlink="">
      <xdr:nvSpPr>
        <xdr:cNvPr id="134" name="楕円 133"/>
        <xdr:cNvSpPr/>
      </xdr:nvSpPr>
      <xdr:spPr>
        <a:xfrm>
          <a:off x="12990513" y="56375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1968</xdr:rowOff>
    </xdr:from>
    <xdr:to>
      <xdr:col>76</xdr:col>
      <xdr:colOff>22225</xdr:colOff>
      <xdr:row>30</xdr:row>
      <xdr:rowOff>19549</xdr:rowOff>
    </xdr:to>
    <xdr:cxnSp macro="">
      <xdr:nvCxnSpPr>
        <xdr:cNvPr id="135" name="直線コネクタ 134"/>
        <xdr:cNvCxnSpPr/>
      </xdr:nvCxnSpPr>
      <xdr:spPr>
        <a:xfrm>
          <a:off x="13041313" y="5678868"/>
          <a:ext cx="65405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27813</xdr:rowOff>
    </xdr:from>
    <xdr:to>
      <xdr:col>68</xdr:col>
      <xdr:colOff>123825</xdr:colOff>
      <xdr:row>30</xdr:row>
      <xdr:rowOff>129413</xdr:rowOff>
    </xdr:to>
    <xdr:sp macro="" textlink="">
      <xdr:nvSpPr>
        <xdr:cNvPr id="136" name="楕円 135"/>
        <xdr:cNvSpPr/>
      </xdr:nvSpPr>
      <xdr:spPr>
        <a:xfrm>
          <a:off x="12285663" y="57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1968</xdr:rowOff>
    </xdr:from>
    <xdr:to>
      <xdr:col>72</xdr:col>
      <xdr:colOff>73025</xdr:colOff>
      <xdr:row>30</xdr:row>
      <xdr:rowOff>78613</xdr:rowOff>
    </xdr:to>
    <xdr:cxnSp macro="">
      <xdr:nvCxnSpPr>
        <xdr:cNvPr id="137" name="直線コネクタ 136"/>
        <xdr:cNvCxnSpPr/>
      </xdr:nvCxnSpPr>
      <xdr:spPr>
        <a:xfrm flipV="1">
          <a:off x="12336463" y="5678868"/>
          <a:ext cx="70485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29509</xdr:rowOff>
    </xdr:from>
    <xdr:to>
      <xdr:col>64</xdr:col>
      <xdr:colOff>123825</xdr:colOff>
      <xdr:row>30</xdr:row>
      <xdr:rowOff>131109</xdr:rowOff>
    </xdr:to>
    <xdr:sp macro="" textlink="">
      <xdr:nvSpPr>
        <xdr:cNvPr id="138" name="楕円 137"/>
        <xdr:cNvSpPr/>
      </xdr:nvSpPr>
      <xdr:spPr>
        <a:xfrm>
          <a:off x="11580813" y="57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78613</xdr:rowOff>
    </xdr:from>
    <xdr:to>
      <xdr:col>68</xdr:col>
      <xdr:colOff>73025</xdr:colOff>
      <xdr:row>30</xdr:row>
      <xdr:rowOff>80309</xdr:rowOff>
    </xdr:to>
    <xdr:cxnSp macro="">
      <xdr:nvCxnSpPr>
        <xdr:cNvPr id="139" name="直線コネクタ 138"/>
        <xdr:cNvCxnSpPr/>
      </xdr:nvCxnSpPr>
      <xdr:spPr>
        <a:xfrm flipV="1">
          <a:off x="11631613" y="5755513"/>
          <a:ext cx="70485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107660</xdr:rowOff>
    </xdr:from>
    <xdr:to>
      <xdr:col>60</xdr:col>
      <xdr:colOff>123825</xdr:colOff>
      <xdr:row>30</xdr:row>
      <xdr:rowOff>37810</xdr:rowOff>
    </xdr:to>
    <xdr:sp macro="" textlink="">
      <xdr:nvSpPr>
        <xdr:cNvPr id="140" name="楕円 139"/>
        <xdr:cNvSpPr/>
      </xdr:nvSpPr>
      <xdr:spPr>
        <a:xfrm>
          <a:off x="10875963" y="56226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158460</xdr:rowOff>
    </xdr:from>
    <xdr:to>
      <xdr:col>64</xdr:col>
      <xdr:colOff>73025</xdr:colOff>
      <xdr:row>30</xdr:row>
      <xdr:rowOff>80309</xdr:rowOff>
    </xdr:to>
    <xdr:cxnSp macro="">
      <xdr:nvCxnSpPr>
        <xdr:cNvPr id="141" name="直線コネクタ 140"/>
        <xdr:cNvCxnSpPr/>
      </xdr:nvCxnSpPr>
      <xdr:spPr>
        <a:xfrm>
          <a:off x="10926763" y="5673435"/>
          <a:ext cx="704850" cy="8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42" name="n_1aveValue債務償還比率"/>
        <xdr:cNvSpPr txBox="1"/>
      </xdr:nvSpPr>
      <xdr:spPr>
        <a:xfrm>
          <a:off x="12808027" y="538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43" name="n_2aveValue債務償還比率"/>
        <xdr:cNvSpPr txBox="1"/>
      </xdr:nvSpPr>
      <xdr:spPr>
        <a:xfrm>
          <a:off x="12115877" y="539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44" name="n_3aveValue債務償還比率"/>
        <xdr:cNvSpPr txBox="1"/>
      </xdr:nvSpPr>
      <xdr:spPr>
        <a:xfrm>
          <a:off x="11411027" y="541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45" name="n_4aveValue債務償還比率"/>
        <xdr:cNvSpPr txBox="1"/>
      </xdr:nvSpPr>
      <xdr:spPr>
        <a:xfrm>
          <a:off x="10706177" y="539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43895</xdr:rowOff>
    </xdr:from>
    <xdr:ext cx="469744" cy="259045"/>
    <xdr:sp macro="" textlink="">
      <xdr:nvSpPr>
        <xdr:cNvPr id="146" name="n_1mainValue債務償還比率"/>
        <xdr:cNvSpPr txBox="1"/>
      </xdr:nvSpPr>
      <xdr:spPr>
        <a:xfrm>
          <a:off x="12808027" y="572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120540</xdr:rowOff>
    </xdr:from>
    <xdr:ext cx="469744" cy="259045"/>
    <xdr:sp macro="" textlink="">
      <xdr:nvSpPr>
        <xdr:cNvPr id="147" name="n_2mainValue債務償還比率"/>
        <xdr:cNvSpPr txBox="1"/>
      </xdr:nvSpPr>
      <xdr:spPr>
        <a:xfrm>
          <a:off x="12115877"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122236</xdr:rowOff>
    </xdr:from>
    <xdr:ext cx="469744" cy="259045"/>
    <xdr:sp macro="" textlink="">
      <xdr:nvSpPr>
        <xdr:cNvPr id="148" name="n_3mainValue債務償還比率"/>
        <xdr:cNvSpPr txBox="1"/>
      </xdr:nvSpPr>
      <xdr:spPr>
        <a:xfrm>
          <a:off x="11411027" y="579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28937</xdr:rowOff>
    </xdr:from>
    <xdr:ext cx="469744" cy="259045"/>
    <xdr:sp macro="" textlink="">
      <xdr:nvSpPr>
        <xdr:cNvPr id="149" name="n_4mainValue債務償還比率"/>
        <xdr:cNvSpPr txBox="1"/>
      </xdr:nvSpPr>
      <xdr:spPr>
        <a:xfrm>
          <a:off x="10706177" y="57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7,579
7,500
711.36
10,657,557
10,390,361
253,675
5,584,618
9,673,063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291965" y="5452110"/>
          <a:ext cx="0" cy="1356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330700" y="681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217988" y="680819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330700" y="52368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217988" y="545211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330700" y="634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241800" y="636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475038" y="633693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643188" y="62876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825625" y="62648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08063" y="621093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xdr:cNvSpPr/>
      </xdr:nvSpPr>
      <xdr:spPr>
        <a:xfrm>
          <a:off x="4241800" y="63268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15620</xdr:rowOff>
    </xdr:from>
    <xdr:ext cx="405111" cy="259045"/>
    <xdr:sp macro="" textlink="">
      <xdr:nvSpPr>
        <xdr:cNvPr id="75" name="【道路】&#10;有形固定資産減価償却率該当値テキスト"/>
        <xdr:cNvSpPr txBox="1"/>
      </xdr:nvSpPr>
      <xdr:spPr>
        <a:xfrm>
          <a:off x="4330700" y="617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130464</xdr:rowOff>
    </xdr:from>
    <xdr:ext cx="405111" cy="259045"/>
    <xdr:sp macro="" textlink="">
      <xdr:nvSpPr>
        <xdr:cNvPr id="76" name="n_1aveValue【道路】&#10;有形固定資産減価償却率"/>
        <xdr:cNvSpPr txBox="1"/>
      </xdr:nvSpPr>
      <xdr:spPr>
        <a:xfrm>
          <a:off x="3324869"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77" name="n_2aveValue【道路】&#10;有形固定資産減価償却率"/>
        <xdr:cNvSpPr txBox="1"/>
      </xdr:nvSpPr>
      <xdr:spPr>
        <a:xfrm>
          <a:off x="2505719"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78" name="n_3aveValue【道路】&#10;有形固定資産減価償却率"/>
        <xdr:cNvSpPr txBox="1"/>
      </xdr:nvSpPr>
      <xdr:spPr>
        <a:xfrm>
          <a:off x="1688157"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79" name="n_4aveValue【道路】&#10;有形固定資産減価償却率"/>
        <xdr:cNvSpPr txBox="1"/>
      </xdr:nvSpPr>
      <xdr:spPr>
        <a:xfrm>
          <a:off x="870594" y="600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5565669"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5565669"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5565669"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9" name="テキスト ボックス 98"/>
        <xdr:cNvSpPr txBox="1"/>
      </xdr:nvSpPr>
      <xdr:spPr>
        <a:xfrm>
          <a:off x="5475516" y="52775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475516"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03" name="直線コネクタ 102"/>
        <xdr:cNvCxnSpPr/>
      </xdr:nvCxnSpPr>
      <xdr:spPr>
        <a:xfrm flipV="1">
          <a:off x="9691053" y="5582045"/>
          <a:ext cx="0" cy="1262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04" name="【道路】&#10;一人当たり延長最小値テキスト"/>
        <xdr:cNvSpPr txBox="1"/>
      </xdr:nvSpPr>
      <xdr:spPr>
        <a:xfrm>
          <a:off x="9729788" y="68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05" name="直線コネクタ 104"/>
        <xdr:cNvCxnSpPr/>
      </xdr:nvCxnSpPr>
      <xdr:spPr>
        <a:xfrm>
          <a:off x="9617075" y="68446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06" name="【道路】&#10;一人当たり延長最大値テキスト"/>
        <xdr:cNvSpPr txBox="1"/>
      </xdr:nvSpPr>
      <xdr:spPr>
        <a:xfrm>
          <a:off x="9729788" y="5366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07" name="直線コネクタ 106"/>
        <xdr:cNvCxnSpPr/>
      </xdr:nvCxnSpPr>
      <xdr:spPr>
        <a:xfrm>
          <a:off x="9617075" y="558204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08" name="【道路】&#10;一人当たり延長平均値テキスト"/>
        <xdr:cNvSpPr txBox="1"/>
      </xdr:nvSpPr>
      <xdr:spPr>
        <a:xfrm>
          <a:off x="9729788" y="6566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09" name="フローチャート: 判断 108"/>
        <xdr:cNvSpPr/>
      </xdr:nvSpPr>
      <xdr:spPr>
        <a:xfrm>
          <a:off x="9655175" y="670528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0" name="フローチャート: 判断 109"/>
        <xdr:cNvSpPr/>
      </xdr:nvSpPr>
      <xdr:spPr>
        <a:xfrm>
          <a:off x="8874125" y="67359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11" name="フローチャート: 判断 110"/>
        <xdr:cNvSpPr/>
      </xdr:nvSpPr>
      <xdr:spPr>
        <a:xfrm>
          <a:off x="8056563" y="673023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12" name="フローチャート: 判断 111"/>
        <xdr:cNvSpPr/>
      </xdr:nvSpPr>
      <xdr:spPr>
        <a:xfrm>
          <a:off x="7224713" y="67160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13" name="フローチャート: 判断 112"/>
        <xdr:cNvSpPr/>
      </xdr:nvSpPr>
      <xdr:spPr>
        <a:xfrm>
          <a:off x="6407150" y="67342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63915</xdr:rowOff>
    </xdr:from>
    <xdr:to>
      <xdr:col>55</xdr:col>
      <xdr:colOff>50800</xdr:colOff>
      <xdr:row>41</xdr:row>
      <xdr:rowOff>165515</xdr:rowOff>
    </xdr:to>
    <xdr:sp macro="" textlink="">
      <xdr:nvSpPr>
        <xdr:cNvPr id="119" name="楕円 118"/>
        <xdr:cNvSpPr/>
      </xdr:nvSpPr>
      <xdr:spPr>
        <a:xfrm>
          <a:off x="9655175" y="6712365"/>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20" name="【道路】&#10;一人当たり延長該当値テキスト"/>
        <xdr:cNvSpPr txBox="1"/>
      </xdr:nvSpPr>
      <xdr:spPr>
        <a:xfrm>
          <a:off x="9729788" y="66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34155</xdr:rowOff>
    </xdr:from>
    <xdr:ext cx="534377" cy="259045"/>
    <xdr:sp macro="" textlink="">
      <xdr:nvSpPr>
        <xdr:cNvPr id="121" name="n_1aveValue【道路】&#10;一人当たり延長"/>
        <xdr:cNvSpPr txBox="1"/>
      </xdr:nvSpPr>
      <xdr:spPr>
        <a:xfrm>
          <a:off x="8659324" y="65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22" name="n_2aveValue【道路】&#10;一人当たり延長"/>
        <xdr:cNvSpPr txBox="1"/>
      </xdr:nvSpPr>
      <xdr:spPr>
        <a:xfrm>
          <a:off x="7854461" y="65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23" name="n_3aveValue【道路】&#10;一人当たり延長"/>
        <xdr:cNvSpPr txBox="1"/>
      </xdr:nvSpPr>
      <xdr:spPr>
        <a:xfrm>
          <a:off x="7036899" y="65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24" name="n_4aveValue【道路】&#10;一人当たり延長"/>
        <xdr:cNvSpPr txBox="1"/>
      </xdr:nvSpPr>
      <xdr:spPr>
        <a:xfrm>
          <a:off x="6205049" y="65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50" name="直線コネクタ 149"/>
        <xdr:cNvCxnSpPr/>
      </xdr:nvCxnSpPr>
      <xdr:spPr>
        <a:xfrm flipV="1">
          <a:off x="4291965" y="9016637"/>
          <a:ext cx="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51" name="【橋りょう・トンネル】&#10;有形固定資産減価償却率最小値テキスト"/>
        <xdr:cNvSpPr txBox="1"/>
      </xdr:nvSpPr>
      <xdr:spPr>
        <a:xfrm>
          <a:off x="4330700" y="104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52" name="直線コネクタ 151"/>
        <xdr:cNvCxnSpPr/>
      </xdr:nvCxnSpPr>
      <xdr:spPr>
        <a:xfrm>
          <a:off x="4217988" y="1043150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53" name="【橋りょう・トンネル】&#10;有形固定資産減価償却率最大値テキスト"/>
        <xdr:cNvSpPr txBox="1"/>
      </xdr:nvSpPr>
      <xdr:spPr>
        <a:xfrm>
          <a:off x="4330700" y="8801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54" name="直線コネクタ 153"/>
        <xdr:cNvCxnSpPr/>
      </xdr:nvCxnSpPr>
      <xdr:spPr>
        <a:xfrm>
          <a:off x="4217988" y="90166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55" name="【橋りょう・トンネル】&#10;有形固定資産減価償却率平均値テキスト"/>
        <xdr:cNvSpPr txBox="1"/>
      </xdr:nvSpPr>
      <xdr:spPr>
        <a:xfrm>
          <a:off x="4330700" y="9685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56" name="フローチャート: 判断 155"/>
        <xdr:cNvSpPr/>
      </xdr:nvSpPr>
      <xdr:spPr>
        <a:xfrm>
          <a:off x="4241800" y="98244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57" name="フローチャート: 判断 156"/>
        <xdr:cNvSpPr/>
      </xdr:nvSpPr>
      <xdr:spPr>
        <a:xfrm>
          <a:off x="3475038" y="983587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58" name="フローチャート: 判断 157"/>
        <xdr:cNvSpPr/>
      </xdr:nvSpPr>
      <xdr:spPr>
        <a:xfrm>
          <a:off x="2643188" y="97966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59" name="フローチャート: 判断 158"/>
        <xdr:cNvSpPr/>
      </xdr:nvSpPr>
      <xdr:spPr>
        <a:xfrm>
          <a:off x="1825625"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60" name="フローチャート: 判断 159"/>
        <xdr:cNvSpPr/>
      </xdr:nvSpPr>
      <xdr:spPr>
        <a:xfrm>
          <a:off x="1008063" y="974770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66" name="楕円 165"/>
        <xdr:cNvSpPr/>
      </xdr:nvSpPr>
      <xdr:spPr>
        <a:xfrm>
          <a:off x="4241800" y="99684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67" name="【橋りょう・トンネル】&#10;有形固定資産減価償却率該当値テキスト"/>
        <xdr:cNvSpPr txBox="1"/>
      </xdr:nvSpPr>
      <xdr:spPr>
        <a:xfrm>
          <a:off x="4330700"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168" name="n_1aveValue【橋りょう・トンネル】&#10;有形固定資産減価償却率"/>
        <xdr:cNvSpPr txBox="1"/>
      </xdr:nvSpPr>
      <xdr:spPr>
        <a:xfrm>
          <a:off x="3324869"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69" name="n_2aveValue【橋りょう・トンネル】&#10;有形固定資産減価償却率"/>
        <xdr:cNvSpPr txBox="1"/>
      </xdr:nvSpPr>
      <xdr:spPr>
        <a:xfrm>
          <a:off x="2505719"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70" name="n_3aveValue【橋りょう・トンネル】&#10;有形固定資産減価償却率"/>
        <xdr:cNvSpPr txBox="1"/>
      </xdr:nvSpPr>
      <xdr:spPr>
        <a:xfrm>
          <a:off x="1688157" y="955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71" name="n_4aveValue【橋りょう・トンネル】&#10;有形固定資産減価償却率"/>
        <xdr:cNvSpPr txBox="1"/>
      </xdr:nvSpPr>
      <xdr:spPr>
        <a:xfrm>
          <a:off x="870594" y="954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6118225" y="1037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xdr:cNvSpPr txBox="1"/>
      </xdr:nvSpPr>
      <xdr:spPr>
        <a:xfrm>
          <a:off x="5883727" y="10240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6118225" y="994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5" name="テキスト ボックス 184"/>
        <xdr:cNvSpPr txBox="1"/>
      </xdr:nvSpPr>
      <xdr:spPr>
        <a:xfrm>
          <a:off x="5475516" y="98114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6118225" y="951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xdr:cNvSpPr txBox="1"/>
      </xdr:nvSpPr>
      <xdr:spPr>
        <a:xfrm>
          <a:off x="5475516"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6118225" y="9077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xdr:cNvSpPr txBox="1"/>
      </xdr:nvSpPr>
      <xdr:spPr>
        <a:xfrm>
          <a:off x="5475516" y="8944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193" name="直線コネクタ 192"/>
        <xdr:cNvCxnSpPr/>
      </xdr:nvCxnSpPr>
      <xdr:spPr>
        <a:xfrm flipV="1">
          <a:off x="9691053" y="8952151"/>
          <a:ext cx="0" cy="141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194" name="【橋りょう・トンネル】&#10;一人当たり有形固定資産（償却資産）額最小値テキスト"/>
        <xdr:cNvSpPr txBox="1"/>
      </xdr:nvSpPr>
      <xdr:spPr>
        <a:xfrm>
          <a:off x="9729788" y="1037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195" name="直線コネクタ 194"/>
        <xdr:cNvCxnSpPr/>
      </xdr:nvCxnSpPr>
      <xdr:spPr>
        <a:xfrm>
          <a:off x="9617075" y="1037151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196" name="【橋りょう・トンネル】&#10;一人当たり有形固定資産（償却資産）額最大値テキスト"/>
        <xdr:cNvSpPr txBox="1"/>
      </xdr:nvSpPr>
      <xdr:spPr>
        <a:xfrm>
          <a:off x="9729788" y="8746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197" name="直線コネクタ 196"/>
        <xdr:cNvCxnSpPr/>
      </xdr:nvCxnSpPr>
      <xdr:spPr>
        <a:xfrm>
          <a:off x="9617075" y="895215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198" name="【橋りょう・トンネル】&#10;一人当たり有形固定資産（償却資産）額平均値テキスト"/>
        <xdr:cNvSpPr txBox="1"/>
      </xdr:nvSpPr>
      <xdr:spPr>
        <a:xfrm>
          <a:off x="9729788" y="995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199" name="フローチャート: 判断 198"/>
        <xdr:cNvSpPr/>
      </xdr:nvSpPr>
      <xdr:spPr>
        <a:xfrm>
          <a:off x="9655175" y="998100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00" name="フローチャート: 判断 199"/>
        <xdr:cNvSpPr/>
      </xdr:nvSpPr>
      <xdr:spPr>
        <a:xfrm>
          <a:off x="8874125" y="99675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01" name="フローチャート: 判断 200"/>
        <xdr:cNvSpPr/>
      </xdr:nvSpPr>
      <xdr:spPr>
        <a:xfrm>
          <a:off x="8056563" y="991877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02" name="フローチャート: 判断 201"/>
        <xdr:cNvSpPr/>
      </xdr:nvSpPr>
      <xdr:spPr>
        <a:xfrm>
          <a:off x="7224713" y="99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03" name="フローチャート: 判断 202"/>
        <xdr:cNvSpPr/>
      </xdr:nvSpPr>
      <xdr:spPr>
        <a:xfrm>
          <a:off x="6407150" y="100103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18183</xdr:rowOff>
    </xdr:from>
    <xdr:to>
      <xdr:col>55</xdr:col>
      <xdr:colOff>50800</xdr:colOff>
      <xdr:row>60</xdr:row>
      <xdr:rowOff>119783</xdr:rowOff>
    </xdr:to>
    <xdr:sp macro="" textlink="">
      <xdr:nvSpPr>
        <xdr:cNvPr id="209" name="楕円 208"/>
        <xdr:cNvSpPr/>
      </xdr:nvSpPr>
      <xdr:spPr>
        <a:xfrm>
          <a:off x="9655175" y="974320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41060</xdr:rowOff>
    </xdr:from>
    <xdr:ext cx="690189" cy="259045"/>
    <xdr:sp macro="" textlink="">
      <xdr:nvSpPr>
        <xdr:cNvPr id="210" name="【橋りょう・トンネル】&#10;一人当たり有形固定資産（償却資産）額該当値テキスト"/>
        <xdr:cNvSpPr txBox="1"/>
      </xdr:nvSpPr>
      <xdr:spPr>
        <a:xfrm>
          <a:off x="9729788" y="9604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27266</xdr:rowOff>
    </xdr:from>
    <xdr:ext cx="599010" cy="259045"/>
    <xdr:sp macro="" textlink="">
      <xdr:nvSpPr>
        <xdr:cNvPr id="211" name="n_1aveValue【橋りょう・トンネル】&#10;一人当たり有形固定資産（償却資産）額"/>
        <xdr:cNvSpPr txBox="1"/>
      </xdr:nvSpPr>
      <xdr:spPr>
        <a:xfrm>
          <a:off x="8636533" y="975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12" name="n_2aveValue【橋りょう・トンネル】&#10;一人当たり有形固定資産（償却資産）額"/>
        <xdr:cNvSpPr txBox="1"/>
      </xdr:nvSpPr>
      <xdr:spPr>
        <a:xfrm>
          <a:off x="7822145" y="971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13" name="n_3aveValue【橋りょう・トンネル】&#10;一人当たり有形固定資産（償却資産）額"/>
        <xdr:cNvSpPr txBox="1"/>
      </xdr:nvSpPr>
      <xdr:spPr>
        <a:xfrm>
          <a:off x="7004583" y="972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14" name="n_4aveValue【橋りょう・トンネル】&#10;一人当たり有形固定資産（償却資産）額"/>
        <xdr:cNvSpPr txBox="1"/>
      </xdr:nvSpPr>
      <xdr:spPr>
        <a:xfrm>
          <a:off x="6172733" y="97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7" name="テキスト ボックス 226"/>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5" name="テキスト ボックス 234"/>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7" name="テキスト ボックス 236"/>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39" name="直線コネクタ 238"/>
        <xdr:cNvCxnSpPr/>
      </xdr:nvCxnSpPr>
      <xdr:spPr>
        <a:xfrm flipV="1">
          <a:off x="4291965" y="12510136"/>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40" name="【公営住宅】&#10;有形固定資産減価償却率最小値テキスト"/>
        <xdr:cNvSpPr txBox="1"/>
      </xdr:nvSpPr>
      <xdr:spPr>
        <a:xfrm>
          <a:off x="43307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41" name="直線コネクタ 240"/>
        <xdr:cNvCxnSpPr/>
      </xdr:nvCxnSpPr>
      <xdr:spPr>
        <a:xfrm>
          <a:off x="4217988" y="139998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42" name="【公営住宅】&#10;有形固定資産減価償却率最大値テキスト"/>
        <xdr:cNvSpPr txBox="1"/>
      </xdr:nvSpPr>
      <xdr:spPr>
        <a:xfrm>
          <a:off x="4330700" y="1230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43" name="直線コネクタ 242"/>
        <xdr:cNvCxnSpPr/>
      </xdr:nvCxnSpPr>
      <xdr:spPr>
        <a:xfrm>
          <a:off x="4217988" y="125101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44" name="【公営住宅】&#10;有形固定資産減価償却率平均値テキスト"/>
        <xdr:cNvSpPr txBox="1"/>
      </xdr:nvSpPr>
      <xdr:spPr>
        <a:xfrm>
          <a:off x="4330700" y="13373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45" name="フローチャート: 判断 244"/>
        <xdr:cNvSpPr/>
      </xdr:nvSpPr>
      <xdr:spPr>
        <a:xfrm>
          <a:off x="4241800" y="133946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46" name="フローチャート: 判断 245"/>
        <xdr:cNvSpPr/>
      </xdr:nvSpPr>
      <xdr:spPr>
        <a:xfrm>
          <a:off x="3475038" y="1336421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7" name="フローチャート: 判断 246"/>
        <xdr:cNvSpPr/>
      </xdr:nvSpPr>
      <xdr:spPr>
        <a:xfrm>
          <a:off x="2643188" y="133604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8" name="フローチャート: 判断 247"/>
        <xdr:cNvSpPr/>
      </xdr:nvSpPr>
      <xdr:spPr>
        <a:xfrm>
          <a:off x="1825625"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49" name="フローチャート: 判断 248"/>
        <xdr:cNvSpPr/>
      </xdr:nvSpPr>
      <xdr:spPr>
        <a:xfrm>
          <a:off x="1008063" y="133337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55" name="楕円 254"/>
        <xdr:cNvSpPr/>
      </xdr:nvSpPr>
      <xdr:spPr>
        <a:xfrm>
          <a:off x="42418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256" name="【公営住宅】&#10;有形固定資産減価償却率該当値テキスト"/>
        <xdr:cNvSpPr txBox="1"/>
      </xdr:nvSpPr>
      <xdr:spPr>
        <a:xfrm>
          <a:off x="4330700"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23513</xdr:rowOff>
    </xdr:from>
    <xdr:ext cx="405111" cy="259045"/>
    <xdr:sp macro="" textlink="">
      <xdr:nvSpPr>
        <xdr:cNvPr id="257" name="n_1aveValue【公営住宅】&#10;有形固定資産減価償却率"/>
        <xdr:cNvSpPr txBox="1"/>
      </xdr:nvSpPr>
      <xdr:spPr>
        <a:xfrm>
          <a:off x="3324869"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8" name="n_2aveValue【公営住宅】&#10;有形固定資産減価償却率"/>
        <xdr:cNvSpPr txBox="1"/>
      </xdr:nvSpPr>
      <xdr:spPr>
        <a:xfrm>
          <a:off x="2505719"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59" name="n_3aveValue【公営住宅】&#10;有形固定資産減価償却率"/>
        <xdr:cNvSpPr txBox="1"/>
      </xdr:nvSpPr>
      <xdr:spPr>
        <a:xfrm>
          <a:off x="1688157"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260" name="n_4aveValue【公営住宅】&#10;有形固定資産減価償却率"/>
        <xdr:cNvSpPr txBox="1"/>
      </xdr:nvSpPr>
      <xdr:spPr>
        <a:xfrm>
          <a:off x="870594" y="1312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1" name="直線コネクタ 270"/>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2" name="テキスト ボックス 271"/>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3" name="直線コネクタ 272"/>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4" name="テキスト ボックス 273"/>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6" name="テキスト ボックス 275"/>
        <xdr:cNvSpPr txBox="1"/>
      </xdr:nvSpPr>
      <xdr:spPr>
        <a:xfrm>
          <a:off x="5629789"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7" name="直線コネクタ 276"/>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8" name="テキスト ボックス 277"/>
        <xdr:cNvSpPr txBox="1"/>
      </xdr:nvSpPr>
      <xdr:spPr>
        <a:xfrm>
          <a:off x="5629789" y="1283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9" name="直線コネクタ 278"/>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0" name="テキスト ボックス 279"/>
        <xdr:cNvSpPr txBox="1"/>
      </xdr:nvSpPr>
      <xdr:spPr>
        <a:xfrm>
          <a:off x="5629789" y="12478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2" name="テキスト ボックス 281"/>
        <xdr:cNvSpPr txBox="1"/>
      </xdr:nvSpPr>
      <xdr:spPr>
        <a:xfrm>
          <a:off x="5629789"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284" name="直線コネクタ 283"/>
        <xdr:cNvCxnSpPr/>
      </xdr:nvCxnSpPr>
      <xdr:spPr>
        <a:xfrm flipV="1">
          <a:off x="9691053" y="12731801"/>
          <a:ext cx="0"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285" name="【公営住宅】&#10;一人当たり面積最小値テキスト"/>
        <xdr:cNvSpPr txBox="1"/>
      </xdr:nvSpPr>
      <xdr:spPr>
        <a:xfrm>
          <a:off x="9729788" y="140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286" name="直線コネクタ 285"/>
        <xdr:cNvCxnSpPr/>
      </xdr:nvCxnSpPr>
      <xdr:spPr>
        <a:xfrm>
          <a:off x="9617075" y="1403817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287" name="【公営住宅】&#10;一人当たり面積最大値テキスト"/>
        <xdr:cNvSpPr txBox="1"/>
      </xdr:nvSpPr>
      <xdr:spPr>
        <a:xfrm>
          <a:off x="9729788"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288" name="直線コネクタ 287"/>
        <xdr:cNvCxnSpPr/>
      </xdr:nvCxnSpPr>
      <xdr:spPr>
        <a:xfrm>
          <a:off x="9617075" y="1273180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289" name="【公営住宅】&#10;一人当たり面積平均値テキスト"/>
        <xdr:cNvSpPr txBox="1"/>
      </xdr:nvSpPr>
      <xdr:spPr>
        <a:xfrm>
          <a:off x="9729788" y="13768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290" name="フローチャート: 判断 289"/>
        <xdr:cNvSpPr/>
      </xdr:nvSpPr>
      <xdr:spPr>
        <a:xfrm>
          <a:off x="9655175" y="1378102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291" name="フローチャート: 判断 290"/>
        <xdr:cNvSpPr/>
      </xdr:nvSpPr>
      <xdr:spPr>
        <a:xfrm>
          <a:off x="8874125" y="137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292" name="フローチャート: 判断 291"/>
        <xdr:cNvSpPr/>
      </xdr:nvSpPr>
      <xdr:spPr>
        <a:xfrm>
          <a:off x="8056563" y="1378757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293" name="フローチャート: 判断 292"/>
        <xdr:cNvSpPr/>
      </xdr:nvSpPr>
      <xdr:spPr>
        <a:xfrm>
          <a:off x="7224713" y="137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294" name="フローチャート: 判断 293"/>
        <xdr:cNvSpPr/>
      </xdr:nvSpPr>
      <xdr:spPr>
        <a:xfrm>
          <a:off x="6407150" y="1379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167742</xdr:rowOff>
    </xdr:from>
    <xdr:to>
      <xdr:col>55</xdr:col>
      <xdr:colOff>50800</xdr:colOff>
      <xdr:row>84</xdr:row>
      <xdr:rowOff>97892</xdr:rowOff>
    </xdr:to>
    <xdr:sp macro="" textlink="">
      <xdr:nvSpPr>
        <xdr:cNvPr id="300" name="楕円 299"/>
        <xdr:cNvSpPr/>
      </xdr:nvSpPr>
      <xdr:spPr>
        <a:xfrm>
          <a:off x="9655175" y="13612279"/>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19169</xdr:rowOff>
    </xdr:from>
    <xdr:ext cx="469744" cy="259045"/>
    <xdr:sp macro="" textlink="">
      <xdr:nvSpPr>
        <xdr:cNvPr id="301" name="【公営住宅】&#10;一人当たり面積該当値テキスト"/>
        <xdr:cNvSpPr txBox="1"/>
      </xdr:nvSpPr>
      <xdr:spPr>
        <a:xfrm>
          <a:off x="9729788" y="134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140327</xdr:rowOff>
    </xdr:from>
    <xdr:ext cx="469744" cy="259045"/>
    <xdr:sp macro="" textlink="">
      <xdr:nvSpPr>
        <xdr:cNvPr id="302" name="n_1aveValue【公営住宅】&#10;一人当たり面積"/>
        <xdr:cNvSpPr txBox="1"/>
      </xdr:nvSpPr>
      <xdr:spPr>
        <a:xfrm>
          <a:off x="8691640" y="135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03" name="n_2aveValue【公営住宅】&#10;一人当たり面積"/>
        <xdr:cNvSpPr txBox="1"/>
      </xdr:nvSpPr>
      <xdr:spPr>
        <a:xfrm>
          <a:off x="7886777" y="1358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04" name="n_3aveValue【公営住宅】&#10;一人当たり面積"/>
        <xdr:cNvSpPr txBox="1"/>
      </xdr:nvSpPr>
      <xdr:spPr>
        <a:xfrm>
          <a:off x="7054927"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05" name="n_4aveValue【公営住宅】&#10;一人当たり面積"/>
        <xdr:cNvSpPr txBox="1"/>
      </xdr:nvSpPr>
      <xdr:spPr>
        <a:xfrm>
          <a:off x="6237365"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2" name="テキスト ボックス 331"/>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4" name="テキスト ボックス 333"/>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4" name="テキスト ボックス 343"/>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認定こども園・幼稚園・保育所】&#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47" name="直線コネクタ 346"/>
        <xdr:cNvCxnSpPr/>
      </xdr:nvCxnSpPr>
      <xdr:spPr>
        <a:xfrm flipV="1">
          <a:off x="15104427" y="5514158"/>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8" name="【認定こども園・幼稚園・保育所】&#10;有形固定資産減価償却率最小値テキスト"/>
        <xdr:cNvSpPr txBox="1"/>
      </xdr:nvSpPr>
      <xdr:spPr>
        <a:xfrm>
          <a:off x="15143163"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9" name="直線コネクタ 348"/>
        <xdr:cNvCxnSpPr/>
      </xdr:nvCxnSpPr>
      <xdr:spPr>
        <a:xfrm>
          <a:off x="15016163"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50" name="【認定こども園・幼稚園・保育所】&#10;有形固定資産減価償却率最大値テキスト"/>
        <xdr:cNvSpPr txBox="1"/>
      </xdr:nvSpPr>
      <xdr:spPr>
        <a:xfrm>
          <a:off x="15143163" y="5298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51" name="直線コネクタ 350"/>
        <xdr:cNvCxnSpPr/>
      </xdr:nvCxnSpPr>
      <xdr:spPr>
        <a:xfrm>
          <a:off x="15016163" y="551415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352" name="【認定こども園・幼稚園・保育所】&#10;有形固定資産減価償却率平均値テキスト"/>
        <xdr:cNvSpPr txBox="1"/>
      </xdr:nvSpPr>
      <xdr:spPr>
        <a:xfrm>
          <a:off x="15143163" y="593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53" name="フローチャート: 判断 352"/>
        <xdr:cNvSpPr/>
      </xdr:nvSpPr>
      <xdr:spPr>
        <a:xfrm>
          <a:off x="15054263" y="60718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54" name="フローチャート: 判断 353"/>
        <xdr:cNvSpPr/>
      </xdr:nvSpPr>
      <xdr:spPr>
        <a:xfrm>
          <a:off x="14273213" y="60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55" name="フローチャート: 判断 354"/>
        <xdr:cNvSpPr/>
      </xdr:nvSpPr>
      <xdr:spPr>
        <a:xfrm>
          <a:off x="13455650" y="603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56" name="フローチャート: 判断 355"/>
        <xdr:cNvSpPr/>
      </xdr:nvSpPr>
      <xdr:spPr>
        <a:xfrm>
          <a:off x="12638088" y="608983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357" name="フローチャート: 判断 356"/>
        <xdr:cNvSpPr/>
      </xdr:nvSpPr>
      <xdr:spPr>
        <a:xfrm>
          <a:off x="11806238" y="6084933"/>
          <a:ext cx="101600"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363" name="楕円 362"/>
        <xdr:cNvSpPr/>
      </xdr:nvSpPr>
      <xdr:spPr>
        <a:xfrm>
          <a:off x="15054263" y="67881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364" name="【認定こども園・幼稚園・保育所】&#10;有形固定資産減価償却率該当値テキスト"/>
        <xdr:cNvSpPr txBox="1"/>
      </xdr:nvSpPr>
      <xdr:spPr>
        <a:xfrm>
          <a:off x="15143163" y="670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365" name="n_1aveValue【認定こども園・幼稚園・保育所】&#10;有形固定資産減価償却率"/>
        <xdr:cNvSpPr txBox="1"/>
      </xdr:nvSpPr>
      <xdr:spPr>
        <a:xfrm>
          <a:off x="14123044"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66" name="n_2aveValue【認定こども園・幼稚園・保育所】&#10;有形固定資産減価償却率"/>
        <xdr:cNvSpPr txBox="1"/>
      </xdr:nvSpPr>
      <xdr:spPr>
        <a:xfrm>
          <a:off x="13318182"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67" name="n_3aveValue【認定こども園・幼稚園・保育所】&#10;有形固定資産減価償却率"/>
        <xdr:cNvSpPr txBox="1"/>
      </xdr:nvSpPr>
      <xdr:spPr>
        <a:xfrm>
          <a:off x="12500619" y="58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368" name="n_4aveValue【認定こども園・幼稚園・保育所】&#10;有形固定資産減価償却率"/>
        <xdr:cNvSpPr txBox="1"/>
      </xdr:nvSpPr>
      <xdr:spPr>
        <a:xfrm>
          <a:off x="11668769" y="586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691640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xdr:cNvSpPr txBox="1"/>
      </xdr:nvSpPr>
      <xdr:spPr>
        <a:xfrm>
          <a:off x="16492084"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691640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xdr:cNvSpPr txBox="1"/>
      </xdr:nvSpPr>
      <xdr:spPr>
        <a:xfrm>
          <a:off x="16492084"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691640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xdr:cNvSpPr txBox="1"/>
      </xdr:nvSpPr>
      <xdr:spPr>
        <a:xfrm>
          <a:off x="16492084"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691640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xdr:cNvSpPr txBox="1"/>
      </xdr:nvSpPr>
      <xdr:spPr>
        <a:xfrm>
          <a:off x="16492084"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390" name="直線コネクタ 389"/>
        <xdr:cNvCxnSpPr/>
      </xdr:nvCxnSpPr>
      <xdr:spPr>
        <a:xfrm flipV="1">
          <a:off x="20503514" y="5378501"/>
          <a:ext cx="0" cy="138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391" name="【認定こども園・幼稚園・保育所】&#10;一人当たり面積最小値テキスト"/>
        <xdr:cNvSpPr txBox="1"/>
      </xdr:nvSpPr>
      <xdr:spPr>
        <a:xfrm>
          <a:off x="20542250" y="676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392" name="直線コネクタ 391"/>
        <xdr:cNvCxnSpPr/>
      </xdr:nvCxnSpPr>
      <xdr:spPr>
        <a:xfrm>
          <a:off x="20429538" y="675985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393" name="【認定こども園・幼稚園・保育所】&#10;一人当たり面積最大値テキスト"/>
        <xdr:cNvSpPr txBox="1"/>
      </xdr:nvSpPr>
      <xdr:spPr>
        <a:xfrm>
          <a:off x="20542250" y="517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394" name="直線コネクタ 393"/>
        <xdr:cNvCxnSpPr/>
      </xdr:nvCxnSpPr>
      <xdr:spPr>
        <a:xfrm>
          <a:off x="20429538" y="53785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395" name="【認定こども園・幼稚園・保育所】&#10;一人当たり面積平均値テキスト"/>
        <xdr:cNvSpPr txBox="1"/>
      </xdr:nvSpPr>
      <xdr:spPr>
        <a:xfrm>
          <a:off x="20542250" y="6289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396" name="フローチャート: 判断 395"/>
        <xdr:cNvSpPr/>
      </xdr:nvSpPr>
      <xdr:spPr>
        <a:xfrm>
          <a:off x="20453350" y="642818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97" name="フローチャート: 判断 396"/>
        <xdr:cNvSpPr/>
      </xdr:nvSpPr>
      <xdr:spPr>
        <a:xfrm>
          <a:off x="19686588" y="644372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398" name="フローチャート: 判断 397"/>
        <xdr:cNvSpPr/>
      </xdr:nvSpPr>
      <xdr:spPr>
        <a:xfrm>
          <a:off x="18854738" y="64400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399" name="フローチャート: 判断 398"/>
        <xdr:cNvSpPr/>
      </xdr:nvSpPr>
      <xdr:spPr>
        <a:xfrm>
          <a:off x="18037175" y="583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00" name="フローチャート: 判断 399"/>
        <xdr:cNvSpPr/>
      </xdr:nvSpPr>
      <xdr:spPr>
        <a:xfrm>
          <a:off x="17219613" y="647390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1" name="テキスト ボックス 400"/>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2" name="テキスト ボックス 401"/>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3" name="テキスト ボックス 402"/>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4" name="テキスト ボックス 403"/>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5" name="テキスト ボックス 404"/>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50088</xdr:rowOff>
    </xdr:from>
    <xdr:to>
      <xdr:col>116</xdr:col>
      <xdr:colOff>114300</xdr:colOff>
      <xdr:row>40</xdr:row>
      <xdr:rowOff>151688</xdr:rowOff>
    </xdr:to>
    <xdr:sp macro="" textlink="">
      <xdr:nvSpPr>
        <xdr:cNvPr id="406" name="楕円 405"/>
        <xdr:cNvSpPr/>
      </xdr:nvSpPr>
      <xdr:spPr>
        <a:xfrm>
          <a:off x="20453350" y="6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28515</xdr:rowOff>
    </xdr:from>
    <xdr:ext cx="469744" cy="259045"/>
    <xdr:sp macro="" textlink="">
      <xdr:nvSpPr>
        <xdr:cNvPr id="407" name="【認定こども園・幼稚園・保育所】&#10;一人当たり面積該当値テキスト"/>
        <xdr:cNvSpPr txBox="1"/>
      </xdr:nvSpPr>
      <xdr:spPr>
        <a:xfrm>
          <a:off x="20542250" y="651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65803</xdr:rowOff>
    </xdr:from>
    <xdr:ext cx="469744" cy="259045"/>
    <xdr:sp macro="" textlink="">
      <xdr:nvSpPr>
        <xdr:cNvPr id="408" name="n_1aveValue【認定こども園・幼稚園・保育所】&#10;一人当たり面積"/>
        <xdr:cNvSpPr txBox="1"/>
      </xdr:nvSpPr>
      <xdr:spPr>
        <a:xfrm>
          <a:off x="19504102"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409" name="n_2aveValue【認定こども園・幼稚園・保育所】&#10;一人当たり面積"/>
        <xdr:cNvSpPr txBox="1"/>
      </xdr:nvSpPr>
      <xdr:spPr>
        <a:xfrm>
          <a:off x="18684952" y="62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10" name="n_3aveValue【認定こども園・幼稚園・保育所】&#10;一人当たり面積"/>
        <xdr:cNvSpPr txBox="1"/>
      </xdr:nvSpPr>
      <xdr:spPr>
        <a:xfrm>
          <a:off x="17867390" y="563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11" name="n_4aveValue【認定こども園・幼稚園・保育所】&#10;一人当たり面積"/>
        <xdr:cNvSpPr txBox="1"/>
      </xdr:nvSpPr>
      <xdr:spPr>
        <a:xfrm>
          <a:off x="17049827" y="62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36" name="直線コネクタ 435"/>
        <xdr:cNvCxnSpPr/>
      </xdr:nvCxnSpPr>
      <xdr:spPr>
        <a:xfrm flipV="1">
          <a:off x="15104427" y="902779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37" name="【学校施設】&#10;有形固定資産減価償却率最小値テキスト"/>
        <xdr:cNvSpPr txBox="1"/>
      </xdr:nvSpPr>
      <xdr:spPr>
        <a:xfrm>
          <a:off x="15143163"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38" name="直線コネクタ 437"/>
        <xdr:cNvCxnSpPr/>
      </xdr:nvCxnSpPr>
      <xdr:spPr>
        <a:xfrm>
          <a:off x="15016163" y="102717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39" name="【学校施設】&#10;有形固定資産減価償却率最大値テキスト"/>
        <xdr:cNvSpPr txBox="1"/>
      </xdr:nvSpPr>
      <xdr:spPr>
        <a:xfrm>
          <a:off x="15143163" y="881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40" name="直線コネクタ 439"/>
        <xdr:cNvCxnSpPr/>
      </xdr:nvCxnSpPr>
      <xdr:spPr>
        <a:xfrm>
          <a:off x="15016163" y="90277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441" name="【学校施設】&#10;有形固定資産減価償却率平均値テキスト"/>
        <xdr:cNvSpPr txBox="1"/>
      </xdr:nvSpPr>
      <xdr:spPr>
        <a:xfrm>
          <a:off x="15143163" y="971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42" name="フローチャート: 判断 441"/>
        <xdr:cNvSpPr/>
      </xdr:nvSpPr>
      <xdr:spPr>
        <a:xfrm>
          <a:off x="15054263"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3" name="フローチャート: 判断 442"/>
        <xdr:cNvSpPr/>
      </xdr:nvSpPr>
      <xdr:spPr>
        <a:xfrm>
          <a:off x="14273213" y="96951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4" name="フローチャート: 判断 443"/>
        <xdr:cNvSpPr/>
      </xdr:nvSpPr>
      <xdr:spPr>
        <a:xfrm>
          <a:off x="13455650" y="96818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45" name="フローチャート: 判断 444"/>
        <xdr:cNvSpPr/>
      </xdr:nvSpPr>
      <xdr:spPr>
        <a:xfrm>
          <a:off x="12638088" y="96647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46" name="フローチャート: 判断 445"/>
        <xdr:cNvSpPr/>
      </xdr:nvSpPr>
      <xdr:spPr>
        <a:xfrm>
          <a:off x="11806238" y="96399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452" name="楕円 451"/>
        <xdr:cNvSpPr/>
      </xdr:nvSpPr>
      <xdr:spPr>
        <a:xfrm>
          <a:off x="15054263"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453" name="【学校施設】&#10;有形固定資産減価償却率該当値テキスト"/>
        <xdr:cNvSpPr txBox="1"/>
      </xdr:nvSpPr>
      <xdr:spPr>
        <a:xfrm>
          <a:off x="15143163"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454" name="n_1aveValue【学校施設】&#10;有形固定資産減価償却率"/>
        <xdr:cNvSpPr txBox="1"/>
      </xdr:nvSpPr>
      <xdr:spPr>
        <a:xfrm>
          <a:off x="141230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55" name="n_2aveValue【学校施設】&#10;有形固定資産減価償却率"/>
        <xdr:cNvSpPr txBox="1"/>
      </xdr:nvSpPr>
      <xdr:spPr>
        <a:xfrm>
          <a:off x="13318182"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56" name="n_3aveValue【学校施設】&#10;有形固定資産減価償却率"/>
        <xdr:cNvSpPr txBox="1"/>
      </xdr:nvSpPr>
      <xdr:spPr>
        <a:xfrm>
          <a:off x="12500619"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457" name="n_4aveValue【学校施設】&#10;有形固定資産減価償却率"/>
        <xdr:cNvSpPr txBox="1"/>
      </xdr:nvSpPr>
      <xdr:spPr>
        <a:xfrm>
          <a:off x="11668769"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8" name="直線コネクタ 467"/>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9" name="テキスト ボックス 468"/>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0" name="直線コネクタ 469"/>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1" name="テキスト ボックス 470"/>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3" name="テキスト ボックス 472"/>
        <xdr:cNvSpPr txBox="1"/>
      </xdr:nvSpPr>
      <xdr:spPr>
        <a:xfrm>
          <a:off x="16427964" y="959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4" name="直線コネクタ 473"/>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75" name="テキスト ボックス 474"/>
        <xdr:cNvSpPr txBox="1"/>
      </xdr:nvSpPr>
      <xdr:spPr>
        <a:xfrm>
          <a:off x="16427964" y="923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6" name="直線コネクタ 475"/>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7" name="テキスト ボックス 476"/>
        <xdr:cNvSpPr txBox="1"/>
      </xdr:nvSpPr>
      <xdr:spPr>
        <a:xfrm>
          <a:off x="16427964" y="887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9" name="テキスト ボックス 478"/>
        <xdr:cNvSpPr txBox="1"/>
      </xdr:nvSpPr>
      <xdr:spPr>
        <a:xfrm>
          <a:off x="16427964"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学校施設】&#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481" name="直線コネクタ 480"/>
        <xdr:cNvCxnSpPr/>
      </xdr:nvCxnSpPr>
      <xdr:spPr>
        <a:xfrm flipV="1">
          <a:off x="20503514" y="9135313"/>
          <a:ext cx="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482" name="【学校施設】&#10;一人当たり面積最小値テキスト"/>
        <xdr:cNvSpPr txBox="1"/>
      </xdr:nvSpPr>
      <xdr:spPr>
        <a:xfrm>
          <a:off x="20542250" y="103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483" name="直線コネクタ 482"/>
        <xdr:cNvCxnSpPr/>
      </xdr:nvCxnSpPr>
      <xdr:spPr>
        <a:xfrm>
          <a:off x="20429538" y="103418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484" name="【学校施設】&#10;一人当たり面積最大値テキスト"/>
        <xdr:cNvSpPr txBox="1"/>
      </xdr:nvSpPr>
      <xdr:spPr>
        <a:xfrm>
          <a:off x="20542250" y="89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485" name="直線コネクタ 484"/>
        <xdr:cNvCxnSpPr/>
      </xdr:nvCxnSpPr>
      <xdr:spPr>
        <a:xfrm>
          <a:off x="20429538" y="91353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486" name="【学校施設】&#10;一人当たり面積平均値テキスト"/>
        <xdr:cNvSpPr txBox="1"/>
      </xdr:nvSpPr>
      <xdr:spPr>
        <a:xfrm>
          <a:off x="20542250" y="10021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487" name="フローチャート: 判断 486"/>
        <xdr:cNvSpPr/>
      </xdr:nvSpPr>
      <xdr:spPr>
        <a:xfrm>
          <a:off x="20453350" y="101606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488" name="フローチャート: 判断 487"/>
        <xdr:cNvSpPr/>
      </xdr:nvSpPr>
      <xdr:spPr>
        <a:xfrm>
          <a:off x="19686588" y="1016830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89" name="フローチャート: 判断 488"/>
        <xdr:cNvSpPr/>
      </xdr:nvSpPr>
      <xdr:spPr>
        <a:xfrm>
          <a:off x="18854738" y="1015679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490" name="フローチャート: 判断 489"/>
        <xdr:cNvSpPr/>
      </xdr:nvSpPr>
      <xdr:spPr>
        <a:xfrm>
          <a:off x="18037175" y="101560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491" name="フローチャート: 判断 490"/>
        <xdr:cNvSpPr/>
      </xdr:nvSpPr>
      <xdr:spPr>
        <a:xfrm>
          <a:off x="17219613" y="1016327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135128</xdr:rowOff>
    </xdr:from>
    <xdr:to>
      <xdr:col>116</xdr:col>
      <xdr:colOff>114300</xdr:colOff>
      <xdr:row>63</xdr:row>
      <xdr:rowOff>65278</xdr:rowOff>
    </xdr:to>
    <xdr:sp macro="" textlink="">
      <xdr:nvSpPr>
        <xdr:cNvPr id="497" name="楕円 496"/>
        <xdr:cNvSpPr/>
      </xdr:nvSpPr>
      <xdr:spPr>
        <a:xfrm>
          <a:off x="20453350" y="101840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498" name="【学校施設】&#10;一人当たり面積該当値テキスト"/>
        <xdr:cNvSpPr txBox="1"/>
      </xdr:nvSpPr>
      <xdr:spPr>
        <a:xfrm>
          <a:off x="20542250" y="101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66108</xdr:rowOff>
    </xdr:from>
    <xdr:ext cx="469744" cy="259045"/>
    <xdr:sp macro="" textlink="">
      <xdr:nvSpPr>
        <xdr:cNvPr id="499" name="n_1aveValue【学校施設】&#10;一人当たり面積"/>
        <xdr:cNvSpPr txBox="1"/>
      </xdr:nvSpPr>
      <xdr:spPr>
        <a:xfrm>
          <a:off x="19504102" y="995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00" name="n_2aveValue【学校施設】&#10;一人当たり面積"/>
        <xdr:cNvSpPr txBox="1"/>
      </xdr:nvSpPr>
      <xdr:spPr>
        <a:xfrm>
          <a:off x="18684952" y="99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01" name="n_3aveValue【学校施設】&#10;一人当たり面積"/>
        <xdr:cNvSpPr txBox="1"/>
      </xdr:nvSpPr>
      <xdr:spPr>
        <a:xfrm>
          <a:off x="17867390" y="99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02" name="n_4aveValue【学校施設】&#10;一人当たり面積"/>
        <xdr:cNvSpPr txBox="1"/>
      </xdr:nvSpPr>
      <xdr:spPr>
        <a:xfrm>
          <a:off x="17049827" y="994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4" name="直線コネクタ 513"/>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5" name="テキスト ボックス 514"/>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6" name="直線コネクタ 515"/>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7" name="テキスト ボックス 516"/>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8" name="直線コネクタ 517"/>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9" name="テキスト ボックス 518"/>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0" name="直線コネクタ 519"/>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1" name="テキスト ボックス 520"/>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2" name="直線コネクタ 521"/>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3" name="テキスト ボックス 522"/>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4" name="直線コネクタ 523"/>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5" name="テキスト ボックス 524"/>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児童館】&#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28" name="直線コネクタ 527"/>
        <xdr:cNvCxnSpPr/>
      </xdr:nvCxnSpPr>
      <xdr:spPr>
        <a:xfrm flipV="1">
          <a:off x="15104427" y="12733293"/>
          <a:ext cx="0" cy="136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9" name="【児童館】&#10;有形固定資産減価償却率最小値テキスト"/>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0" name="直線コネクタ 529"/>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31" name="【児童館】&#10;有形固定資産減価償却率最大値テキスト"/>
        <xdr:cNvSpPr txBox="1"/>
      </xdr:nvSpPr>
      <xdr:spPr>
        <a:xfrm>
          <a:off x="15143163" y="1251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32" name="直線コネクタ 531"/>
        <xdr:cNvCxnSpPr/>
      </xdr:nvCxnSpPr>
      <xdr:spPr>
        <a:xfrm>
          <a:off x="15016163" y="1273329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533" name="【児童館】&#10;有形固定資産減価償却率平均値テキスト"/>
        <xdr:cNvSpPr txBox="1"/>
      </xdr:nvSpPr>
      <xdr:spPr>
        <a:xfrm>
          <a:off x="15143163" y="13579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534" name="フローチャート: 判断 533"/>
        <xdr:cNvSpPr/>
      </xdr:nvSpPr>
      <xdr:spPr>
        <a:xfrm>
          <a:off x="15054263" y="136015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535" name="フローチャート: 判断 534"/>
        <xdr:cNvSpPr/>
      </xdr:nvSpPr>
      <xdr:spPr>
        <a:xfrm>
          <a:off x="14273213" y="135982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536" name="フローチャート: 判断 535"/>
        <xdr:cNvSpPr/>
      </xdr:nvSpPr>
      <xdr:spPr>
        <a:xfrm>
          <a:off x="13455650" y="1361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537" name="フローチャート: 判断 536"/>
        <xdr:cNvSpPr/>
      </xdr:nvSpPr>
      <xdr:spPr>
        <a:xfrm>
          <a:off x="12638088" y="1360478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538" name="フローチャート: 判断 537"/>
        <xdr:cNvSpPr/>
      </xdr:nvSpPr>
      <xdr:spPr>
        <a:xfrm>
          <a:off x="11806238"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44" name="楕円 543"/>
        <xdr:cNvSpPr/>
      </xdr:nvSpPr>
      <xdr:spPr>
        <a:xfrm>
          <a:off x="15054263" y="1312404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16708</xdr:rowOff>
    </xdr:from>
    <xdr:ext cx="405111" cy="259045"/>
    <xdr:sp macro="" textlink="">
      <xdr:nvSpPr>
        <xdr:cNvPr id="545" name="【児童館】&#10;有形固定資産減価償却率該当値テキスト"/>
        <xdr:cNvSpPr txBox="1"/>
      </xdr:nvSpPr>
      <xdr:spPr>
        <a:xfrm>
          <a:off x="15143163" y="12980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95629</xdr:rowOff>
    </xdr:from>
    <xdr:ext cx="405111" cy="259045"/>
    <xdr:sp macro="" textlink="">
      <xdr:nvSpPr>
        <xdr:cNvPr id="546" name="n_1aveValue【児童館】&#10;有形固定資産減価償却率"/>
        <xdr:cNvSpPr txBox="1"/>
      </xdr:nvSpPr>
      <xdr:spPr>
        <a:xfrm>
          <a:off x="14123044" y="133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547" name="n_2aveValue【児童館】&#10;有形固定資産減価償却率"/>
        <xdr:cNvSpPr txBox="1"/>
      </xdr:nvSpPr>
      <xdr:spPr>
        <a:xfrm>
          <a:off x="13318182" y="134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548" name="n_3aveValue【児童館】&#10;有形固定資産減価償却率"/>
        <xdr:cNvSpPr txBox="1"/>
      </xdr:nvSpPr>
      <xdr:spPr>
        <a:xfrm>
          <a:off x="12500619" y="133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549" name="n_4aveValue【児童館】&#10;有形固定資産減価償却率"/>
        <xdr:cNvSpPr txBox="1"/>
      </xdr:nvSpPr>
      <xdr:spPr>
        <a:xfrm>
          <a:off x="11668769"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0" name="直線コネクタ 559"/>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1" name="テキスト ボックス 560"/>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2" name="直線コネクタ 561"/>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3" name="テキスト ボックス 562"/>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4" name="直線コネクタ 563"/>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5" name="テキスト ボックス 564"/>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6" name="直線コネクタ 565"/>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7" name="テキスト ボックス 566"/>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児童館】&#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571" name="直線コネクタ 570"/>
        <xdr:cNvCxnSpPr/>
      </xdr:nvCxnSpPr>
      <xdr:spPr>
        <a:xfrm flipV="1">
          <a:off x="20503514" y="12860274"/>
          <a:ext cx="0" cy="108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2" name="【児童館】&#10;一人当たり面積最小値テキスト"/>
        <xdr:cNvSpPr txBox="1"/>
      </xdr:nvSpPr>
      <xdr:spPr>
        <a:xfrm>
          <a:off x="20542250" y="1394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3" name="直線コネクタ 572"/>
        <xdr:cNvCxnSpPr/>
      </xdr:nvCxnSpPr>
      <xdr:spPr>
        <a:xfrm>
          <a:off x="20429538" y="1394574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74" name="【児童館】&#10;一人当たり面積最大値テキスト"/>
        <xdr:cNvSpPr txBox="1"/>
      </xdr:nvSpPr>
      <xdr:spPr>
        <a:xfrm>
          <a:off x="20542250" y="1264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75" name="直線コネクタ 574"/>
        <xdr:cNvCxnSpPr/>
      </xdr:nvCxnSpPr>
      <xdr:spPr>
        <a:xfrm>
          <a:off x="20429538" y="1286027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576" name="【児童館】&#10;一人当たり面積平均値テキスト"/>
        <xdr:cNvSpPr txBox="1"/>
      </xdr:nvSpPr>
      <xdr:spPr>
        <a:xfrm>
          <a:off x="20542250" y="13549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577" name="フローチャート: 判断 576"/>
        <xdr:cNvSpPr/>
      </xdr:nvSpPr>
      <xdr:spPr>
        <a:xfrm>
          <a:off x="20453350" y="1357147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78" name="フローチャート: 判断 577"/>
        <xdr:cNvSpPr/>
      </xdr:nvSpPr>
      <xdr:spPr>
        <a:xfrm>
          <a:off x="19686588" y="1356690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579" name="フローチャート: 判断 578"/>
        <xdr:cNvSpPr/>
      </xdr:nvSpPr>
      <xdr:spPr>
        <a:xfrm>
          <a:off x="18854738" y="135669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80" name="フローチャート: 判断 579"/>
        <xdr:cNvSpPr/>
      </xdr:nvSpPr>
      <xdr:spPr>
        <a:xfrm>
          <a:off x="18037175" y="135851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581" name="フローチャート: 判断 580"/>
        <xdr:cNvSpPr/>
      </xdr:nvSpPr>
      <xdr:spPr>
        <a:xfrm>
          <a:off x="17219613" y="1359433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587" name="楕円 586"/>
        <xdr:cNvSpPr/>
      </xdr:nvSpPr>
      <xdr:spPr>
        <a:xfrm>
          <a:off x="2045335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588" name="【児童館】&#10;一人当たり面積該当値テキスト"/>
        <xdr:cNvSpPr txBox="1"/>
      </xdr:nvSpPr>
      <xdr:spPr>
        <a:xfrm>
          <a:off x="20542250"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589" name="n_1aveValue【児童館】&#10;一人当たり面積"/>
        <xdr:cNvSpPr txBox="1"/>
      </xdr:nvSpPr>
      <xdr:spPr>
        <a:xfrm>
          <a:off x="19504102"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590" name="n_2aveValue【児童館】&#10;一人当たり面積"/>
        <xdr:cNvSpPr txBox="1"/>
      </xdr:nvSpPr>
      <xdr:spPr>
        <a:xfrm>
          <a:off x="18684952"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591" name="n_3aveValue【児童館】&#10;一人当たり面積"/>
        <xdr:cNvSpPr txBox="1"/>
      </xdr:nvSpPr>
      <xdr:spPr>
        <a:xfrm>
          <a:off x="17867390"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592" name="n_4aveValue【児童館】&#10;一人当たり面積"/>
        <xdr:cNvSpPr txBox="1"/>
      </xdr:nvSpPr>
      <xdr:spPr>
        <a:xfrm>
          <a:off x="17049827" y="1337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1517313" y="15906750"/>
          <a:ext cx="4367212"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691640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認定こども園・幼稚園・保育所」、「橋りょう・トンネル」となっている。その他は類似団体より低く推移している。個別施設計画に基づき施設の適正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7,579
7,500
711.36
10,657,557
10,390,361
253,675
5,584,618
9,673,063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291965" y="5391694"/>
          <a:ext cx="0" cy="151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330700"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217988"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330700" y="51859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217988" y="53916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xdr:cNvSpPr txBox="1"/>
      </xdr:nvSpPr>
      <xdr:spPr>
        <a:xfrm>
          <a:off x="4330700" y="61946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241800" y="63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475038" y="625992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643188" y="62484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825625" y="62337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08063" y="620440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xdr:cNvSpPr/>
      </xdr:nvSpPr>
      <xdr:spPr>
        <a:xfrm>
          <a:off x="4241800" y="65772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xdr:cNvSpPr txBox="1"/>
      </xdr:nvSpPr>
      <xdr:spPr>
        <a:xfrm>
          <a:off x="4330700" y="655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76" name="n_1aveValue【図書館】&#10;有形固定資産減価償却率"/>
        <xdr:cNvSpPr txBox="1"/>
      </xdr:nvSpPr>
      <xdr:spPr>
        <a:xfrm>
          <a:off x="3324869"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77" name="n_2aveValue【図書館】&#10;有形固定資産減価償却率"/>
        <xdr:cNvSpPr txBox="1"/>
      </xdr:nvSpPr>
      <xdr:spPr>
        <a:xfrm>
          <a:off x="2505719"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78" name="n_3aveValue【図書館】&#10;有形固定資産減価償却率"/>
        <xdr:cNvSpPr txBox="1"/>
      </xdr:nvSpPr>
      <xdr:spPr>
        <a:xfrm>
          <a:off x="1688157"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79" name="n_4aveValue【図書館】&#10;有形固定資産減価償却率"/>
        <xdr:cNvSpPr txBox="1"/>
      </xdr:nvSpPr>
      <xdr:spPr>
        <a:xfrm>
          <a:off x="870594" y="599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118225" y="678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679621"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118225" y="634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5679621"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118225" y="591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5679621"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118225" y="548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5679621"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01" name="直線コネクタ 100"/>
        <xdr:cNvCxnSpPr/>
      </xdr:nvCxnSpPr>
      <xdr:spPr>
        <a:xfrm flipV="1">
          <a:off x="9691053" y="5545455"/>
          <a:ext cx="0" cy="1222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02" name="【図書館】&#10;一人当たり面積最小値テキスト"/>
        <xdr:cNvSpPr txBox="1"/>
      </xdr:nvSpPr>
      <xdr:spPr>
        <a:xfrm>
          <a:off x="9729788" y="677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03" name="直線コネクタ 102"/>
        <xdr:cNvCxnSpPr/>
      </xdr:nvCxnSpPr>
      <xdr:spPr>
        <a:xfrm>
          <a:off x="9617075" y="676808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9729788" y="533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9617075" y="55454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06" name="【図書館】&#10;一人当たり面積平均値テキスト"/>
        <xdr:cNvSpPr txBox="1"/>
      </xdr:nvSpPr>
      <xdr:spPr>
        <a:xfrm>
          <a:off x="9729788" y="6058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07" name="フローチャート: 判断 106"/>
        <xdr:cNvSpPr/>
      </xdr:nvSpPr>
      <xdr:spPr>
        <a:xfrm>
          <a:off x="9655175" y="619721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08" name="フローチャート: 判断 107"/>
        <xdr:cNvSpPr/>
      </xdr:nvSpPr>
      <xdr:spPr>
        <a:xfrm>
          <a:off x="8874125" y="61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09" name="フローチャート: 判断 108"/>
        <xdr:cNvSpPr/>
      </xdr:nvSpPr>
      <xdr:spPr>
        <a:xfrm>
          <a:off x="8056563" y="615645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0" name="フローチャート: 判断 109"/>
        <xdr:cNvSpPr/>
      </xdr:nvSpPr>
      <xdr:spPr>
        <a:xfrm>
          <a:off x="7224713"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11" name="フローチャート: 判断 110"/>
        <xdr:cNvSpPr/>
      </xdr:nvSpPr>
      <xdr:spPr>
        <a:xfrm>
          <a:off x="6407150" y="62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17" name="楕円 116"/>
        <xdr:cNvSpPr/>
      </xdr:nvSpPr>
      <xdr:spPr>
        <a:xfrm>
          <a:off x="9655175" y="660793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18" name="【図書館】&#10;一人当たり面積該当値テキスト"/>
        <xdr:cNvSpPr txBox="1"/>
      </xdr:nvSpPr>
      <xdr:spPr>
        <a:xfrm>
          <a:off x="9729788" y="65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116095</xdr:rowOff>
    </xdr:from>
    <xdr:ext cx="469744" cy="259045"/>
    <xdr:sp macro="" textlink="">
      <xdr:nvSpPr>
        <xdr:cNvPr id="119" name="n_1aveValue【図書館】&#10;一人当たり面積"/>
        <xdr:cNvSpPr txBox="1"/>
      </xdr:nvSpPr>
      <xdr:spPr>
        <a:xfrm>
          <a:off x="8691640" y="59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20" name="n_2aveValue【図書館】&#10;一人当たり面積"/>
        <xdr:cNvSpPr txBox="1"/>
      </xdr:nvSpPr>
      <xdr:spPr>
        <a:xfrm>
          <a:off x="7886777" y="59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21" name="n_3aveValue【図書館】&#10;一人当たり面積"/>
        <xdr:cNvSpPr txBox="1"/>
      </xdr:nvSpPr>
      <xdr:spPr>
        <a:xfrm>
          <a:off x="7054927" y="59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22" name="n_4aveValue【図書館】&#10;一人当たり面積"/>
        <xdr:cNvSpPr txBox="1"/>
      </xdr:nvSpPr>
      <xdr:spPr>
        <a:xfrm>
          <a:off x="6237365"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48" name="直線コネクタ 147"/>
        <xdr:cNvCxnSpPr/>
      </xdr:nvCxnSpPr>
      <xdr:spPr>
        <a:xfrm flipV="1">
          <a:off x="4291965" y="9100185"/>
          <a:ext cx="0"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9" name="【体育館・プール】&#10;有形固定資産減価償却率最小値テキスト"/>
        <xdr:cNvSpPr txBox="1"/>
      </xdr:nvSpPr>
      <xdr:spPr>
        <a:xfrm>
          <a:off x="4330700"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0" name="直線コネクタ 149"/>
        <xdr:cNvCxnSpPr/>
      </xdr:nvCxnSpPr>
      <xdr:spPr>
        <a:xfrm>
          <a:off x="4217988"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51" name="【体育館・プール】&#10;有形固定資産減価償却率最大値テキスト"/>
        <xdr:cNvSpPr txBox="1"/>
      </xdr:nvSpPr>
      <xdr:spPr>
        <a:xfrm>
          <a:off x="4330700"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2" name="直線コネクタ 151"/>
        <xdr:cNvCxnSpPr/>
      </xdr:nvCxnSpPr>
      <xdr:spPr>
        <a:xfrm>
          <a:off x="4217988" y="91001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53" name="【体育館・プール】&#10;有形固定資産減価償却率平均値テキスト"/>
        <xdr:cNvSpPr txBox="1"/>
      </xdr:nvSpPr>
      <xdr:spPr>
        <a:xfrm>
          <a:off x="4330700" y="9837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54" name="フローチャート: 判断 153"/>
        <xdr:cNvSpPr/>
      </xdr:nvSpPr>
      <xdr:spPr>
        <a:xfrm>
          <a:off x="4241800" y="99765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55" name="フローチャート: 判断 154"/>
        <xdr:cNvSpPr/>
      </xdr:nvSpPr>
      <xdr:spPr>
        <a:xfrm>
          <a:off x="3475038" y="994065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56" name="フローチャート: 判断 155"/>
        <xdr:cNvSpPr/>
      </xdr:nvSpPr>
      <xdr:spPr>
        <a:xfrm>
          <a:off x="2643188" y="988812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57" name="フローチャート: 判断 156"/>
        <xdr:cNvSpPr/>
      </xdr:nvSpPr>
      <xdr:spPr>
        <a:xfrm>
          <a:off x="1825625" y="98750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58" name="フローチャート: 判断 157"/>
        <xdr:cNvSpPr/>
      </xdr:nvSpPr>
      <xdr:spPr>
        <a:xfrm>
          <a:off x="1008063" y="987996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169635</xdr:rowOff>
    </xdr:from>
    <xdr:to>
      <xdr:col>24</xdr:col>
      <xdr:colOff>114300</xdr:colOff>
      <xdr:row>64</xdr:row>
      <xdr:rowOff>99785</xdr:rowOff>
    </xdr:to>
    <xdr:sp macro="" textlink="">
      <xdr:nvSpPr>
        <xdr:cNvPr id="164" name="楕円 163"/>
        <xdr:cNvSpPr/>
      </xdr:nvSpPr>
      <xdr:spPr>
        <a:xfrm>
          <a:off x="4241800" y="103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84562</xdr:rowOff>
    </xdr:from>
    <xdr:ext cx="405111" cy="259045"/>
    <xdr:sp macro="" textlink="">
      <xdr:nvSpPr>
        <xdr:cNvPr id="165" name="【体育館・プール】&#10;有形固定資産減価償却率該当値テキスト"/>
        <xdr:cNvSpPr txBox="1"/>
      </xdr:nvSpPr>
      <xdr:spPr>
        <a:xfrm>
          <a:off x="4330700" y="1029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380</xdr:rowOff>
    </xdr:from>
    <xdr:ext cx="405111" cy="259045"/>
    <xdr:sp macro="" textlink="">
      <xdr:nvSpPr>
        <xdr:cNvPr id="166" name="n_1aveValue【体育館・プール】&#10;有形固定資産減価償却率"/>
        <xdr:cNvSpPr txBox="1"/>
      </xdr:nvSpPr>
      <xdr:spPr>
        <a:xfrm>
          <a:off x="3324869" y="97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67" name="n_2aveValue【体育館・プール】&#10;有形固定資産減価償却率"/>
        <xdr:cNvSpPr txBox="1"/>
      </xdr:nvSpPr>
      <xdr:spPr>
        <a:xfrm>
          <a:off x="2505719"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68" name="n_3aveValue【体育館・プール】&#10;有形固定資産減価償却率"/>
        <xdr:cNvSpPr txBox="1"/>
      </xdr:nvSpPr>
      <xdr:spPr>
        <a:xfrm>
          <a:off x="1688157"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69" name="n_4aveValue【体育館・プール】&#10;有形固定資産減価償却率"/>
        <xdr:cNvSpPr txBox="1"/>
      </xdr:nvSpPr>
      <xdr:spPr>
        <a:xfrm>
          <a:off x="87059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0" name="直線コネクタ 179"/>
        <xdr:cNvCxnSpPr/>
      </xdr:nvCxnSpPr>
      <xdr:spPr>
        <a:xfrm>
          <a:off x="6118225" y="10267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1" name="テキスト ボックス 180"/>
        <xdr:cNvSpPr txBox="1"/>
      </xdr:nvSpPr>
      <xdr:spPr>
        <a:xfrm>
          <a:off x="5679621" y="1013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4" name="直線コネクタ 183"/>
        <xdr:cNvCxnSpPr/>
      </xdr:nvCxnSpPr>
      <xdr:spPr>
        <a:xfrm>
          <a:off x="6118225" y="9191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5" name="テキスト ボックス 184"/>
        <xdr:cNvSpPr txBox="1"/>
      </xdr:nvSpPr>
      <xdr:spPr>
        <a:xfrm>
          <a:off x="5679621" y="905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89" name="直線コネクタ 188"/>
        <xdr:cNvCxnSpPr/>
      </xdr:nvCxnSpPr>
      <xdr:spPr>
        <a:xfrm flipV="1">
          <a:off x="9691053" y="9070277"/>
          <a:ext cx="0" cy="11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90" name="【体育館・プール】&#10;一人当たり面積最小値テキスト"/>
        <xdr:cNvSpPr txBox="1"/>
      </xdr:nvSpPr>
      <xdr:spPr>
        <a:xfrm>
          <a:off x="9729788" y="1023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91" name="直線コネクタ 190"/>
        <xdr:cNvCxnSpPr/>
      </xdr:nvCxnSpPr>
      <xdr:spPr>
        <a:xfrm>
          <a:off x="9617075" y="1022965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92" name="【体育館・プール】&#10;一人当たり面積最大値テキスト"/>
        <xdr:cNvSpPr txBox="1"/>
      </xdr:nvSpPr>
      <xdr:spPr>
        <a:xfrm>
          <a:off x="9729788" y="88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93" name="直線コネクタ 192"/>
        <xdr:cNvCxnSpPr/>
      </xdr:nvCxnSpPr>
      <xdr:spPr>
        <a:xfrm>
          <a:off x="9617075" y="907027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94" name="【体育館・プール】&#10;一人当たり面積平均値テキスト"/>
        <xdr:cNvSpPr txBox="1"/>
      </xdr:nvSpPr>
      <xdr:spPr>
        <a:xfrm>
          <a:off x="9729788" y="9691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95" name="フローチャート: 判断 194"/>
        <xdr:cNvSpPr/>
      </xdr:nvSpPr>
      <xdr:spPr>
        <a:xfrm>
          <a:off x="9655175" y="983081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6" name="フローチャート: 判断 195"/>
        <xdr:cNvSpPr/>
      </xdr:nvSpPr>
      <xdr:spPr>
        <a:xfrm>
          <a:off x="8874125" y="98251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97" name="フローチャート: 判断 196"/>
        <xdr:cNvSpPr/>
      </xdr:nvSpPr>
      <xdr:spPr>
        <a:xfrm>
          <a:off x="8056563" y="980681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98" name="フローチャート: 判断 197"/>
        <xdr:cNvSpPr/>
      </xdr:nvSpPr>
      <xdr:spPr>
        <a:xfrm>
          <a:off x="7224713" y="98245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99" name="フローチャート: 判断 198"/>
        <xdr:cNvSpPr/>
      </xdr:nvSpPr>
      <xdr:spPr>
        <a:xfrm>
          <a:off x="6407150" y="98588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05" name="楕円 204"/>
        <xdr:cNvSpPr/>
      </xdr:nvSpPr>
      <xdr:spPr>
        <a:xfrm>
          <a:off x="9655175" y="985710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110507</xdr:rowOff>
    </xdr:from>
    <xdr:ext cx="469744" cy="259045"/>
    <xdr:sp macro="" textlink="">
      <xdr:nvSpPr>
        <xdr:cNvPr id="206" name="【体育館・プール】&#10;一人当たり面積該当値テキスト"/>
        <xdr:cNvSpPr txBox="1"/>
      </xdr:nvSpPr>
      <xdr:spPr>
        <a:xfrm>
          <a:off x="9729788" y="983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46753</xdr:rowOff>
    </xdr:from>
    <xdr:ext cx="469744" cy="259045"/>
    <xdr:sp macro="" textlink="">
      <xdr:nvSpPr>
        <xdr:cNvPr id="207" name="n_1aveValue【体育館・プール】&#10;一人当たり面積"/>
        <xdr:cNvSpPr txBox="1"/>
      </xdr:nvSpPr>
      <xdr:spPr>
        <a:xfrm>
          <a:off x="8691640" y="960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08" name="n_2aveValue【体育館・プール】&#10;一人当たり面積"/>
        <xdr:cNvSpPr txBox="1"/>
      </xdr:nvSpPr>
      <xdr:spPr>
        <a:xfrm>
          <a:off x="7886777" y="959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09" name="n_3aveValue【体育館・プール】&#10;一人当たり面積"/>
        <xdr:cNvSpPr txBox="1"/>
      </xdr:nvSpPr>
      <xdr:spPr>
        <a:xfrm>
          <a:off x="7054927" y="96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10" name="n_4aveValue【体育館・プール】&#10;一人当たり面積"/>
        <xdr:cNvSpPr txBox="1"/>
      </xdr:nvSpPr>
      <xdr:spPr>
        <a:xfrm>
          <a:off x="6237365" y="96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3" name="テキスト ボックス 222"/>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3" name="テキスト ボックス 232"/>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35" name="直線コネクタ 234"/>
        <xdr:cNvCxnSpPr/>
      </xdr:nvCxnSpPr>
      <xdr:spPr>
        <a:xfrm flipV="1">
          <a:off x="4291965" y="12748261"/>
          <a:ext cx="0" cy="130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6" name="【福祉施設】&#10;有形固定資産減価償却率最小値テキスト"/>
        <xdr:cNvSpPr txBox="1"/>
      </xdr:nvSpPr>
      <xdr:spPr>
        <a:xfrm>
          <a:off x="4330700"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7" name="直線コネクタ 236"/>
        <xdr:cNvCxnSpPr/>
      </xdr:nvCxnSpPr>
      <xdr:spPr>
        <a:xfrm>
          <a:off x="4217988"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38" name="【福祉施設】&#10;有形固定資産減価償却率最大値テキスト"/>
        <xdr:cNvSpPr txBox="1"/>
      </xdr:nvSpPr>
      <xdr:spPr>
        <a:xfrm>
          <a:off x="4330700" y="1253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39" name="直線コネクタ 238"/>
        <xdr:cNvCxnSpPr/>
      </xdr:nvCxnSpPr>
      <xdr:spPr>
        <a:xfrm>
          <a:off x="4217988" y="127482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40" name="【福祉施設】&#10;有形固定資産減価償却率平均値テキスト"/>
        <xdr:cNvSpPr txBox="1"/>
      </xdr:nvSpPr>
      <xdr:spPr>
        <a:xfrm>
          <a:off x="4330700"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41" name="フローチャート: 判断 240"/>
        <xdr:cNvSpPr/>
      </xdr:nvSpPr>
      <xdr:spPr>
        <a:xfrm>
          <a:off x="4241800" y="13228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42" name="フローチャート: 判断 241"/>
        <xdr:cNvSpPr/>
      </xdr:nvSpPr>
      <xdr:spPr>
        <a:xfrm>
          <a:off x="3475038" y="1317561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43" name="フローチャート: 判断 242"/>
        <xdr:cNvSpPr/>
      </xdr:nvSpPr>
      <xdr:spPr>
        <a:xfrm>
          <a:off x="2643188"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44" name="フローチャート: 判断 243"/>
        <xdr:cNvSpPr/>
      </xdr:nvSpPr>
      <xdr:spPr>
        <a:xfrm>
          <a:off x="1825625" y="130803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45" name="フローチャート: 判断 244"/>
        <xdr:cNvSpPr/>
      </xdr:nvSpPr>
      <xdr:spPr>
        <a:xfrm>
          <a:off x="1008063" y="1307083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51" name="楕円 250"/>
        <xdr:cNvSpPr/>
      </xdr:nvSpPr>
      <xdr:spPr>
        <a:xfrm>
          <a:off x="42418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52" name="【福祉施設】&#10;有形固定資産減価償却率該当値テキスト"/>
        <xdr:cNvSpPr txBox="1"/>
      </xdr:nvSpPr>
      <xdr:spPr>
        <a:xfrm>
          <a:off x="4330700"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168291</xdr:rowOff>
    </xdr:from>
    <xdr:ext cx="405111" cy="259045"/>
    <xdr:sp macro="" textlink="">
      <xdr:nvSpPr>
        <xdr:cNvPr id="253" name="n_1aveValue【福祉施設】&#10;有形固定資産減価償却率"/>
        <xdr:cNvSpPr txBox="1"/>
      </xdr:nvSpPr>
      <xdr:spPr>
        <a:xfrm>
          <a:off x="3324869" y="1296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54" name="n_2aveValue【福祉施設】&#10;有形固定資産減価償却率"/>
        <xdr:cNvSpPr txBox="1"/>
      </xdr:nvSpPr>
      <xdr:spPr>
        <a:xfrm>
          <a:off x="2505719" y="1294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55" name="n_3aveValue【福祉施設】&#10;有形固定資産減価償却率"/>
        <xdr:cNvSpPr txBox="1"/>
      </xdr:nvSpPr>
      <xdr:spPr>
        <a:xfrm>
          <a:off x="1688157" y="1286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56" name="n_4aveValue【福祉施設】&#10;有形固定資産減価償却率"/>
        <xdr:cNvSpPr txBox="1"/>
      </xdr:nvSpPr>
      <xdr:spPr>
        <a:xfrm>
          <a:off x="870594" y="1285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78" name="直線コネクタ 277"/>
        <xdr:cNvCxnSpPr/>
      </xdr:nvCxnSpPr>
      <xdr:spPr>
        <a:xfrm flipV="1">
          <a:off x="9691053" y="12619177"/>
          <a:ext cx="0"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9" name="【福祉施設】&#10;一人当たり面積最小値テキスト"/>
        <xdr:cNvSpPr txBox="1"/>
      </xdr:nvSpPr>
      <xdr:spPr>
        <a:xfrm>
          <a:off x="9729788" y="139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0" name="直線コネクタ 279"/>
        <xdr:cNvCxnSpPr/>
      </xdr:nvCxnSpPr>
      <xdr:spPr>
        <a:xfrm>
          <a:off x="9617075" y="1397134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81" name="【福祉施設】&#10;一人当たり面積最大値テキスト"/>
        <xdr:cNvSpPr txBox="1"/>
      </xdr:nvSpPr>
      <xdr:spPr>
        <a:xfrm>
          <a:off x="9729788" y="124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82" name="直線コネクタ 281"/>
        <xdr:cNvCxnSpPr/>
      </xdr:nvCxnSpPr>
      <xdr:spPr>
        <a:xfrm>
          <a:off x="9617075" y="1261917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283" name="【福祉施設】&#10;一人当たり面積平均値テキスト"/>
        <xdr:cNvSpPr txBox="1"/>
      </xdr:nvSpPr>
      <xdr:spPr>
        <a:xfrm>
          <a:off x="9729788" y="1373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84" name="フローチャート: 判断 283"/>
        <xdr:cNvSpPr/>
      </xdr:nvSpPr>
      <xdr:spPr>
        <a:xfrm>
          <a:off x="9655175" y="1375397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85" name="フローチャート: 判断 284"/>
        <xdr:cNvSpPr/>
      </xdr:nvSpPr>
      <xdr:spPr>
        <a:xfrm>
          <a:off x="8874125" y="1376768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86" name="フローチャート: 判断 285"/>
        <xdr:cNvSpPr/>
      </xdr:nvSpPr>
      <xdr:spPr>
        <a:xfrm>
          <a:off x="8056563" y="137750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87" name="フローチャート: 判断 286"/>
        <xdr:cNvSpPr/>
      </xdr:nvSpPr>
      <xdr:spPr>
        <a:xfrm>
          <a:off x="7224713" y="137590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88" name="フローチャート: 判断 287"/>
        <xdr:cNvSpPr/>
      </xdr:nvSpPr>
      <xdr:spPr>
        <a:xfrm>
          <a:off x="6407150" y="137754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49936</xdr:rowOff>
    </xdr:from>
    <xdr:to>
      <xdr:col>55</xdr:col>
      <xdr:colOff>50800</xdr:colOff>
      <xdr:row>84</xdr:row>
      <xdr:rowOff>151536</xdr:rowOff>
    </xdr:to>
    <xdr:sp macro="" textlink="">
      <xdr:nvSpPr>
        <xdr:cNvPr id="294" name="楕円 293"/>
        <xdr:cNvSpPr/>
      </xdr:nvSpPr>
      <xdr:spPr>
        <a:xfrm>
          <a:off x="9655175" y="1366116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72813</xdr:rowOff>
    </xdr:from>
    <xdr:ext cx="469744" cy="259045"/>
    <xdr:sp macro="" textlink="">
      <xdr:nvSpPr>
        <xdr:cNvPr id="295" name="【福祉施設】&#10;一人当たり面積該当値テキスト"/>
        <xdr:cNvSpPr txBox="1"/>
      </xdr:nvSpPr>
      <xdr:spPr>
        <a:xfrm>
          <a:off x="9729788" y="1352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103140</xdr:rowOff>
    </xdr:from>
    <xdr:ext cx="469744" cy="259045"/>
    <xdr:sp macro="" textlink="">
      <xdr:nvSpPr>
        <xdr:cNvPr id="296" name="n_1aveValue【福祉施設】&#10;一人当たり面積"/>
        <xdr:cNvSpPr txBox="1"/>
      </xdr:nvSpPr>
      <xdr:spPr>
        <a:xfrm>
          <a:off x="8691640"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97" name="n_2aveValue【福祉施設】&#10;一人当たり面積"/>
        <xdr:cNvSpPr txBox="1"/>
      </xdr:nvSpPr>
      <xdr:spPr>
        <a:xfrm>
          <a:off x="7886777" y="1356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98" name="n_3aveValue【福祉施設】&#10;一人当たり面積"/>
        <xdr:cNvSpPr txBox="1"/>
      </xdr:nvSpPr>
      <xdr:spPr>
        <a:xfrm>
          <a:off x="7054927"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99" name="n_4aveValue【福祉施設】&#10;一人当たり面積"/>
        <xdr:cNvSpPr txBox="1"/>
      </xdr:nvSpPr>
      <xdr:spPr>
        <a:xfrm>
          <a:off x="6237365"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6" name="テキスト ボックス 325"/>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28" name="テキスト ボックス 327"/>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38" name="テキスト ボックス 337"/>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一般廃棄物処理施設】&#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41" name="直線コネクタ 340"/>
        <xdr:cNvCxnSpPr/>
      </xdr:nvCxnSpPr>
      <xdr:spPr>
        <a:xfrm flipV="1">
          <a:off x="15104427" y="5563417"/>
          <a:ext cx="0" cy="1300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42" name="【一般廃棄物処理施設】&#10;有形固定資産減価償却率最小値テキスト"/>
        <xdr:cNvSpPr txBox="1"/>
      </xdr:nvSpPr>
      <xdr:spPr>
        <a:xfrm>
          <a:off x="15143163"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43" name="直線コネクタ 342"/>
        <xdr:cNvCxnSpPr/>
      </xdr:nvCxnSpPr>
      <xdr:spPr>
        <a:xfrm>
          <a:off x="15016163" y="686371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44" name="【一般廃棄物処理施設】&#10;有形固定資産減価償却率最大値テキスト"/>
        <xdr:cNvSpPr txBox="1"/>
      </xdr:nvSpPr>
      <xdr:spPr>
        <a:xfrm>
          <a:off x="15143163" y="535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45" name="直線コネクタ 344"/>
        <xdr:cNvCxnSpPr/>
      </xdr:nvCxnSpPr>
      <xdr:spPr>
        <a:xfrm>
          <a:off x="15016163" y="556341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46" name="【一般廃棄物処理施設】&#10;有形固定資産減価償却率平均値テキスト"/>
        <xdr:cNvSpPr txBox="1"/>
      </xdr:nvSpPr>
      <xdr:spPr>
        <a:xfrm>
          <a:off x="15143163"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47" name="フローチャート: 判断 346"/>
        <xdr:cNvSpPr/>
      </xdr:nvSpPr>
      <xdr:spPr>
        <a:xfrm>
          <a:off x="15054263" y="62337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48" name="フローチャート: 判断 347"/>
        <xdr:cNvSpPr/>
      </xdr:nvSpPr>
      <xdr:spPr>
        <a:xfrm>
          <a:off x="14273213" y="624685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49" name="フローチャート: 判断 348"/>
        <xdr:cNvSpPr/>
      </xdr:nvSpPr>
      <xdr:spPr>
        <a:xfrm>
          <a:off x="13455650" y="61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50" name="フローチャート: 判断 349"/>
        <xdr:cNvSpPr/>
      </xdr:nvSpPr>
      <xdr:spPr>
        <a:xfrm>
          <a:off x="12638088" y="616331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51" name="フローチャート: 判断 350"/>
        <xdr:cNvSpPr/>
      </xdr:nvSpPr>
      <xdr:spPr>
        <a:xfrm>
          <a:off x="11806238" y="61649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69487</xdr:rowOff>
    </xdr:from>
    <xdr:to>
      <xdr:col>85</xdr:col>
      <xdr:colOff>177800</xdr:colOff>
      <xdr:row>40</xdr:row>
      <xdr:rowOff>171087</xdr:rowOff>
    </xdr:to>
    <xdr:sp macro="" textlink="">
      <xdr:nvSpPr>
        <xdr:cNvPr id="357" name="楕円 356"/>
        <xdr:cNvSpPr/>
      </xdr:nvSpPr>
      <xdr:spPr>
        <a:xfrm>
          <a:off x="15054263" y="65560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47914</xdr:rowOff>
    </xdr:from>
    <xdr:ext cx="405111" cy="259045"/>
    <xdr:sp macro="" textlink="">
      <xdr:nvSpPr>
        <xdr:cNvPr id="358" name="【一般廃棄物処理施設】&#10;有形固定資産減価償却率該当値テキスト"/>
        <xdr:cNvSpPr txBox="1"/>
      </xdr:nvSpPr>
      <xdr:spPr>
        <a:xfrm>
          <a:off x="15143163" y="653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30860</xdr:rowOff>
    </xdr:from>
    <xdr:ext cx="405111" cy="259045"/>
    <xdr:sp macro="" textlink="">
      <xdr:nvSpPr>
        <xdr:cNvPr id="359" name="n_1aveValue【一般廃棄物処理施設】&#10;有形固定資産減価償却率"/>
        <xdr:cNvSpPr txBox="1"/>
      </xdr:nvSpPr>
      <xdr:spPr>
        <a:xfrm>
          <a:off x="14123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60" name="n_2aveValue【一般廃棄物処理施設】&#10;有形固定資産減価償却率"/>
        <xdr:cNvSpPr txBox="1"/>
      </xdr:nvSpPr>
      <xdr:spPr>
        <a:xfrm>
          <a:off x="13318182" y="598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61" name="n_3aveValue【一般廃棄物処理施設】&#10;有形固定資産減価償却率"/>
        <xdr:cNvSpPr txBox="1"/>
      </xdr:nvSpPr>
      <xdr:spPr>
        <a:xfrm>
          <a:off x="12500619"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362" name="n_4aveValue【一般廃棄物処理施設】&#10;有形固定資産減価償却率"/>
        <xdr:cNvSpPr txBox="1"/>
      </xdr:nvSpPr>
      <xdr:spPr>
        <a:xfrm>
          <a:off x="11668769" y="594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4" name="テキスト ボックス 373"/>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6" name="テキスト ボックス 375"/>
        <xdr:cNvSpPr txBox="1"/>
      </xdr:nvSpPr>
      <xdr:spPr>
        <a:xfrm>
          <a:off x="1637813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8" name="テキスト ボックス 377"/>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0" name="テキスト ボックス 379"/>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2" name="テキスト ボックス 381"/>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4" name="テキスト ボックス 383"/>
        <xdr:cNvSpPr txBox="1"/>
      </xdr:nvSpPr>
      <xdr:spPr>
        <a:xfrm>
          <a:off x="1628797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86" name="直線コネクタ 385"/>
        <xdr:cNvCxnSpPr/>
      </xdr:nvCxnSpPr>
      <xdr:spPr>
        <a:xfrm flipV="1">
          <a:off x="20503514" y="5461724"/>
          <a:ext cx="0" cy="1381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87" name="【一般廃棄物処理施設】&#10;一人当たり有形固定資産（償却資産）額最小値テキスト"/>
        <xdr:cNvSpPr txBox="1"/>
      </xdr:nvSpPr>
      <xdr:spPr>
        <a:xfrm>
          <a:off x="20542250" y="684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88" name="直線コネクタ 387"/>
        <xdr:cNvCxnSpPr/>
      </xdr:nvCxnSpPr>
      <xdr:spPr>
        <a:xfrm>
          <a:off x="20429538" y="684317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89" name="【一般廃棄物処理施設】&#10;一人当たり有形固定資産（償却資産）額最大値テキスト"/>
        <xdr:cNvSpPr txBox="1"/>
      </xdr:nvSpPr>
      <xdr:spPr>
        <a:xfrm>
          <a:off x="20542250" y="524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90" name="直線コネクタ 389"/>
        <xdr:cNvCxnSpPr/>
      </xdr:nvCxnSpPr>
      <xdr:spPr>
        <a:xfrm>
          <a:off x="20429538" y="5461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91" name="【一般廃棄物処理施設】&#10;一人当たり有形固定資産（償却資産）額平均値テキスト"/>
        <xdr:cNvSpPr txBox="1"/>
      </xdr:nvSpPr>
      <xdr:spPr>
        <a:xfrm>
          <a:off x="20542250" y="6327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92" name="フローチャート: 判断 391"/>
        <xdr:cNvSpPr/>
      </xdr:nvSpPr>
      <xdr:spPr>
        <a:xfrm>
          <a:off x="20453350" y="64761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93" name="フローチャート: 判断 392"/>
        <xdr:cNvSpPr/>
      </xdr:nvSpPr>
      <xdr:spPr>
        <a:xfrm>
          <a:off x="19686588" y="647900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94" name="フローチャート: 判断 393"/>
        <xdr:cNvSpPr/>
      </xdr:nvSpPr>
      <xdr:spPr>
        <a:xfrm>
          <a:off x="18854738" y="649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95" name="フローチャート: 判断 394"/>
        <xdr:cNvSpPr/>
      </xdr:nvSpPr>
      <xdr:spPr>
        <a:xfrm>
          <a:off x="18037175" y="649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96" name="フローチャート: 判断 395"/>
        <xdr:cNvSpPr/>
      </xdr:nvSpPr>
      <xdr:spPr>
        <a:xfrm>
          <a:off x="17219613" y="653881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59029</xdr:rowOff>
    </xdr:from>
    <xdr:to>
      <xdr:col>116</xdr:col>
      <xdr:colOff>114300</xdr:colOff>
      <xdr:row>40</xdr:row>
      <xdr:rowOff>160629</xdr:rowOff>
    </xdr:to>
    <xdr:sp macro="" textlink="">
      <xdr:nvSpPr>
        <xdr:cNvPr id="402" name="楕円 401"/>
        <xdr:cNvSpPr/>
      </xdr:nvSpPr>
      <xdr:spPr>
        <a:xfrm>
          <a:off x="20453350" y="65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37456</xdr:rowOff>
    </xdr:from>
    <xdr:ext cx="599010" cy="259045"/>
    <xdr:sp macro="" textlink="">
      <xdr:nvSpPr>
        <xdr:cNvPr id="403" name="【一般廃棄物処理施設】&#10;一人当たり有形固定資産（償却資産）額該当値テキスト"/>
        <xdr:cNvSpPr txBox="1"/>
      </xdr:nvSpPr>
      <xdr:spPr>
        <a:xfrm>
          <a:off x="20542250" y="65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101080</xdr:rowOff>
    </xdr:from>
    <xdr:ext cx="599010" cy="259045"/>
    <xdr:sp macro="" textlink="">
      <xdr:nvSpPr>
        <xdr:cNvPr id="404" name="n_1aveValue【一般廃棄物処理施設】&#10;一人当たり有形固定資産（償却資産）額"/>
        <xdr:cNvSpPr txBox="1"/>
      </xdr:nvSpPr>
      <xdr:spPr>
        <a:xfrm>
          <a:off x="19439470" y="62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405" name="n_2aveValue【一般廃棄物処理施設】&#10;一人当たり有形固定資産（償却資産）額"/>
        <xdr:cNvSpPr txBox="1"/>
      </xdr:nvSpPr>
      <xdr:spPr>
        <a:xfrm>
          <a:off x="18634608" y="629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6" name="n_3aveValue【一般廃棄物処理施設】&#10;一人当たり有形固定資産（償却資産）額"/>
        <xdr:cNvSpPr txBox="1"/>
      </xdr:nvSpPr>
      <xdr:spPr>
        <a:xfrm>
          <a:off x="17802758" y="629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07" name="n_4aveValue【一般廃棄物処理施設】&#10;一人当たり有形固定資産（償却資産）額"/>
        <xdr:cNvSpPr txBox="1"/>
      </xdr:nvSpPr>
      <xdr:spPr>
        <a:xfrm>
          <a:off x="16985195" y="632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1517313" y="864870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6916400" y="864870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9" name="直線コネクタ 448"/>
        <xdr:cNvCxnSpPr/>
      </xdr:nvCxnSpPr>
      <xdr:spPr>
        <a:xfrm flipV="1">
          <a:off x="15104427" y="12703901"/>
          <a:ext cx="0" cy="1395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0" name="【消防施設】&#10;有形固定資産減価償却率最小値テキスト"/>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1" name="直線コネクタ 450"/>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52" name="【消防施設】&#10;有形固定資産減価償却率最大値テキスト"/>
        <xdr:cNvSpPr txBox="1"/>
      </xdr:nvSpPr>
      <xdr:spPr>
        <a:xfrm>
          <a:off x="15143163" y="124886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3" name="直線コネクタ 452"/>
        <xdr:cNvCxnSpPr/>
      </xdr:nvCxnSpPr>
      <xdr:spPr>
        <a:xfrm>
          <a:off x="15016163" y="127039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454" name="【消防施設】&#10;有形固定資産減価償却率平均値テキスト"/>
        <xdr:cNvSpPr txBox="1"/>
      </xdr:nvSpPr>
      <xdr:spPr>
        <a:xfrm>
          <a:off x="15143163" y="1338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5" name="フローチャート: 判断 454"/>
        <xdr:cNvSpPr/>
      </xdr:nvSpPr>
      <xdr:spPr>
        <a:xfrm>
          <a:off x="15054263" y="134053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6" name="フローチャート: 判断 455"/>
        <xdr:cNvSpPr/>
      </xdr:nvSpPr>
      <xdr:spPr>
        <a:xfrm>
          <a:off x="14273213" y="134151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7" name="フローチャート: 判断 456"/>
        <xdr:cNvSpPr/>
      </xdr:nvSpPr>
      <xdr:spPr>
        <a:xfrm>
          <a:off x="13455650" y="1349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8" name="フローチャート: 判断 457"/>
        <xdr:cNvSpPr/>
      </xdr:nvSpPr>
      <xdr:spPr>
        <a:xfrm>
          <a:off x="12638088" y="1348721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9" name="フローチャート: 判断 458"/>
        <xdr:cNvSpPr/>
      </xdr:nvSpPr>
      <xdr:spPr>
        <a:xfrm>
          <a:off x="11806238" y="135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108131</xdr:rowOff>
    </xdr:from>
    <xdr:to>
      <xdr:col>85</xdr:col>
      <xdr:colOff>177800</xdr:colOff>
      <xdr:row>82</xdr:row>
      <xdr:rowOff>38281</xdr:rowOff>
    </xdr:to>
    <xdr:sp macro="" textlink="">
      <xdr:nvSpPr>
        <xdr:cNvPr id="465" name="楕円 464"/>
        <xdr:cNvSpPr/>
      </xdr:nvSpPr>
      <xdr:spPr>
        <a:xfrm>
          <a:off x="15054263" y="132335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131008</xdr:rowOff>
    </xdr:from>
    <xdr:ext cx="405111" cy="259045"/>
    <xdr:sp macro="" textlink="">
      <xdr:nvSpPr>
        <xdr:cNvPr id="466" name="【消防施設】&#10;有形固定資産減価償却率該当値テキスト"/>
        <xdr:cNvSpPr txBox="1"/>
      </xdr:nvSpPr>
      <xdr:spPr>
        <a:xfrm>
          <a:off x="15143163" y="1309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74403</xdr:rowOff>
    </xdr:from>
    <xdr:ext cx="405111" cy="259045"/>
    <xdr:sp macro="" textlink="">
      <xdr:nvSpPr>
        <xdr:cNvPr id="467" name="n_1aveValue【消防施設】&#10;有形固定資産減価償却率"/>
        <xdr:cNvSpPr txBox="1"/>
      </xdr:nvSpPr>
      <xdr:spPr>
        <a:xfrm>
          <a:off x="14123044" y="131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468" name="n_2aveValue【消防施設】&#10;有形固定資産減価償却率"/>
        <xdr:cNvSpPr txBox="1"/>
      </xdr:nvSpPr>
      <xdr:spPr>
        <a:xfrm>
          <a:off x="13318182" y="1328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469" name="n_3aveValue【消防施設】&#10;有形固定資産減価償却率"/>
        <xdr:cNvSpPr txBox="1"/>
      </xdr:nvSpPr>
      <xdr:spPr>
        <a:xfrm>
          <a:off x="12500619" y="1328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470" name="n_4aveValue【消防施設】&#10;有形固定資産減価償却率"/>
        <xdr:cNvSpPr txBox="1"/>
      </xdr:nvSpPr>
      <xdr:spPr>
        <a:xfrm>
          <a:off x="11668769" y="132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9" name="テキスト ボックス 478"/>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0" name="直線コネクタ 479"/>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1" name="直線コネクタ 480"/>
        <xdr:cNvCxnSpPr/>
      </xdr:nvCxnSpPr>
      <xdr:spPr>
        <a:xfrm>
          <a:off x="1691640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2" name="テキスト ボックス 481"/>
        <xdr:cNvSpPr txBox="1"/>
      </xdr:nvSpPr>
      <xdr:spPr>
        <a:xfrm>
          <a:off x="1649208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3" name="直線コネクタ 482"/>
        <xdr:cNvCxnSpPr/>
      </xdr:nvCxnSpPr>
      <xdr:spPr>
        <a:xfrm>
          <a:off x="1691640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4" name="テキスト ボックス 483"/>
        <xdr:cNvSpPr txBox="1"/>
      </xdr:nvSpPr>
      <xdr:spPr>
        <a:xfrm>
          <a:off x="16492084"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5" name="直線コネクタ 484"/>
        <xdr:cNvCxnSpPr/>
      </xdr:nvCxnSpPr>
      <xdr:spPr>
        <a:xfrm>
          <a:off x="1691640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6" name="テキスト ボックス 485"/>
        <xdr:cNvSpPr txBox="1"/>
      </xdr:nvSpPr>
      <xdr:spPr>
        <a:xfrm>
          <a:off x="16492084"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7" name="直線コネクタ 486"/>
        <xdr:cNvCxnSpPr/>
      </xdr:nvCxnSpPr>
      <xdr:spPr>
        <a:xfrm>
          <a:off x="1691640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8" name="テキスト ボックス 487"/>
        <xdr:cNvSpPr txBox="1"/>
      </xdr:nvSpPr>
      <xdr:spPr>
        <a:xfrm>
          <a:off x="16492084"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9" name="直線コネクタ 488"/>
        <xdr:cNvCxnSpPr/>
      </xdr:nvCxnSpPr>
      <xdr:spPr>
        <a:xfrm>
          <a:off x="1691640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0" name="テキスト ボックス 489"/>
        <xdr:cNvSpPr txBox="1"/>
      </xdr:nvSpPr>
      <xdr:spPr>
        <a:xfrm>
          <a:off x="16492084"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1" name="直線コネクタ 490"/>
        <xdr:cNvCxnSpPr/>
      </xdr:nvCxnSpPr>
      <xdr:spPr>
        <a:xfrm>
          <a:off x="1691640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2" name="テキスト ボックス 491"/>
        <xdr:cNvSpPr txBox="1"/>
      </xdr:nvSpPr>
      <xdr:spPr>
        <a:xfrm>
          <a:off x="16492084"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3" name="直線コネクタ 492"/>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4" name="テキスト ボックス 493"/>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5" name="【消防施設】&#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496" name="直線コネクタ 495"/>
        <xdr:cNvCxnSpPr/>
      </xdr:nvCxnSpPr>
      <xdr:spPr>
        <a:xfrm flipV="1">
          <a:off x="20503514" y="12731114"/>
          <a:ext cx="0" cy="136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497" name="【消防施設】&#10;一人当たり面積最小値テキスト"/>
        <xdr:cNvSpPr txBox="1"/>
      </xdr:nvSpPr>
      <xdr:spPr>
        <a:xfrm>
          <a:off x="20542250" y="1409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498" name="直線コネクタ 497"/>
        <xdr:cNvCxnSpPr/>
      </xdr:nvCxnSpPr>
      <xdr:spPr>
        <a:xfrm>
          <a:off x="20429538" y="140968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499" name="【消防施設】&#10;一人当たり面積最大値テキスト"/>
        <xdr:cNvSpPr txBox="1"/>
      </xdr:nvSpPr>
      <xdr:spPr>
        <a:xfrm>
          <a:off x="20542250" y="1251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00" name="直線コネクタ 499"/>
        <xdr:cNvCxnSpPr/>
      </xdr:nvCxnSpPr>
      <xdr:spPr>
        <a:xfrm>
          <a:off x="20429538" y="127311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501" name="【消防施設】&#10;一人当たり面積平均値テキスト"/>
        <xdr:cNvSpPr txBox="1"/>
      </xdr:nvSpPr>
      <xdr:spPr>
        <a:xfrm>
          <a:off x="20542250" y="1375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02" name="フローチャート: 判断 501"/>
        <xdr:cNvSpPr/>
      </xdr:nvSpPr>
      <xdr:spPr>
        <a:xfrm>
          <a:off x="20453350" y="13772288"/>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03" name="フローチャート: 判断 502"/>
        <xdr:cNvSpPr/>
      </xdr:nvSpPr>
      <xdr:spPr>
        <a:xfrm>
          <a:off x="19686588" y="1381868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04" name="フローチャート: 判断 503"/>
        <xdr:cNvSpPr/>
      </xdr:nvSpPr>
      <xdr:spPr>
        <a:xfrm>
          <a:off x="18854738" y="138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05" name="フローチャート: 判断 504"/>
        <xdr:cNvSpPr/>
      </xdr:nvSpPr>
      <xdr:spPr>
        <a:xfrm>
          <a:off x="18037175" y="138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06" name="フローチャート: 判断 505"/>
        <xdr:cNvSpPr/>
      </xdr:nvSpPr>
      <xdr:spPr>
        <a:xfrm>
          <a:off x="17219613" y="1382304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7" name="テキスト ボックス 506"/>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8" name="テキスト ボックス 507"/>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9" name="テキスト ボックス 508"/>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0" name="テキスト ボックス 509"/>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1" name="テキスト ボックス 510"/>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40639</xdr:rowOff>
    </xdr:from>
    <xdr:to>
      <xdr:col>116</xdr:col>
      <xdr:colOff>114300</xdr:colOff>
      <xdr:row>78</xdr:row>
      <xdr:rowOff>142239</xdr:rowOff>
    </xdr:to>
    <xdr:sp macro="" textlink="">
      <xdr:nvSpPr>
        <xdr:cNvPr id="512" name="楕円 511"/>
        <xdr:cNvSpPr/>
      </xdr:nvSpPr>
      <xdr:spPr>
        <a:xfrm>
          <a:off x="20453350" y="1268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165116</xdr:rowOff>
    </xdr:from>
    <xdr:ext cx="469744" cy="259045"/>
    <xdr:sp macro="" textlink="">
      <xdr:nvSpPr>
        <xdr:cNvPr id="513" name="【消防施設】&#10;一人当たり面積該当値テキスト"/>
        <xdr:cNvSpPr txBox="1"/>
      </xdr:nvSpPr>
      <xdr:spPr>
        <a:xfrm>
          <a:off x="20542250" y="1263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163665</xdr:rowOff>
    </xdr:from>
    <xdr:ext cx="469744" cy="259045"/>
    <xdr:sp macro="" textlink="">
      <xdr:nvSpPr>
        <xdr:cNvPr id="514" name="n_1aveValue【消防施設】&#10;一人当たり面積"/>
        <xdr:cNvSpPr txBox="1"/>
      </xdr:nvSpPr>
      <xdr:spPr>
        <a:xfrm>
          <a:off x="19504102" y="1361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15" name="n_2aveValue【消防施設】&#10;一人当たり面積"/>
        <xdr:cNvSpPr txBox="1"/>
      </xdr:nvSpPr>
      <xdr:spPr>
        <a:xfrm>
          <a:off x="18684952" y="1361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16" name="n_3aveValue【消防施設】&#10;一人当たり面積"/>
        <xdr:cNvSpPr txBox="1"/>
      </xdr:nvSpPr>
      <xdr:spPr>
        <a:xfrm>
          <a:off x="17867390"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17" name="n_4aveValue【消防施設】&#10;一人当たり面積"/>
        <xdr:cNvSpPr txBox="1"/>
      </xdr:nvSpPr>
      <xdr:spPr>
        <a:xfrm>
          <a:off x="17049827" y="1361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9" name="直線コネクタ 528"/>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0" name="テキスト ボックス 529"/>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1" name="直線コネクタ 530"/>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2" name="テキスト ボックス 531"/>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3" name="直線コネクタ 532"/>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4" name="テキスト ボックス 533"/>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5" name="直線コネクタ 534"/>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6" name="テキスト ボックス 535"/>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7" name="直線コネクタ 536"/>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8" name="テキスト ボックス 537"/>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9" name="直線コネクタ 538"/>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0" name="テキスト ボックス 539"/>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庁舎】&#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43" name="直線コネクタ 542"/>
        <xdr:cNvCxnSpPr/>
      </xdr:nvCxnSpPr>
      <xdr:spPr>
        <a:xfrm flipV="1">
          <a:off x="15104427" y="1626434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4" name="【庁舎】&#10;有形固定資産減価償却率最小値テキスト"/>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5" name="直線コネクタ 544"/>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46" name="【庁舎】&#10;有形固定資産減価償却率最大値テキスト"/>
        <xdr:cNvSpPr txBox="1"/>
      </xdr:nvSpPr>
      <xdr:spPr>
        <a:xfrm>
          <a:off x="15143163" y="16039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47" name="直線コネクタ 546"/>
        <xdr:cNvCxnSpPr/>
      </xdr:nvCxnSpPr>
      <xdr:spPr>
        <a:xfrm>
          <a:off x="15016163" y="162643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48" name="【庁舎】&#10;有形固定資産減価償却率平均値テキスト"/>
        <xdr:cNvSpPr txBox="1"/>
      </xdr:nvSpPr>
      <xdr:spPr>
        <a:xfrm>
          <a:off x="15143163" y="1687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49" name="フローチャート: 判断 548"/>
        <xdr:cNvSpPr/>
      </xdr:nvSpPr>
      <xdr:spPr>
        <a:xfrm>
          <a:off x="15054263"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50" name="フローチャート: 判断 549"/>
        <xdr:cNvSpPr/>
      </xdr:nvSpPr>
      <xdr:spPr>
        <a:xfrm>
          <a:off x="14273213" y="1706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51" name="フローチャート: 判断 550"/>
        <xdr:cNvSpPr/>
      </xdr:nvSpPr>
      <xdr:spPr>
        <a:xfrm>
          <a:off x="134556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52" name="フローチャート: 判断 551"/>
        <xdr:cNvSpPr/>
      </xdr:nvSpPr>
      <xdr:spPr>
        <a:xfrm>
          <a:off x="12638088" y="1711488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53" name="フローチャート: 判断 552"/>
        <xdr:cNvSpPr/>
      </xdr:nvSpPr>
      <xdr:spPr>
        <a:xfrm>
          <a:off x="11806238" y="170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17236</xdr:rowOff>
    </xdr:from>
    <xdr:to>
      <xdr:col>85</xdr:col>
      <xdr:colOff>177800</xdr:colOff>
      <xdr:row>107</xdr:row>
      <xdr:rowOff>118836</xdr:rowOff>
    </xdr:to>
    <xdr:sp macro="" textlink="">
      <xdr:nvSpPr>
        <xdr:cNvPr id="559" name="楕円 558"/>
        <xdr:cNvSpPr/>
      </xdr:nvSpPr>
      <xdr:spPr>
        <a:xfrm>
          <a:off x="15054263"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167113</xdr:rowOff>
    </xdr:from>
    <xdr:ext cx="405111" cy="259045"/>
    <xdr:sp macro="" textlink="">
      <xdr:nvSpPr>
        <xdr:cNvPr id="560" name="【庁舎】&#10;有形固定資産減価償却率該当値テキスト"/>
        <xdr:cNvSpPr txBox="1"/>
      </xdr:nvSpPr>
      <xdr:spPr>
        <a:xfrm>
          <a:off x="15143163" y="1748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561" name="n_1aveValue【庁舎】&#10;有形固定資産減価償却率"/>
        <xdr:cNvSpPr txBox="1"/>
      </xdr:nvSpPr>
      <xdr:spPr>
        <a:xfrm>
          <a:off x="14123044"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62" name="n_2aveValue【庁舎】&#10;有形固定資産減価償却率"/>
        <xdr:cNvSpPr txBox="1"/>
      </xdr:nvSpPr>
      <xdr:spPr>
        <a:xfrm>
          <a:off x="13318182"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63" name="n_3aveValue【庁舎】&#10;有形固定資産減価償却率"/>
        <xdr:cNvSpPr txBox="1"/>
      </xdr:nvSpPr>
      <xdr:spPr>
        <a:xfrm>
          <a:off x="12500619"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64" name="n_4aveValue【庁舎】&#10;有形固定資産減価償却率"/>
        <xdr:cNvSpPr txBox="1"/>
      </xdr:nvSpPr>
      <xdr:spPr>
        <a:xfrm>
          <a:off x="11668769" y="168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5" name="直線コネクタ 574"/>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6" name="テキスト ボックス 575"/>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7" name="直線コネクタ 576"/>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8" name="テキスト ボックス 577"/>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9" name="直線コネクタ 578"/>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0" name="テキスト ボックス 579"/>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1" name="直線コネクタ 580"/>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2" name="テキスト ボックス 581"/>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庁舎】&#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586" name="直線コネクタ 585"/>
        <xdr:cNvCxnSpPr/>
      </xdr:nvCxnSpPr>
      <xdr:spPr>
        <a:xfrm flipV="1">
          <a:off x="20503514" y="1634886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87" name="【庁舎】&#10;一人当たり面積最小値テキスト"/>
        <xdr:cNvSpPr txBox="1"/>
      </xdr:nvSpPr>
      <xdr:spPr>
        <a:xfrm>
          <a:off x="20542250" y="176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88" name="直線コネクタ 587"/>
        <xdr:cNvCxnSpPr/>
      </xdr:nvCxnSpPr>
      <xdr:spPr>
        <a:xfrm>
          <a:off x="20429538" y="176427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89" name="【庁舎】&#10;一人当たり面積最大値テキスト"/>
        <xdr:cNvSpPr txBox="1"/>
      </xdr:nvSpPr>
      <xdr:spPr>
        <a:xfrm>
          <a:off x="20542250" y="1612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90" name="直線コネクタ 589"/>
        <xdr:cNvCxnSpPr/>
      </xdr:nvCxnSpPr>
      <xdr:spPr>
        <a:xfrm>
          <a:off x="20429538" y="163488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91" name="【庁舎】&#10;一人当たり面積平均値テキスト"/>
        <xdr:cNvSpPr txBox="1"/>
      </xdr:nvSpPr>
      <xdr:spPr>
        <a:xfrm>
          <a:off x="20542250" y="1721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92" name="フローチャート: 判断 591"/>
        <xdr:cNvSpPr/>
      </xdr:nvSpPr>
      <xdr:spPr>
        <a:xfrm>
          <a:off x="20453350" y="173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93" name="フローチャート: 判断 592"/>
        <xdr:cNvSpPr/>
      </xdr:nvSpPr>
      <xdr:spPr>
        <a:xfrm>
          <a:off x="19686588" y="1738299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94" name="フローチャート: 判断 593"/>
        <xdr:cNvSpPr/>
      </xdr:nvSpPr>
      <xdr:spPr>
        <a:xfrm>
          <a:off x="18854738" y="173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95" name="フローチャート: 判断 594"/>
        <xdr:cNvSpPr/>
      </xdr:nvSpPr>
      <xdr:spPr>
        <a:xfrm>
          <a:off x="18037175" y="1736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96" name="フローチャート: 判断 595"/>
        <xdr:cNvSpPr/>
      </xdr:nvSpPr>
      <xdr:spPr>
        <a:xfrm>
          <a:off x="17219613" y="1737065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7" name="テキスト ボックス 596"/>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142442</xdr:rowOff>
    </xdr:from>
    <xdr:to>
      <xdr:col>116</xdr:col>
      <xdr:colOff>114300</xdr:colOff>
      <xdr:row>107</xdr:row>
      <xdr:rowOff>72592</xdr:rowOff>
    </xdr:to>
    <xdr:sp macro="" textlink="">
      <xdr:nvSpPr>
        <xdr:cNvPr id="602" name="楕円 601"/>
        <xdr:cNvSpPr/>
      </xdr:nvSpPr>
      <xdr:spPr>
        <a:xfrm>
          <a:off x="20453350" y="17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120869</xdr:rowOff>
    </xdr:from>
    <xdr:ext cx="469744" cy="259045"/>
    <xdr:sp macro="" textlink="">
      <xdr:nvSpPr>
        <xdr:cNvPr id="603" name="【庁舎】&#10;一人当たり面積該当値テキスト"/>
        <xdr:cNvSpPr txBox="1"/>
      </xdr:nvSpPr>
      <xdr:spPr>
        <a:xfrm>
          <a:off x="20542250" y="1743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13225</xdr:rowOff>
    </xdr:from>
    <xdr:ext cx="469744" cy="259045"/>
    <xdr:sp macro="" textlink="">
      <xdr:nvSpPr>
        <xdr:cNvPr id="604" name="n_1aveValue【庁舎】&#10;一人当たり面積"/>
        <xdr:cNvSpPr txBox="1"/>
      </xdr:nvSpPr>
      <xdr:spPr>
        <a:xfrm>
          <a:off x="19504102" y="1715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05" name="n_2aveValue【庁舎】&#10;一人当たり面積"/>
        <xdr:cNvSpPr txBox="1"/>
      </xdr:nvSpPr>
      <xdr:spPr>
        <a:xfrm>
          <a:off x="18684952" y="171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06" name="n_3aveValue【庁舎】&#10;一人当たり面積"/>
        <xdr:cNvSpPr txBox="1"/>
      </xdr:nvSpPr>
      <xdr:spPr>
        <a:xfrm>
          <a:off x="17867390" y="171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07" name="n_4aveValue【庁舎】&#10;一人当たり面積"/>
        <xdr:cNvSpPr txBox="1"/>
      </xdr:nvSpPr>
      <xdr:spPr>
        <a:xfrm>
          <a:off x="17049827" y="1714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類似団体と比較して「消防施設」を除く施設で有形固定資産減価償却率が高くなっている。個別施設計画に基づき施設の適正化に努める。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34892;&#36001;&#25919;&#23550;&#31574;&#23460;/01%20%20&#36001;&#21209;&#20225;&#30011;/011_&#21508;&#31278;&#35519;&#26619;&#12539;&#22577;&#21578;/02&#12288;&#36001;&#25919;&#29366;&#27841;&#36039;&#26009;&#38598;&#65288;&#36001;&#25919;&#20998;&#26512;&#65289;/R04&#29031;&#20250;/07%20&#22238;&#31572;&#65288;2&#22238;&#30446;&#65289;/&#12304;&#36001;&#25919;&#29366;&#27841;&#36039;&#26009;&#38598;&#12305;_015865_&#12416;&#12363;&#1243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V51">
            <v>16.7</v>
          </cell>
        </row>
        <row r="53">
          <cell r="CV53">
            <v>66.5</v>
          </cell>
        </row>
        <row r="55">
          <cell r="AN55" t="str">
            <v>類似団体内平均値</v>
          </cell>
          <cell r="CV55">
            <v>0</v>
          </cell>
        </row>
        <row r="57">
          <cell r="CV57">
            <v>64.900000000000006</v>
          </cell>
        </row>
        <row r="72">
          <cell r="BP72" t="str">
            <v>H29</v>
          </cell>
          <cell r="BX72" t="str">
            <v>H30</v>
          </cell>
          <cell r="CF72" t="str">
            <v>R01</v>
          </cell>
          <cell r="CN72" t="str">
            <v>R02</v>
          </cell>
          <cell r="CV72" t="str">
            <v>R03</v>
          </cell>
        </row>
        <row r="73">
          <cell r="AN73" t="str">
            <v>当該団体値</v>
          </cell>
          <cell r="BX73">
            <v>5.8</v>
          </cell>
          <cell r="CF73">
            <v>3</v>
          </cell>
          <cell r="CN73">
            <v>5</v>
          </cell>
          <cell r="CV73">
            <v>16.7</v>
          </cell>
        </row>
        <row r="75">
          <cell r="BP75">
            <v>9.1999999999999993</v>
          </cell>
          <cell r="BX75">
            <v>9</v>
          </cell>
          <cell r="CF75">
            <v>9.6</v>
          </cell>
          <cell r="CN75">
            <v>9.6</v>
          </cell>
          <cell r="CV75">
            <v>9.3000000000000007</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5" zeroHeight="1" x14ac:dyDescent="0.25"/>
  <cols>
    <col min="1" max="11" width="2.1328125" style="177" customWidth="1"/>
    <col min="12" max="12" width="2.265625" style="177" customWidth="1"/>
    <col min="13" max="17" width="2.3984375" style="177" customWidth="1"/>
    <col min="18" max="119" width="2.1328125" style="177" customWidth="1"/>
    <col min="120" max="16384" width="0" style="177" hidden="1"/>
  </cols>
  <sheetData>
    <row r="1" spans="1:119" ht="33" customHeight="1" x14ac:dyDescent="0.2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3.25" thickBot="1" x14ac:dyDescent="0.3">
      <c r="B2" s="179" t="s">
        <v>81</v>
      </c>
      <c r="C2" s="179"/>
      <c r="D2" s="180"/>
    </row>
    <row r="3" spans="1:119" ht="18.75" customHeight="1" thickBot="1" x14ac:dyDescent="0.3">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10657557</v>
      </c>
      <c r="BO4" s="452"/>
      <c r="BP4" s="452"/>
      <c r="BQ4" s="452"/>
      <c r="BR4" s="452"/>
      <c r="BS4" s="452"/>
      <c r="BT4" s="452"/>
      <c r="BU4" s="453"/>
      <c r="BV4" s="451">
        <v>12030589</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4.5</v>
      </c>
      <c r="CU4" s="592"/>
      <c r="CV4" s="592"/>
      <c r="CW4" s="592"/>
      <c r="CX4" s="592"/>
      <c r="CY4" s="592"/>
      <c r="CZ4" s="592"/>
      <c r="DA4" s="593"/>
      <c r="DB4" s="591">
        <v>3.7</v>
      </c>
      <c r="DC4" s="592"/>
      <c r="DD4" s="592"/>
      <c r="DE4" s="592"/>
      <c r="DF4" s="592"/>
      <c r="DG4" s="592"/>
      <c r="DH4" s="592"/>
      <c r="DI4" s="593"/>
    </row>
    <row r="5" spans="1:119" ht="18.75" customHeight="1" x14ac:dyDescent="0.2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10390361</v>
      </c>
      <c r="BO5" s="423"/>
      <c r="BP5" s="423"/>
      <c r="BQ5" s="423"/>
      <c r="BR5" s="423"/>
      <c r="BS5" s="423"/>
      <c r="BT5" s="423"/>
      <c r="BU5" s="424"/>
      <c r="BV5" s="422">
        <v>11781158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88</v>
      </c>
      <c r="CU5" s="420"/>
      <c r="CV5" s="420"/>
      <c r="CW5" s="420"/>
      <c r="CX5" s="420"/>
      <c r="CY5" s="420"/>
      <c r="CZ5" s="420"/>
      <c r="DA5" s="421"/>
      <c r="DB5" s="419">
        <v>90</v>
      </c>
      <c r="DC5" s="420"/>
      <c r="DD5" s="420"/>
      <c r="DE5" s="420"/>
      <c r="DF5" s="420"/>
      <c r="DG5" s="420"/>
      <c r="DH5" s="420"/>
      <c r="DI5" s="421"/>
    </row>
    <row r="6" spans="1:119" ht="18.75" customHeight="1" x14ac:dyDescent="0.2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267196</v>
      </c>
      <c r="BO6" s="423"/>
      <c r="BP6" s="423"/>
      <c r="BQ6" s="423"/>
      <c r="BR6" s="423"/>
      <c r="BS6" s="423"/>
      <c r="BT6" s="423"/>
      <c r="BU6" s="424"/>
      <c r="BV6" s="422">
        <v>249431</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90.9</v>
      </c>
      <c r="CU6" s="566"/>
      <c r="CV6" s="566"/>
      <c r="CW6" s="566"/>
      <c r="CX6" s="566"/>
      <c r="CY6" s="566"/>
      <c r="CZ6" s="566"/>
      <c r="DA6" s="567"/>
      <c r="DB6" s="565">
        <v>92.6</v>
      </c>
      <c r="DC6" s="566"/>
      <c r="DD6" s="566"/>
      <c r="DE6" s="566"/>
      <c r="DF6" s="566"/>
      <c r="DG6" s="566"/>
      <c r="DH6" s="566"/>
      <c r="DI6" s="567"/>
    </row>
    <row r="7" spans="1:119" ht="18.75" customHeight="1" x14ac:dyDescent="0.2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94</v>
      </c>
      <c r="AV7" s="481"/>
      <c r="AW7" s="481"/>
      <c r="AX7" s="481"/>
      <c r="AY7" s="436" t="s">
        <v>106</v>
      </c>
      <c r="AZ7" s="437"/>
      <c r="BA7" s="437"/>
      <c r="BB7" s="437"/>
      <c r="BC7" s="437"/>
      <c r="BD7" s="437"/>
      <c r="BE7" s="437"/>
      <c r="BF7" s="437"/>
      <c r="BG7" s="437"/>
      <c r="BH7" s="437"/>
      <c r="BI7" s="437"/>
      <c r="BJ7" s="437"/>
      <c r="BK7" s="437"/>
      <c r="BL7" s="437"/>
      <c r="BM7" s="438"/>
      <c r="BN7" s="422">
        <v>13521</v>
      </c>
      <c r="BO7" s="423"/>
      <c r="BP7" s="423"/>
      <c r="BQ7" s="423"/>
      <c r="BR7" s="423"/>
      <c r="BS7" s="423"/>
      <c r="BT7" s="423"/>
      <c r="BU7" s="424"/>
      <c r="BV7" s="422">
        <v>49377</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5584618</v>
      </c>
      <c r="CU7" s="423"/>
      <c r="CV7" s="423"/>
      <c r="CW7" s="423"/>
      <c r="CX7" s="423"/>
      <c r="CY7" s="423"/>
      <c r="CZ7" s="423"/>
      <c r="DA7" s="424"/>
      <c r="DB7" s="422">
        <v>5451905</v>
      </c>
      <c r="DC7" s="423"/>
      <c r="DD7" s="423"/>
      <c r="DE7" s="423"/>
      <c r="DF7" s="423"/>
      <c r="DG7" s="423"/>
      <c r="DH7" s="423"/>
      <c r="DI7" s="424"/>
    </row>
    <row r="8" spans="1:119" ht="18.75" customHeight="1" thickBot="1" x14ac:dyDescent="0.3">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253675</v>
      </c>
      <c r="BO8" s="423"/>
      <c r="BP8" s="423"/>
      <c r="BQ8" s="423"/>
      <c r="BR8" s="423"/>
      <c r="BS8" s="423"/>
      <c r="BT8" s="423"/>
      <c r="BU8" s="424"/>
      <c r="BV8" s="422">
        <v>200054</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0.23</v>
      </c>
      <c r="CU8" s="526"/>
      <c r="CV8" s="526"/>
      <c r="CW8" s="526"/>
      <c r="CX8" s="526"/>
      <c r="CY8" s="526"/>
      <c r="CZ8" s="526"/>
      <c r="DA8" s="527"/>
      <c r="DB8" s="525">
        <v>0.23</v>
      </c>
      <c r="DC8" s="526"/>
      <c r="DD8" s="526"/>
      <c r="DE8" s="526"/>
      <c r="DF8" s="526"/>
      <c r="DG8" s="526"/>
      <c r="DH8" s="526"/>
      <c r="DI8" s="527"/>
    </row>
    <row r="9" spans="1:119" ht="18.75" customHeight="1" thickBot="1" x14ac:dyDescent="0.3">
      <c r="A9" s="178"/>
      <c r="B9" s="554" t="s">
        <v>111</v>
      </c>
      <c r="C9" s="555"/>
      <c r="D9" s="555"/>
      <c r="E9" s="555"/>
      <c r="F9" s="555"/>
      <c r="G9" s="555"/>
      <c r="H9" s="555"/>
      <c r="I9" s="555"/>
      <c r="J9" s="555"/>
      <c r="K9" s="473"/>
      <c r="L9" s="556" t="s">
        <v>112</v>
      </c>
      <c r="M9" s="557"/>
      <c r="N9" s="557"/>
      <c r="O9" s="557"/>
      <c r="P9" s="557"/>
      <c r="Q9" s="558"/>
      <c r="R9" s="559">
        <v>7651</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53621</v>
      </c>
      <c r="BO9" s="423"/>
      <c r="BP9" s="423"/>
      <c r="BQ9" s="423"/>
      <c r="BR9" s="423"/>
      <c r="BS9" s="423"/>
      <c r="BT9" s="423"/>
      <c r="BU9" s="424"/>
      <c r="BV9" s="422">
        <v>-205828</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14.7</v>
      </c>
      <c r="CU9" s="420"/>
      <c r="CV9" s="420"/>
      <c r="CW9" s="420"/>
      <c r="CX9" s="420"/>
      <c r="CY9" s="420"/>
      <c r="CZ9" s="420"/>
      <c r="DA9" s="421"/>
      <c r="DB9" s="419">
        <v>16.8</v>
      </c>
      <c r="DC9" s="420"/>
      <c r="DD9" s="420"/>
      <c r="DE9" s="420"/>
      <c r="DF9" s="420"/>
      <c r="DG9" s="420"/>
      <c r="DH9" s="420"/>
      <c r="DI9" s="421"/>
    </row>
    <row r="10" spans="1:119" ht="18.75" customHeight="1" thickBot="1" x14ac:dyDescent="0.3">
      <c r="A10" s="178"/>
      <c r="B10" s="554"/>
      <c r="C10" s="555"/>
      <c r="D10" s="555"/>
      <c r="E10" s="555"/>
      <c r="F10" s="555"/>
      <c r="G10" s="555"/>
      <c r="H10" s="555"/>
      <c r="I10" s="555"/>
      <c r="J10" s="555"/>
      <c r="K10" s="473"/>
      <c r="L10" s="378" t="s">
        <v>117</v>
      </c>
      <c r="M10" s="379"/>
      <c r="N10" s="379"/>
      <c r="O10" s="379"/>
      <c r="P10" s="379"/>
      <c r="Q10" s="380"/>
      <c r="R10" s="375">
        <v>8596</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324770</v>
      </c>
      <c r="BO10" s="423"/>
      <c r="BP10" s="423"/>
      <c r="BQ10" s="423"/>
      <c r="BR10" s="423"/>
      <c r="BS10" s="423"/>
      <c r="BT10" s="423"/>
      <c r="BU10" s="424"/>
      <c r="BV10" s="422">
        <v>2212</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119</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25">
      <c r="A12" s="178"/>
      <c r="B12" s="528" t="s">
        <v>129</v>
      </c>
      <c r="C12" s="529"/>
      <c r="D12" s="529"/>
      <c r="E12" s="529"/>
      <c r="F12" s="529"/>
      <c r="G12" s="529"/>
      <c r="H12" s="529"/>
      <c r="I12" s="529"/>
      <c r="J12" s="529"/>
      <c r="K12" s="530"/>
      <c r="L12" s="537" t="s">
        <v>130</v>
      </c>
      <c r="M12" s="538"/>
      <c r="N12" s="538"/>
      <c r="O12" s="538"/>
      <c r="P12" s="538"/>
      <c r="Q12" s="539"/>
      <c r="R12" s="540">
        <v>7579</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250000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128</v>
      </c>
      <c r="DC12" s="526"/>
      <c r="DD12" s="526"/>
      <c r="DE12" s="526"/>
      <c r="DF12" s="526"/>
      <c r="DG12" s="526"/>
      <c r="DH12" s="526"/>
      <c r="DI12" s="527"/>
    </row>
    <row r="13" spans="1:119" ht="18.75" customHeight="1" x14ac:dyDescent="0.25">
      <c r="A13" s="178"/>
      <c r="B13" s="531"/>
      <c r="C13" s="532"/>
      <c r="D13" s="532"/>
      <c r="E13" s="532"/>
      <c r="F13" s="532"/>
      <c r="G13" s="532"/>
      <c r="H13" s="532"/>
      <c r="I13" s="532"/>
      <c r="J13" s="532"/>
      <c r="K13" s="533"/>
      <c r="L13" s="187"/>
      <c r="M13" s="506" t="s">
        <v>138</v>
      </c>
      <c r="N13" s="507"/>
      <c r="O13" s="507"/>
      <c r="P13" s="507"/>
      <c r="Q13" s="508"/>
      <c r="R13" s="509">
        <v>7500</v>
      </c>
      <c r="S13" s="510"/>
      <c r="T13" s="510"/>
      <c r="U13" s="510"/>
      <c r="V13" s="511"/>
      <c r="W13" s="512" t="s">
        <v>139</v>
      </c>
      <c r="X13" s="408"/>
      <c r="Y13" s="408"/>
      <c r="Z13" s="408"/>
      <c r="AA13" s="408"/>
      <c r="AB13" s="409"/>
      <c r="AC13" s="375">
        <v>1322</v>
      </c>
      <c r="AD13" s="376"/>
      <c r="AE13" s="376"/>
      <c r="AF13" s="376"/>
      <c r="AG13" s="377"/>
      <c r="AH13" s="375">
        <v>1477</v>
      </c>
      <c r="AI13" s="376"/>
      <c r="AJ13" s="376"/>
      <c r="AK13" s="376"/>
      <c r="AL13" s="435"/>
      <c r="AM13" s="479" t="s">
        <v>140</v>
      </c>
      <c r="AN13" s="379"/>
      <c r="AO13" s="379"/>
      <c r="AP13" s="379"/>
      <c r="AQ13" s="379"/>
      <c r="AR13" s="379"/>
      <c r="AS13" s="379"/>
      <c r="AT13" s="380"/>
      <c r="AU13" s="480" t="s">
        <v>119</v>
      </c>
      <c r="AV13" s="481"/>
      <c r="AW13" s="481"/>
      <c r="AX13" s="481"/>
      <c r="AY13" s="436" t="s">
        <v>141</v>
      </c>
      <c r="AZ13" s="437"/>
      <c r="BA13" s="437"/>
      <c r="BB13" s="437"/>
      <c r="BC13" s="437"/>
      <c r="BD13" s="437"/>
      <c r="BE13" s="437"/>
      <c r="BF13" s="437"/>
      <c r="BG13" s="437"/>
      <c r="BH13" s="437"/>
      <c r="BI13" s="437"/>
      <c r="BJ13" s="437"/>
      <c r="BK13" s="437"/>
      <c r="BL13" s="437"/>
      <c r="BM13" s="438"/>
      <c r="BN13" s="422">
        <v>378391</v>
      </c>
      <c r="BO13" s="423"/>
      <c r="BP13" s="423"/>
      <c r="BQ13" s="423"/>
      <c r="BR13" s="423"/>
      <c r="BS13" s="423"/>
      <c r="BT13" s="423"/>
      <c r="BU13" s="424"/>
      <c r="BV13" s="422">
        <v>-453616</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9.3000000000000007</v>
      </c>
      <c r="CU13" s="420"/>
      <c r="CV13" s="420"/>
      <c r="CW13" s="420"/>
      <c r="CX13" s="420"/>
      <c r="CY13" s="420"/>
      <c r="CZ13" s="420"/>
      <c r="DA13" s="421"/>
      <c r="DB13" s="419">
        <v>9.6</v>
      </c>
      <c r="DC13" s="420"/>
      <c r="DD13" s="420"/>
      <c r="DE13" s="420"/>
      <c r="DF13" s="420"/>
      <c r="DG13" s="420"/>
      <c r="DH13" s="420"/>
      <c r="DI13" s="421"/>
    </row>
    <row r="14" spans="1:119" ht="18.75" customHeight="1" thickBot="1" x14ac:dyDescent="0.3">
      <c r="A14" s="178"/>
      <c r="B14" s="531"/>
      <c r="C14" s="532"/>
      <c r="D14" s="532"/>
      <c r="E14" s="532"/>
      <c r="F14" s="532"/>
      <c r="G14" s="532"/>
      <c r="H14" s="532"/>
      <c r="I14" s="532"/>
      <c r="J14" s="532"/>
      <c r="K14" s="533"/>
      <c r="L14" s="496" t="s">
        <v>143</v>
      </c>
      <c r="M14" s="549"/>
      <c r="N14" s="549"/>
      <c r="O14" s="549"/>
      <c r="P14" s="549"/>
      <c r="Q14" s="550"/>
      <c r="R14" s="509">
        <v>7734</v>
      </c>
      <c r="S14" s="510"/>
      <c r="T14" s="510"/>
      <c r="U14" s="510"/>
      <c r="V14" s="511"/>
      <c r="W14" s="513"/>
      <c r="X14" s="411"/>
      <c r="Y14" s="411"/>
      <c r="Z14" s="411"/>
      <c r="AA14" s="411"/>
      <c r="AB14" s="412"/>
      <c r="AC14" s="502">
        <v>32.200000000000003</v>
      </c>
      <c r="AD14" s="503"/>
      <c r="AE14" s="503"/>
      <c r="AF14" s="503"/>
      <c r="AG14" s="504"/>
      <c r="AH14" s="502">
        <v>33.1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16.7</v>
      </c>
      <c r="CU14" s="520"/>
      <c r="CV14" s="520"/>
      <c r="CW14" s="520"/>
      <c r="CX14" s="520"/>
      <c r="CY14" s="520"/>
      <c r="CZ14" s="520"/>
      <c r="DA14" s="521"/>
      <c r="DB14" s="519">
        <v>5</v>
      </c>
      <c r="DC14" s="520"/>
      <c r="DD14" s="520"/>
      <c r="DE14" s="520"/>
      <c r="DF14" s="520"/>
      <c r="DG14" s="520"/>
      <c r="DH14" s="520"/>
      <c r="DI14" s="521"/>
    </row>
    <row r="15" spans="1:119" ht="18.75" customHeight="1" x14ac:dyDescent="0.25">
      <c r="A15" s="178"/>
      <c r="B15" s="531"/>
      <c r="C15" s="532"/>
      <c r="D15" s="532"/>
      <c r="E15" s="532"/>
      <c r="F15" s="532"/>
      <c r="G15" s="532"/>
      <c r="H15" s="532"/>
      <c r="I15" s="532"/>
      <c r="J15" s="532"/>
      <c r="K15" s="533"/>
      <c r="L15" s="187"/>
      <c r="M15" s="506" t="s">
        <v>145</v>
      </c>
      <c r="N15" s="507"/>
      <c r="O15" s="507"/>
      <c r="P15" s="507"/>
      <c r="Q15" s="508"/>
      <c r="R15" s="509">
        <v>7613</v>
      </c>
      <c r="S15" s="510"/>
      <c r="T15" s="510"/>
      <c r="U15" s="510"/>
      <c r="V15" s="511"/>
      <c r="W15" s="512" t="s">
        <v>146</v>
      </c>
      <c r="X15" s="408"/>
      <c r="Y15" s="408"/>
      <c r="Z15" s="408"/>
      <c r="AA15" s="408"/>
      <c r="AB15" s="409"/>
      <c r="AC15" s="375">
        <v>698</v>
      </c>
      <c r="AD15" s="376"/>
      <c r="AE15" s="376"/>
      <c r="AF15" s="376"/>
      <c r="AG15" s="377"/>
      <c r="AH15" s="375">
        <v>781</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1180932</v>
      </c>
      <c r="BO15" s="452"/>
      <c r="BP15" s="452"/>
      <c r="BQ15" s="452"/>
      <c r="BR15" s="452"/>
      <c r="BS15" s="452"/>
      <c r="BT15" s="452"/>
      <c r="BU15" s="453"/>
      <c r="BV15" s="451">
        <v>1167122</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17</v>
      </c>
      <c r="AD16" s="503"/>
      <c r="AE16" s="503"/>
      <c r="AF16" s="503"/>
      <c r="AG16" s="504"/>
      <c r="AH16" s="502">
        <v>17.5</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5120428</v>
      </c>
      <c r="BO16" s="423"/>
      <c r="BP16" s="423"/>
      <c r="BQ16" s="423"/>
      <c r="BR16" s="423"/>
      <c r="BS16" s="423"/>
      <c r="BT16" s="423"/>
      <c r="BU16" s="424"/>
      <c r="BV16" s="422">
        <v>5035637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3">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2084</v>
      </c>
      <c r="AD17" s="376"/>
      <c r="AE17" s="376"/>
      <c r="AF17" s="376"/>
      <c r="AG17" s="377"/>
      <c r="AH17" s="375">
        <v>2202</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1463238</v>
      </c>
      <c r="BO17" s="423"/>
      <c r="BP17" s="423"/>
      <c r="BQ17" s="423"/>
      <c r="BR17" s="423"/>
      <c r="BS17" s="423"/>
      <c r="BT17" s="423"/>
      <c r="BU17" s="424"/>
      <c r="BV17" s="422">
        <v>1435882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3">
      <c r="A18" s="178"/>
      <c r="B18" s="472" t="s">
        <v>156</v>
      </c>
      <c r="C18" s="473"/>
      <c r="D18" s="473"/>
      <c r="E18" s="474"/>
      <c r="F18" s="474"/>
      <c r="G18" s="474"/>
      <c r="H18" s="474"/>
      <c r="I18" s="474"/>
      <c r="J18" s="474"/>
      <c r="K18" s="474"/>
      <c r="L18" s="475">
        <v>711.36</v>
      </c>
      <c r="M18" s="475"/>
      <c r="N18" s="475"/>
      <c r="O18" s="475"/>
      <c r="P18" s="475"/>
      <c r="Q18" s="475"/>
      <c r="R18" s="476"/>
      <c r="S18" s="476"/>
      <c r="T18" s="476"/>
      <c r="U18" s="476"/>
      <c r="V18" s="477"/>
      <c r="W18" s="493"/>
      <c r="X18" s="494"/>
      <c r="Y18" s="494"/>
      <c r="Z18" s="494"/>
      <c r="AA18" s="494"/>
      <c r="AB18" s="518"/>
      <c r="AC18" s="392">
        <v>50.8</v>
      </c>
      <c r="AD18" s="393"/>
      <c r="AE18" s="393"/>
      <c r="AF18" s="393"/>
      <c r="AG18" s="478"/>
      <c r="AH18" s="392">
        <v>49.4</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4963594</v>
      </c>
      <c r="BO18" s="423"/>
      <c r="BP18" s="423"/>
      <c r="BQ18" s="423"/>
      <c r="BR18" s="423"/>
      <c r="BS18" s="423"/>
      <c r="BT18" s="423"/>
      <c r="BU18" s="424"/>
      <c r="BV18" s="422">
        <v>4939045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3">
      <c r="A19" s="178"/>
      <c r="B19" s="472" t="s">
        <v>158</v>
      </c>
      <c r="C19" s="473"/>
      <c r="D19" s="473"/>
      <c r="E19" s="474"/>
      <c r="F19" s="474"/>
      <c r="G19" s="474"/>
      <c r="H19" s="474"/>
      <c r="I19" s="474"/>
      <c r="J19" s="474"/>
      <c r="K19" s="474"/>
      <c r="L19" s="482">
        <v>11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7244941</v>
      </c>
      <c r="BO19" s="423"/>
      <c r="BP19" s="423"/>
      <c r="BQ19" s="423"/>
      <c r="BR19" s="423"/>
      <c r="BS19" s="423"/>
      <c r="BT19" s="423"/>
      <c r="BU19" s="424"/>
      <c r="BV19" s="422">
        <v>6922986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3">
      <c r="A20" s="178"/>
      <c r="B20" s="472" t="s">
        <v>160</v>
      </c>
      <c r="C20" s="473"/>
      <c r="D20" s="473"/>
      <c r="E20" s="474"/>
      <c r="F20" s="474"/>
      <c r="G20" s="474"/>
      <c r="H20" s="474"/>
      <c r="I20" s="474"/>
      <c r="J20" s="474"/>
      <c r="K20" s="474"/>
      <c r="L20" s="482">
        <v>3647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3">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9673063</v>
      </c>
      <c r="BO22" s="452"/>
      <c r="BP22" s="452"/>
      <c r="BQ22" s="452"/>
      <c r="BR22" s="452"/>
      <c r="BS22" s="452"/>
      <c r="BT22" s="452"/>
      <c r="BU22" s="453"/>
      <c r="BV22" s="451">
        <v>9536171</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7563425</v>
      </c>
      <c r="BO23" s="423"/>
      <c r="BP23" s="423"/>
      <c r="BQ23" s="423"/>
      <c r="BR23" s="423"/>
      <c r="BS23" s="423"/>
      <c r="BT23" s="423"/>
      <c r="BU23" s="424"/>
      <c r="BV23" s="422">
        <v>7237174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3">
      <c r="A24" s="178"/>
      <c r="B24" s="401"/>
      <c r="C24" s="402"/>
      <c r="D24" s="403"/>
      <c r="E24" s="378" t="s">
        <v>170</v>
      </c>
      <c r="F24" s="379"/>
      <c r="G24" s="379"/>
      <c r="H24" s="379"/>
      <c r="I24" s="379"/>
      <c r="J24" s="379"/>
      <c r="K24" s="380"/>
      <c r="L24" s="375">
        <v>1</v>
      </c>
      <c r="M24" s="376"/>
      <c r="N24" s="376"/>
      <c r="O24" s="376"/>
      <c r="P24" s="377"/>
      <c r="Q24" s="375">
        <v>7000</v>
      </c>
      <c r="R24" s="376"/>
      <c r="S24" s="376"/>
      <c r="T24" s="376"/>
      <c r="U24" s="376"/>
      <c r="V24" s="377"/>
      <c r="W24" s="465"/>
      <c r="X24" s="402"/>
      <c r="Y24" s="403"/>
      <c r="Z24" s="378" t="s">
        <v>171</v>
      </c>
      <c r="AA24" s="379"/>
      <c r="AB24" s="379"/>
      <c r="AC24" s="379"/>
      <c r="AD24" s="379"/>
      <c r="AE24" s="379"/>
      <c r="AF24" s="379"/>
      <c r="AG24" s="380"/>
      <c r="AH24" s="375">
        <v>136</v>
      </c>
      <c r="AI24" s="376"/>
      <c r="AJ24" s="376"/>
      <c r="AK24" s="376"/>
      <c r="AL24" s="377"/>
      <c r="AM24" s="375">
        <v>413032</v>
      </c>
      <c r="AN24" s="376"/>
      <c r="AO24" s="376"/>
      <c r="AP24" s="376"/>
      <c r="AQ24" s="376"/>
      <c r="AR24" s="377"/>
      <c r="AS24" s="375">
        <v>3037</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6467526</v>
      </c>
      <c r="BO24" s="423"/>
      <c r="BP24" s="423"/>
      <c r="BQ24" s="423"/>
      <c r="BR24" s="423"/>
      <c r="BS24" s="423"/>
      <c r="BT24" s="423"/>
      <c r="BU24" s="424"/>
      <c r="BV24" s="422">
        <v>6173184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5">
      <c r="A25" s="178"/>
      <c r="B25" s="401"/>
      <c r="C25" s="402"/>
      <c r="D25" s="403"/>
      <c r="E25" s="378" t="s">
        <v>173</v>
      </c>
      <c r="F25" s="379"/>
      <c r="G25" s="379"/>
      <c r="H25" s="379"/>
      <c r="I25" s="379"/>
      <c r="J25" s="379"/>
      <c r="K25" s="380"/>
      <c r="L25" s="375">
        <v>1</v>
      </c>
      <c r="M25" s="376"/>
      <c r="N25" s="376"/>
      <c r="O25" s="376"/>
      <c r="P25" s="377"/>
      <c r="Q25" s="375">
        <v>5940</v>
      </c>
      <c r="R25" s="376"/>
      <c r="S25" s="376"/>
      <c r="T25" s="376"/>
      <c r="U25" s="376"/>
      <c r="V25" s="377"/>
      <c r="W25" s="465"/>
      <c r="X25" s="402"/>
      <c r="Y25" s="403"/>
      <c r="Z25" s="378" t="s">
        <v>174</v>
      </c>
      <c r="AA25" s="379"/>
      <c r="AB25" s="379"/>
      <c r="AC25" s="379"/>
      <c r="AD25" s="379"/>
      <c r="AE25" s="379"/>
      <c r="AF25" s="379"/>
      <c r="AG25" s="380"/>
      <c r="AH25" s="375" t="s">
        <v>175</v>
      </c>
      <c r="AI25" s="376"/>
      <c r="AJ25" s="376"/>
      <c r="AK25" s="376"/>
      <c r="AL25" s="377"/>
      <c r="AM25" s="375" t="s">
        <v>176</v>
      </c>
      <c r="AN25" s="376"/>
      <c r="AO25" s="376"/>
      <c r="AP25" s="376"/>
      <c r="AQ25" s="376"/>
      <c r="AR25" s="377"/>
      <c r="AS25" s="375" t="s">
        <v>137</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94649</v>
      </c>
      <c r="BO25" s="452"/>
      <c r="BP25" s="452"/>
      <c r="BQ25" s="452"/>
      <c r="BR25" s="452"/>
      <c r="BS25" s="452"/>
      <c r="BT25" s="452"/>
      <c r="BU25" s="453"/>
      <c r="BV25" s="451">
        <v>113704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5">
      <c r="A26" s="178"/>
      <c r="B26" s="401"/>
      <c r="C26" s="402"/>
      <c r="D26" s="403"/>
      <c r="E26" s="378" t="s">
        <v>178</v>
      </c>
      <c r="F26" s="379"/>
      <c r="G26" s="379"/>
      <c r="H26" s="379"/>
      <c r="I26" s="379"/>
      <c r="J26" s="379"/>
      <c r="K26" s="380"/>
      <c r="L26" s="375">
        <v>1</v>
      </c>
      <c r="M26" s="376"/>
      <c r="N26" s="376"/>
      <c r="O26" s="376"/>
      <c r="P26" s="377"/>
      <c r="Q26" s="375">
        <v>5440</v>
      </c>
      <c r="R26" s="376"/>
      <c r="S26" s="376"/>
      <c r="T26" s="376"/>
      <c r="U26" s="376"/>
      <c r="V26" s="377"/>
      <c r="W26" s="465"/>
      <c r="X26" s="402"/>
      <c r="Y26" s="403"/>
      <c r="Z26" s="378" t="s">
        <v>179</v>
      </c>
      <c r="AA26" s="433"/>
      <c r="AB26" s="433"/>
      <c r="AC26" s="433"/>
      <c r="AD26" s="433"/>
      <c r="AE26" s="433"/>
      <c r="AF26" s="433"/>
      <c r="AG26" s="434"/>
      <c r="AH26" s="375">
        <v>2</v>
      </c>
      <c r="AI26" s="376"/>
      <c r="AJ26" s="376"/>
      <c r="AK26" s="376"/>
      <c r="AL26" s="377"/>
      <c r="AM26" s="375" t="s">
        <v>180</v>
      </c>
      <c r="AN26" s="376"/>
      <c r="AO26" s="376"/>
      <c r="AP26" s="376"/>
      <c r="AQ26" s="376"/>
      <c r="AR26" s="377"/>
      <c r="AS26" s="375" t="s">
        <v>181</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t="s">
        <v>128</v>
      </c>
      <c r="BO26" s="423"/>
      <c r="BP26" s="423"/>
      <c r="BQ26" s="423"/>
      <c r="BR26" s="423"/>
      <c r="BS26" s="423"/>
      <c r="BT26" s="423"/>
      <c r="BU26" s="424"/>
      <c r="BV26" s="422" t="s">
        <v>183</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3">
      <c r="A27" s="178"/>
      <c r="B27" s="401"/>
      <c r="C27" s="402"/>
      <c r="D27" s="403"/>
      <c r="E27" s="378" t="s">
        <v>184</v>
      </c>
      <c r="F27" s="379"/>
      <c r="G27" s="379"/>
      <c r="H27" s="379"/>
      <c r="I27" s="379"/>
      <c r="J27" s="379"/>
      <c r="K27" s="380"/>
      <c r="L27" s="375">
        <v>1</v>
      </c>
      <c r="M27" s="376"/>
      <c r="N27" s="376"/>
      <c r="O27" s="376"/>
      <c r="P27" s="377"/>
      <c r="Q27" s="375">
        <v>2830</v>
      </c>
      <c r="R27" s="376"/>
      <c r="S27" s="376"/>
      <c r="T27" s="376"/>
      <c r="U27" s="376"/>
      <c r="V27" s="377"/>
      <c r="W27" s="465"/>
      <c r="X27" s="402"/>
      <c r="Y27" s="403"/>
      <c r="Z27" s="378" t="s">
        <v>185</v>
      </c>
      <c r="AA27" s="379"/>
      <c r="AB27" s="379"/>
      <c r="AC27" s="379"/>
      <c r="AD27" s="379"/>
      <c r="AE27" s="379"/>
      <c r="AF27" s="379"/>
      <c r="AG27" s="380"/>
      <c r="AH27" s="375" t="s">
        <v>183</v>
      </c>
      <c r="AI27" s="376"/>
      <c r="AJ27" s="376"/>
      <c r="AK27" s="376"/>
      <c r="AL27" s="377"/>
      <c r="AM27" s="375" t="s">
        <v>183</v>
      </c>
      <c r="AN27" s="376"/>
      <c r="AO27" s="376"/>
      <c r="AP27" s="376"/>
      <c r="AQ27" s="376"/>
      <c r="AR27" s="377"/>
      <c r="AS27" s="375" t="s">
        <v>183</v>
      </c>
      <c r="AT27" s="376"/>
      <c r="AU27" s="376"/>
      <c r="AV27" s="376"/>
      <c r="AW27" s="376"/>
      <c r="AX27" s="435"/>
      <c r="AY27" s="459" t="s">
        <v>186</v>
      </c>
      <c r="AZ27" s="460"/>
      <c r="BA27" s="460"/>
      <c r="BB27" s="460"/>
      <c r="BC27" s="460"/>
      <c r="BD27" s="460"/>
      <c r="BE27" s="460"/>
      <c r="BF27" s="460"/>
      <c r="BG27" s="460"/>
      <c r="BH27" s="460"/>
      <c r="BI27" s="460"/>
      <c r="BJ27" s="460"/>
      <c r="BK27" s="460"/>
      <c r="BL27" s="460"/>
      <c r="BM27" s="461"/>
      <c r="BN27" s="456" t="s">
        <v>183</v>
      </c>
      <c r="BO27" s="457"/>
      <c r="BP27" s="457"/>
      <c r="BQ27" s="457"/>
      <c r="BR27" s="457"/>
      <c r="BS27" s="457"/>
      <c r="BT27" s="457"/>
      <c r="BU27" s="458"/>
      <c r="BV27" s="456" t="s">
        <v>183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5">
      <c r="A28" s="178"/>
      <c r="B28" s="401"/>
      <c r="C28" s="402"/>
      <c r="D28" s="403"/>
      <c r="E28" s="378" t="s">
        <v>187</v>
      </c>
      <c r="F28" s="379"/>
      <c r="G28" s="379"/>
      <c r="H28" s="379"/>
      <c r="I28" s="379"/>
      <c r="J28" s="379"/>
      <c r="K28" s="380"/>
      <c r="L28" s="375">
        <v>1</v>
      </c>
      <c r="M28" s="376"/>
      <c r="N28" s="376"/>
      <c r="O28" s="376"/>
      <c r="P28" s="377"/>
      <c r="Q28" s="375">
        <v>2240</v>
      </c>
      <c r="R28" s="376"/>
      <c r="S28" s="376"/>
      <c r="T28" s="376"/>
      <c r="U28" s="376"/>
      <c r="V28" s="377"/>
      <c r="W28" s="465"/>
      <c r="X28" s="402"/>
      <c r="Y28" s="403"/>
      <c r="Z28" s="378" t="s">
        <v>188</v>
      </c>
      <c r="AA28" s="379"/>
      <c r="AB28" s="379"/>
      <c r="AC28" s="379"/>
      <c r="AD28" s="379"/>
      <c r="AE28" s="379"/>
      <c r="AF28" s="379"/>
      <c r="AG28" s="380"/>
      <c r="AH28" s="375" t="s">
        <v>128</v>
      </c>
      <c r="AI28" s="376"/>
      <c r="AJ28" s="376"/>
      <c r="AK28" s="376"/>
      <c r="AL28" s="377"/>
      <c r="AM28" s="375" t="s">
        <v>128</v>
      </c>
      <c r="AN28" s="376"/>
      <c r="AO28" s="376"/>
      <c r="AP28" s="376"/>
      <c r="AQ28" s="376"/>
      <c r="AR28" s="377"/>
      <c r="AS28" s="375" t="s">
        <v>176</v>
      </c>
      <c r="AT28" s="376"/>
      <c r="AU28" s="376"/>
      <c r="AV28" s="376"/>
      <c r="AW28" s="376"/>
      <c r="AX28" s="435"/>
      <c r="AY28" s="439" t="s">
        <v>189</v>
      </c>
      <c r="AZ28" s="440"/>
      <c r="BA28" s="440"/>
      <c r="BB28" s="441"/>
      <c r="BC28" s="448" t="s">
        <v>48</v>
      </c>
      <c r="BD28" s="449"/>
      <c r="BE28" s="449"/>
      <c r="BF28" s="449"/>
      <c r="BG28" s="449"/>
      <c r="BH28" s="449"/>
      <c r="BI28" s="449"/>
      <c r="BJ28" s="449"/>
      <c r="BK28" s="449"/>
      <c r="BL28" s="449"/>
      <c r="BM28" s="450"/>
      <c r="BN28" s="451">
        <v>1284504</v>
      </c>
      <c r="BO28" s="452"/>
      <c r="BP28" s="452"/>
      <c r="BQ28" s="452"/>
      <c r="BR28" s="452"/>
      <c r="BS28" s="452"/>
      <c r="BT28" s="452"/>
      <c r="BU28" s="453"/>
      <c r="BV28" s="451">
        <v>849734</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5">
      <c r="A29" s="178"/>
      <c r="B29" s="401"/>
      <c r="C29" s="402"/>
      <c r="D29" s="403"/>
      <c r="E29" s="378" t="s">
        <v>190</v>
      </c>
      <c r="F29" s="379"/>
      <c r="G29" s="379"/>
      <c r="H29" s="379"/>
      <c r="I29" s="379"/>
      <c r="J29" s="379"/>
      <c r="K29" s="380"/>
      <c r="L29" s="375">
        <v>11</v>
      </c>
      <c r="M29" s="376"/>
      <c r="N29" s="376"/>
      <c r="O29" s="376"/>
      <c r="P29" s="377"/>
      <c r="Q29" s="375">
        <v>1900</v>
      </c>
      <c r="R29" s="376"/>
      <c r="S29" s="376"/>
      <c r="T29" s="376"/>
      <c r="U29" s="376"/>
      <c r="V29" s="377"/>
      <c r="W29" s="466"/>
      <c r="X29" s="467"/>
      <c r="Y29" s="468"/>
      <c r="Z29" s="378" t="s">
        <v>191</v>
      </c>
      <c r="AA29" s="379"/>
      <c r="AB29" s="379"/>
      <c r="AC29" s="379"/>
      <c r="AD29" s="379"/>
      <c r="AE29" s="379"/>
      <c r="AF29" s="379"/>
      <c r="AG29" s="380"/>
      <c r="AH29" s="375">
        <v>136</v>
      </c>
      <c r="AI29" s="376"/>
      <c r="AJ29" s="376"/>
      <c r="AK29" s="376"/>
      <c r="AL29" s="377"/>
      <c r="AM29" s="375">
        <v>413032</v>
      </c>
      <c r="AN29" s="376"/>
      <c r="AO29" s="376"/>
      <c r="AP29" s="376"/>
      <c r="AQ29" s="376"/>
      <c r="AR29" s="377"/>
      <c r="AS29" s="375">
        <v>3037</v>
      </c>
      <c r="AT29" s="376"/>
      <c r="AU29" s="376"/>
      <c r="AV29" s="376"/>
      <c r="AW29" s="376"/>
      <c r="AX29" s="435"/>
      <c r="AY29" s="442"/>
      <c r="AZ29" s="443"/>
      <c r="BA29" s="443"/>
      <c r="BB29" s="444"/>
      <c r="BC29" s="436" t="s">
        <v>192</v>
      </c>
      <c r="BD29" s="437"/>
      <c r="BE29" s="437"/>
      <c r="BF29" s="437"/>
      <c r="BG29" s="437"/>
      <c r="BH29" s="437"/>
      <c r="BI29" s="437"/>
      <c r="BJ29" s="437"/>
      <c r="BK29" s="437"/>
      <c r="BL29" s="437"/>
      <c r="BM29" s="438"/>
      <c r="BN29" s="422">
        <v>756432</v>
      </c>
      <c r="BO29" s="423"/>
      <c r="BP29" s="423"/>
      <c r="BQ29" s="423"/>
      <c r="BR29" s="423"/>
      <c r="BS29" s="423"/>
      <c r="BT29" s="423"/>
      <c r="BU29" s="424"/>
      <c r="BV29" s="422">
        <v>706309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3">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193</v>
      </c>
      <c r="X30" s="390"/>
      <c r="Y30" s="390"/>
      <c r="Z30" s="390"/>
      <c r="AA30" s="390"/>
      <c r="AB30" s="390"/>
      <c r="AC30" s="390"/>
      <c r="AD30" s="390"/>
      <c r="AE30" s="390"/>
      <c r="AF30" s="390"/>
      <c r="AG30" s="391"/>
      <c r="AH30" s="392">
        <v>97.9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3753877</v>
      </c>
      <c r="BO30" s="457"/>
      <c r="BP30" s="457"/>
      <c r="BQ30" s="457"/>
      <c r="BR30" s="457"/>
      <c r="BS30" s="457"/>
      <c r="BT30" s="457"/>
      <c r="BU30" s="458"/>
      <c r="BV30" s="456">
        <v>3449781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5">
      <c r="A31" s="178"/>
      <c r="B31" s="200"/>
      <c r="DI31" s="201"/>
    </row>
    <row r="32" spans="1:113" ht="13.5" customHeight="1" x14ac:dyDescent="0.25">
      <c r="A32" s="178"/>
      <c r="B32" s="202"/>
      <c r="C32" s="381" t="s">
        <v>194</v>
      </c>
      <c r="D32" s="381"/>
      <c r="E32" s="381"/>
      <c r="F32" s="381"/>
      <c r="G32" s="381"/>
      <c r="H32" s="381"/>
      <c r="I32" s="381"/>
      <c r="J32" s="381"/>
      <c r="K32" s="381"/>
      <c r="L32" s="381"/>
      <c r="M32" s="381"/>
      <c r="N32" s="381"/>
      <c r="O32" s="381"/>
      <c r="P32" s="381"/>
      <c r="Q32" s="381"/>
      <c r="R32" s="381"/>
      <c r="S32" s="381"/>
      <c r="U32" s="382" t="s">
        <v>195</v>
      </c>
      <c r="V32" s="382"/>
      <c r="W32" s="382"/>
      <c r="X32" s="382"/>
      <c r="Y32" s="382"/>
      <c r="Z32" s="382"/>
      <c r="AA32" s="382"/>
      <c r="AB32" s="382"/>
      <c r="AC32" s="382"/>
      <c r="AD32" s="382"/>
      <c r="AE32" s="382"/>
      <c r="AF32" s="382"/>
      <c r="AG32" s="382"/>
      <c r="AH32" s="382"/>
      <c r="AI32" s="382"/>
      <c r="AJ32" s="382"/>
      <c r="AK32" s="382"/>
      <c r="AM32" s="382" t="s">
        <v>196</v>
      </c>
      <c r="AN32" s="382"/>
      <c r="AO32" s="382"/>
      <c r="AP32" s="382"/>
      <c r="AQ32" s="382"/>
      <c r="AR32" s="382"/>
      <c r="AS32" s="382"/>
      <c r="AT32" s="382"/>
      <c r="AU32" s="382"/>
      <c r="AV32" s="382"/>
      <c r="AW32" s="382"/>
      <c r="AX32" s="382"/>
      <c r="AY32" s="382"/>
      <c r="AZ32" s="382"/>
      <c r="BA32" s="382"/>
      <c r="BB32" s="382"/>
      <c r="BC32" s="382"/>
      <c r="BE32" s="382" t="s">
        <v>197</v>
      </c>
      <c r="BF32" s="382"/>
      <c r="BG32" s="382"/>
      <c r="BH32" s="382"/>
      <c r="BI32" s="382"/>
      <c r="BJ32" s="382"/>
      <c r="BK32" s="382"/>
      <c r="BL32" s="382"/>
      <c r="BM32" s="382"/>
      <c r="BN32" s="382"/>
      <c r="BO32" s="382"/>
      <c r="BP32" s="382"/>
      <c r="BQ32" s="382"/>
      <c r="BR32" s="382"/>
      <c r="BS32" s="382"/>
      <c r="BT32" s="382"/>
      <c r="BU32" s="382"/>
      <c r="BW32" s="382" t="s">
        <v>198</v>
      </c>
      <c r="BX32" s="382"/>
      <c r="BY32" s="382"/>
      <c r="BZ32" s="382"/>
      <c r="CA32" s="382"/>
      <c r="CB32" s="382"/>
      <c r="CC32" s="382"/>
      <c r="CD32" s="382"/>
      <c r="CE32" s="382"/>
      <c r="CF32" s="382"/>
      <c r="CG32" s="382"/>
      <c r="CH32" s="382"/>
      <c r="CI32" s="382"/>
      <c r="CJ32" s="382"/>
      <c r="CK32" s="382"/>
      <c r="CL32" s="382"/>
      <c r="CM32" s="382"/>
      <c r="CO32" s="382" t="s">
        <v>199</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5">
      <c r="A33" s="178"/>
      <c r="B33" s="202"/>
      <c r="C33" s="374" t="s">
        <v>200</v>
      </c>
      <c r="D33" s="374"/>
      <c r="E33" s="373" t="s">
        <v>201</v>
      </c>
      <c r="F33" s="373"/>
      <c r="G33" s="373"/>
      <c r="H33" s="373"/>
      <c r="I33" s="373"/>
      <c r="J33" s="373"/>
      <c r="K33" s="373"/>
      <c r="L33" s="373"/>
      <c r="M33" s="373"/>
      <c r="N33" s="373"/>
      <c r="O33" s="373"/>
      <c r="P33" s="373"/>
      <c r="Q33" s="373"/>
      <c r="R33" s="373"/>
      <c r="S33" s="373"/>
      <c r="T33" s="203"/>
      <c r="U33" s="374" t="s">
        <v>202</v>
      </c>
      <c r="V33" s="374"/>
      <c r="W33" s="373" t="s">
        <v>203</v>
      </c>
      <c r="X33" s="373"/>
      <c r="Y33" s="373"/>
      <c r="Z33" s="373"/>
      <c r="AA33" s="373"/>
      <c r="AB33" s="373"/>
      <c r="AC33" s="373"/>
      <c r="AD33" s="373"/>
      <c r="AE33" s="373"/>
      <c r="AF33" s="373"/>
      <c r="AG33" s="373"/>
      <c r="AH33" s="373"/>
      <c r="AI33" s="373"/>
      <c r="AJ33" s="373"/>
      <c r="AK33" s="373"/>
      <c r="AL33" s="203"/>
      <c r="AM33" s="374" t="s">
        <v>204</v>
      </c>
      <c r="AN33" s="374"/>
      <c r="AO33" s="373" t="s">
        <v>205</v>
      </c>
      <c r="AP33" s="373"/>
      <c r="AQ33" s="373"/>
      <c r="AR33" s="373"/>
      <c r="AS33" s="373"/>
      <c r="AT33" s="373"/>
      <c r="AU33" s="373"/>
      <c r="AV33" s="373"/>
      <c r="AW33" s="373"/>
      <c r="AX33" s="373"/>
      <c r="AY33" s="373"/>
      <c r="AZ33" s="373"/>
      <c r="BA33" s="373"/>
      <c r="BB33" s="373"/>
      <c r="BC33" s="373"/>
      <c r="BD33" s="204"/>
      <c r="BE33" s="373" t="s">
        <v>206</v>
      </c>
      <c r="BF33" s="373"/>
      <c r="BG33" s="373" t="s">
        <v>207</v>
      </c>
      <c r="BH33" s="373"/>
      <c r="BI33" s="373"/>
      <c r="BJ33" s="373"/>
      <c r="BK33" s="373"/>
      <c r="BL33" s="373"/>
      <c r="BM33" s="373"/>
      <c r="BN33" s="373"/>
      <c r="BO33" s="373"/>
      <c r="BP33" s="373"/>
      <c r="BQ33" s="373"/>
      <c r="BR33" s="373"/>
      <c r="BS33" s="373"/>
      <c r="BT33" s="373"/>
      <c r="BU33" s="373"/>
      <c r="BV33" s="204"/>
      <c r="BW33" s="374" t="s">
        <v>206</v>
      </c>
      <c r="BX33" s="374"/>
      <c r="BY33" s="373" t="s">
        <v>208</v>
      </c>
      <c r="BZ33" s="373"/>
      <c r="CA33" s="373"/>
      <c r="CB33" s="373"/>
      <c r="CC33" s="373"/>
      <c r="CD33" s="373"/>
      <c r="CE33" s="373"/>
      <c r="CF33" s="373"/>
      <c r="CG33" s="373"/>
      <c r="CH33" s="373"/>
      <c r="CI33" s="373"/>
      <c r="CJ33" s="373"/>
      <c r="CK33" s="373"/>
      <c r="CL33" s="373"/>
      <c r="CM33" s="373"/>
      <c r="CN33" s="203"/>
      <c r="CO33" s="374" t="s">
        <v>202</v>
      </c>
      <c r="CP33" s="374"/>
      <c r="CQ33" s="373" t="s">
        <v>209</v>
      </c>
      <c r="CR33" s="373"/>
      <c r="CS33" s="373"/>
      <c r="CT33" s="373"/>
      <c r="CU33" s="373"/>
      <c r="CV33" s="373"/>
      <c r="CW33" s="373"/>
      <c r="CX33" s="373"/>
      <c r="CY33" s="373"/>
      <c r="CZ33" s="373"/>
      <c r="DA33" s="373"/>
      <c r="DB33" s="373"/>
      <c r="DC33" s="373"/>
      <c r="DD33" s="373"/>
      <c r="DE33" s="373"/>
      <c r="DF33" s="203"/>
      <c r="DG33" s="372" t="s">
        <v>210</v>
      </c>
      <c r="DH33" s="372"/>
      <c r="DI33" s="205"/>
    </row>
    <row r="34" spans="1:113" ht="32.25" customHeight="1" x14ac:dyDescent="0.2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国民健康保険特別会計（保険事業勘定）</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上水道事業会計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平取町外2町衛生施設組合</v>
      </c>
      <c r="BZ34" s="371"/>
      <c r="CA34" s="371"/>
      <c r="CB34" s="371"/>
      <c r="CC34" s="371"/>
      <c r="CD34" s="371"/>
      <c r="CE34" s="371"/>
      <c r="CF34" s="371"/>
      <c r="CG34" s="371"/>
      <c r="CH34" s="371"/>
      <c r="CI34" s="371"/>
      <c r="CJ34" s="371"/>
      <c r="CK34" s="371"/>
      <c r="CL34" s="371"/>
      <c r="CM34" s="371"/>
      <c r="CN34" s="178"/>
      <c r="CO34" s="370">
        <f>IF(CQ34="","",MAX(C34:D43,U34:V43,AM34:AN43,BE34:BF43,BW34:BX43)+1)</f>
        <v>12</v>
      </c>
      <c r="CP34" s="370"/>
      <c r="CQ34" s="371" t="str">
        <f>IF('各会計、関係団体の財政状況及び健全化判断比率'!BS7="","",'各会計、関係団体の財政状況及び健全化判断比率'!BS7)</f>
        <v>果夢工房</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国民健康保険特別会計（直診勘定）</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IF('各会計、関係団体の財政状況及び健全化判断比率'!B33="","",'各会計、関係団体の財政状況及び健全化判断比率'!B33)</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胆振東部消防組合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f t="shared" si="0"/>
        <v>8</v>
      </c>
      <c r="AN36" s="370"/>
      <c r="AO36" s="371" t="str">
        <f>IF('各会計、関係団体の財政状況及び健全化判断比率'!B34="","",'各会計、関係団体の財政状況及び健全化判断比率'!B34)</f>
        <v>病院事業会計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胆振東部日高西部衛生組合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3">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5"/>
    <row r="46" spans="1:113" x14ac:dyDescent="0.25">
      <c r="B46" s="177" t="s">
        <v>211</v>
      </c>
      <c r="E46" s="367" t="s">
        <v>212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5">
      <c r="E47" s="367" t="s">
        <v>213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5">
      <c r="E48" s="367" t="s">
        <v>214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5">
      <c r="E49" s="369" t="s">
        <v>215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5">
      <c r="E50" s="367" t="s">
        <v>216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5">
      <c r="E51" s="367" t="s">
        <v>217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5">
      <c r="E52" s="367" t="s">
        <v>218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5">
      <c r="E53" s="177" t="s">
        <v>594</v>
      </c>
    </row>
    <row r="54" spans="5:113" x14ac:dyDescent="0.25"/>
    <row r="55" spans="5:113" x14ac:dyDescent="0.25"/>
    <row r="56" spans="5:113" x14ac:dyDescent="0.2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5"/>
  <cols>
    <col min="1" max="1" width="1.59765625" style="212" customWidth="1"/>
    <col min="2" max="2" width="2.3984375" style="212" customWidth="1"/>
    <col min="3" max="16" width="2.59765625" style="212" customWidth="1"/>
    <col min="17" max="17" width="2.3984375" style="212" customWidth="1"/>
    <col min="18" max="95" width="1.59765625" style="212" customWidth="1"/>
    <col min="96" max="133" width="1.59765625" style="229" customWidth="1"/>
    <col min="134" max="143" width="1.59765625" style="212" customWidth="1"/>
    <col min="144" max="16384" width="0" style="212" hidden="1"/>
  </cols>
  <sheetData>
    <row r="1" spans="2:143" ht="22.5" customHeight="1" thickBot="1" x14ac:dyDescent="0.3">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219</v>
      </c>
      <c r="DI1" s="746"/>
      <c r="DJ1" s="746"/>
      <c r="DK1" s="746"/>
      <c r="DL1" s="746"/>
      <c r="DM1" s="746"/>
      <c r="DN1" s="747"/>
      <c r="DO1" s="212"/>
      <c r="DP1" s="745" t="s">
        <v>220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5">
      <c r="B3" s="687" t="s">
        <v>222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5">
      <c r="B4" s="687" t="s">
        <v>1</v>
      </c>
      <c r="C4" s="688"/>
      <c r="D4" s="688"/>
      <c r="E4" s="688"/>
      <c r="F4" s="688"/>
      <c r="G4" s="688"/>
      <c r="H4" s="688"/>
      <c r="I4" s="688"/>
      <c r="J4" s="688"/>
      <c r="K4" s="688"/>
      <c r="L4" s="688"/>
      <c r="M4" s="688"/>
      <c r="N4" s="688"/>
      <c r="O4" s="688"/>
      <c r="P4" s="688"/>
      <c r="Q4" s="689"/>
      <c r="R4" s="687" t="s">
        <v>225</v>
      </c>
      <c r="S4" s="688"/>
      <c r="T4" s="688"/>
      <c r="U4" s="688"/>
      <c r="V4" s="688"/>
      <c r="W4" s="688"/>
      <c r="X4" s="688"/>
      <c r="Y4" s="689"/>
      <c r="Z4" s="687" t="s">
        <v>226</v>
      </c>
      <c r="AA4" s="688"/>
      <c r="AB4" s="688"/>
      <c r="AC4" s="689"/>
      <c r="AD4" s="687" t="s">
        <v>227</v>
      </c>
      <c r="AE4" s="688"/>
      <c r="AF4" s="688"/>
      <c r="AG4" s="688"/>
      <c r="AH4" s="688"/>
      <c r="AI4" s="688"/>
      <c r="AJ4" s="688"/>
      <c r="AK4" s="689"/>
      <c r="AL4" s="687" t="s">
        <v>226</v>
      </c>
      <c r="AM4" s="688"/>
      <c r="AN4" s="688"/>
      <c r="AO4" s="689"/>
      <c r="AP4" s="748" t="s">
        <v>228</v>
      </c>
      <c r="AQ4" s="748"/>
      <c r="AR4" s="748"/>
      <c r="AS4" s="748"/>
      <c r="AT4" s="748"/>
      <c r="AU4" s="748"/>
      <c r="AV4" s="748"/>
      <c r="AW4" s="748"/>
      <c r="AX4" s="748"/>
      <c r="AY4" s="748"/>
      <c r="AZ4" s="748"/>
      <c r="BA4" s="748"/>
      <c r="BB4" s="748"/>
      <c r="BC4" s="748"/>
      <c r="BD4" s="748"/>
      <c r="BE4" s="748"/>
      <c r="BF4" s="748"/>
      <c r="BG4" s="748" t="s">
        <v>229</v>
      </c>
      <c r="BH4" s="748"/>
      <c r="BI4" s="748"/>
      <c r="BJ4" s="748"/>
      <c r="BK4" s="748"/>
      <c r="BL4" s="748"/>
      <c r="BM4" s="748"/>
      <c r="BN4" s="748"/>
      <c r="BO4" s="748" t="s">
        <v>226</v>
      </c>
      <c r="BP4" s="748"/>
      <c r="BQ4" s="748"/>
      <c r="BR4" s="748"/>
      <c r="BS4" s="748" t="s">
        <v>230</v>
      </c>
      <c r="BT4" s="748"/>
      <c r="BU4" s="748"/>
      <c r="BV4" s="748"/>
      <c r="BW4" s="748"/>
      <c r="BX4" s="748"/>
      <c r="BY4" s="748"/>
      <c r="BZ4" s="748"/>
      <c r="CA4" s="748"/>
      <c r="CB4" s="748"/>
      <c r="CD4" s="730" t="s">
        <v>231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5">
      <c r="B5" s="695" t="s">
        <v>232</v>
      </c>
      <c r="C5" s="696"/>
      <c r="D5" s="696"/>
      <c r="E5" s="696"/>
      <c r="F5" s="696"/>
      <c r="G5" s="696"/>
      <c r="H5" s="696"/>
      <c r="I5" s="696"/>
      <c r="J5" s="696"/>
      <c r="K5" s="696"/>
      <c r="L5" s="696"/>
      <c r="M5" s="696"/>
      <c r="N5" s="696"/>
      <c r="O5" s="696"/>
      <c r="P5" s="696"/>
      <c r="Q5" s="697"/>
      <c r="R5" s="681">
        <v>1092693</v>
      </c>
      <c r="S5" s="682"/>
      <c r="T5" s="682"/>
      <c r="U5" s="682"/>
      <c r="V5" s="682"/>
      <c r="W5" s="682"/>
      <c r="X5" s="682"/>
      <c r="Y5" s="725"/>
      <c r="Z5" s="743">
        <v>10.3</v>
      </c>
      <c r="AA5" s="743"/>
      <c r="AB5" s="743"/>
      <c r="AC5" s="743"/>
      <c r="AD5" s="744">
        <v>1092693</v>
      </c>
      <c r="AE5" s="744"/>
      <c r="AF5" s="744"/>
      <c r="AG5" s="744"/>
      <c r="AH5" s="744"/>
      <c r="AI5" s="744"/>
      <c r="AJ5" s="744"/>
      <c r="AK5" s="744"/>
      <c r="AL5" s="726">
        <v>20</v>
      </c>
      <c r="AM5" s="700"/>
      <c r="AN5" s="700"/>
      <c r="AO5" s="727"/>
      <c r="AP5" s="695" t="s">
        <v>233</v>
      </c>
      <c r="AQ5" s="696"/>
      <c r="AR5" s="696"/>
      <c r="AS5" s="696"/>
      <c r="AT5" s="696"/>
      <c r="AU5" s="696"/>
      <c r="AV5" s="696"/>
      <c r="AW5" s="696"/>
      <c r="AX5" s="696"/>
      <c r="AY5" s="696"/>
      <c r="AZ5" s="696"/>
      <c r="BA5" s="696"/>
      <c r="BB5" s="696"/>
      <c r="BC5" s="696"/>
      <c r="BD5" s="696"/>
      <c r="BE5" s="696"/>
      <c r="BF5" s="697"/>
      <c r="BG5" s="628">
        <v>1092452</v>
      </c>
      <c r="BH5" s="629"/>
      <c r="BI5" s="629"/>
      <c r="BJ5" s="629"/>
      <c r="BK5" s="629"/>
      <c r="BL5" s="629"/>
      <c r="BM5" s="629"/>
      <c r="BN5" s="630"/>
      <c r="BO5" s="655">
        <v>100</v>
      </c>
      <c r="BP5" s="655"/>
      <c r="BQ5" s="655"/>
      <c r="BR5" s="655"/>
      <c r="BS5" s="656" t="s">
        <v>234</v>
      </c>
      <c r="BT5" s="656"/>
      <c r="BU5" s="656"/>
      <c r="BV5" s="656"/>
      <c r="BW5" s="656"/>
      <c r="BX5" s="656"/>
      <c r="BY5" s="656"/>
      <c r="BZ5" s="656"/>
      <c r="CA5" s="656"/>
      <c r="CB5" s="714"/>
      <c r="CD5" s="730" t="s">
        <v>228</v>
      </c>
      <c r="CE5" s="731"/>
      <c r="CF5" s="731"/>
      <c r="CG5" s="731"/>
      <c r="CH5" s="731"/>
      <c r="CI5" s="731"/>
      <c r="CJ5" s="731"/>
      <c r="CK5" s="731"/>
      <c r="CL5" s="731"/>
      <c r="CM5" s="731"/>
      <c r="CN5" s="731"/>
      <c r="CO5" s="731"/>
      <c r="CP5" s="731"/>
      <c r="CQ5" s="732"/>
      <c r="CR5" s="730" t="s">
        <v>235</v>
      </c>
      <c r="CS5" s="731"/>
      <c r="CT5" s="731"/>
      <c r="CU5" s="731"/>
      <c r="CV5" s="731"/>
      <c r="CW5" s="731"/>
      <c r="CX5" s="731"/>
      <c r="CY5" s="732"/>
      <c r="CZ5" s="730" t="s">
        <v>226</v>
      </c>
      <c r="DA5" s="731"/>
      <c r="DB5" s="731"/>
      <c r="DC5" s="732"/>
      <c r="DD5" s="730" t="s">
        <v>236</v>
      </c>
      <c r="DE5" s="731"/>
      <c r="DF5" s="731"/>
      <c r="DG5" s="731"/>
      <c r="DH5" s="731"/>
      <c r="DI5" s="731"/>
      <c r="DJ5" s="731"/>
      <c r="DK5" s="731"/>
      <c r="DL5" s="731"/>
      <c r="DM5" s="731"/>
      <c r="DN5" s="731"/>
      <c r="DO5" s="731"/>
      <c r="DP5" s="732"/>
      <c r="DQ5" s="730" t="s">
        <v>237</v>
      </c>
      <c r="DR5" s="731"/>
      <c r="DS5" s="731"/>
      <c r="DT5" s="731"/>
      <c r="DU5" s="731"/>
      <c r="DV5" s="731"/>
      <c r="DW5" s="731"/>
      <c r="DX5" s="731"/>
      <c r="DY5" s="731"/>
      <c r="DZ5" s="731"/>
      <c r="EA5" s="731"/>
      <c r="EB5" s="731"/>
      <c r="EC5" s="732"/>
    </row>
    <row r="6" spans="2:143" ht="11.25" customHeight="1" x14ac:dyDescent="0.25">
      <c r="B6" s="625" t="s">
        <v>238</v>
      </c>
      <c r="C6" s="626"/>
      <c r="D6" s="626"/>
      <c r="E6" s="626"/>
      <c r="F6" s="626"/>
      <c r="G6" s="626"/>
      <c r="H6" s="626"/>
      <c r="I6" s="626"/>
      <c r="J6" s="626"/>
      <c r="K6" s="626"/>
      <c r="L6" s="626"/>
      <c r="M6" s="626"/>
      <c r="N6" s="626"/>
      <c r="O6" s="626"/>
      <c r="P6" s="626"/>
      <c r="Q6" s="627"/>
      <c r="R6" s="628">
        <v>165012</v>
      </c>
      <c r="S6" s="629"/>
      <c r="T6" s="629"/>
      <c r="U6" s="629"/>
      <c r="V6" s="629"/>
      <c r="W6" s="629"/>
      <c r="X6" s="629"/>
      <c r="Y6" s="630"/>
      <c r="Z6" s="655">
        <v>1.5</v>
      </c>
      <c r="AA6" s="655"/>
      <c r="AB6" s="655"/>
      <c r="AC6" s="655"/>
      <c r="AD6" s="656">
        <v>165012</v>
      </c>
      <c r="AE6" s="656"/>
      <c r="AF6" s="656"/>
      <c r="AG6" s="656"/>
      <c r="AH6" s="656"/>
      <c r="AI6" s="656"/>
      <c r="AJ6" s="656"/>
      <c r="AK6" s="656"/>
      <c r="AL6" s="631">
        <v>3</v>
      </c>
      <c r="AM6" s="632"/>
      <c r="AN6" s="632"/>
      <c r="AO6" s="657"/>
      <c r="AP6" s="625" t="s">
        <v>239</v>
      </c>
      <c r="AQ6" s="626"/>
      <c r="AR6" s="626"/>
      <c r="AS6" s="626"/>
      <c r="AT6" s="626"/>
      <c r="AU6" s="626"/>
      <c r="AV6" s="626"/>
      <c r="AW6" s="626"/>
      <c r="AX6" s="626"/>
      <c r="AY6" s="626"/>
      <c r="AZ6" s="626"/>
      <c r="BA6" s="626"/>
      <c r="BB6" s="626"/>
      <c r="BC6" s="626"/>
      <c r="BD6" s="626"/>
      <c r="BE6" s="626"/>
      <c r="BF6" s="627"/>
      <c r="BG6" s="628">
        <v>1092452</v>
      </c>
      <c r="BH6" s="629"/>
      <c r="BI6" s="629"/>
      <c r="BJ6" s="629"/>
      <c r="BK6" s="629"/>
      <c r="BL6" s="629"/>
      <c r="BM6" s="629"/>
      <c r="BN6" s="630"/>
      <c r="BO6" s="655">
        <v>100</v>
      </c>
      <c r="BP6" s="655"/>
      <c r="BQ6" s="655"/>
      <c r="BR6" s="655"/>
      <c r="BS6" s="656" t="s">
        <v>128</v>
      </c>
      <c r="BT6" s="656"/>
      <c r="BU6" s="656"/>
      <c r="BV6" s="656"/>
      <c r="BW6" s="656"/>
      <c r="BX6" s="656"/>
      <c r="BY6" s="656"/>
      <c r="BZ6" s="656"/>
      <c r="CA6" s="656"/>
      <c r="CB6" s="714"/>
      <c r="CD6" s="684" t="s">
        <v>240</v>
      </c>
      <c r="CE6" s="685"/>
      <c r="CF6" s="685"/>
      <c r="CG6" s="685"/>
      <c r="CH6" s="685"/>
      <c r="CI6" s="685"/>
      <c r="CJ6" s="685"/>
      <c r="CK6" s="685"/>
      <c r="CL6" s="685"/>
      <c r="CM6" s="685"/>
      <c r="CN6" s="685"/>
      <c r="CO6" s="685"/>
      <c r="CP6" s="685"/>
      <c r="CQ6" s="686"/>
      <c r="CR6" s="628">
        <v>79779</v>
      </c>
      <c r="CS6" s="629"/>
      <c r="CT6" s="629"/>
      <c r="CU6" s="629"/>
      <c r="CV6" s="629"/>
      <c r="CW6" s="629"/>
      <c r="CX6" s="629"/>
      <c r="CY6" s="630"/>
      <c r="CZ6" s="726">
        <v>0.8</v>
      </c>
      <c r="DA6" s="700"/>
      <c r="DB6" s="700"/>
      <c r="DC6" s="729"/>
      <c r="DD6" s="634" t="s">
        <v>234</v>
      </c>
      <c r="DE6" s="629"/>
      <c r="DF6" s="629"/>
      <c r="DG6" s="629"/>
      <c r="DH6" s="629"/>
      <c r="DI6" s="629"/>
      <c r="DJ6" s="629"/>
      <c r="DK6" s="629"/>
      <c r="DL6" s="629"/>
      <c r="DM6" s="629"/>
      <c r="DN6" s="629"/>
      <c r="DO6" s="629"/>
      <c r="DP6" s="630"/>
      <c r="DQ6" s="634">
        <v>79779</v>
      </c>
      <c r="DR6" s="629"/>
      <c r="DS6" s="629"/>
      <c r="DT6" s="629"/>
      <c r="DU6" s="629"/>
      <c r="DV6" s="629"/>
      <c r="DW6" s="629"/>
      <c r="DX6" s="629"/>
      <c r="DY6" s="629"/>
      <c r="DZ6" s="629"/>
      <c r="EA6" s="629"/>
      <c r="EB6" s="629"/>
      <c r="EC6" s="669"/>
    </row>
    <row r="7" spans="2:143" ht="11.25" customHeight="1" x14ac:dyDescent="0.25">
      <c r="B7" s="625" t="s">
        <v>241</v>
      </c>
      <c r="C7" s="626"/>
      <c r="D7" s="626"/>
      <c r="E7" s="626"/>
      <c r="F7" s="626"/>
      <c r="G7" s="626"/>
      <c r="H7" s="626"/>
      <c r="I7" s="626"/>
      <c r="J7" s="626"/>
      <c r="K7" s="626"/>
      <c r="L7" s="626"/>
      <c r="M7" s="626"/>
      <c r="N7" s="626"/>
      <c r="O7" s="626"/>
      <c r="P7" s="626"/>
      <c r="Q7" s="627"/>
      <c r="R7" s="628">
        <v>553</v>
      </c>
      <c r="S7" s="629"/>
      <c r="T7" s="629"/>
      <c r="U7" s="629"/>
      <c r="V7" s="629"/>
      <c r="W7" s="629"/>
      <c r="X7" s="629"/>
      <c r="Y7" s="630"/>
      <c r="Z7" s="655">
        <v>0</v>
      </c>
      <c r="AA7" s="655"/>
      <c r="AB7" s="655"/>
      <c r="AC7" s="655"/>
      <c r="AD7" s="656">
        <v>553</v>
      </c>
      <c r="AE7" s="656"/>
      <c r="AF7" s="656"/>
      <c r="AG7" s="656"/>
      <c r="AH7" s="656"/>
      <c r="AI7" s="656"/>
      <c r="AJ7" s="656"/>
      <c r="AK7" s="656"/>
      <c r="AL7" s="631">
        <v>0</v>
      </c>
      <c r="AM7" s="632"/>
      <c r="AN7" s="632"/>
      <c r="AO7" s="657"/>
      <c r="AP7" s="625" t="s">
        <v>242</v>
      </c>
      <c r="AQ7" s="626"/>
      <c r="AR7" s="626"/>
      <c r="AS7" s="626"/>
      <c r="AT7" s="626"/>
      <c r="AU7" s="626"/>
      <c r="AV7" s="626"/>
      <c r="AW7" s="626"/>
      <c r="AX7" s="626"/>
      <c r="AY7" s="626"/>
      <c r="AZ7" s="626"/>
      <c r="BA7" s="626"/>
      <c r="BB7" s="626"/>
      <c r="BC7" s="626"/>
      <c r="BD7" s="626"/>
      <c r="BE7" s="626"/>
      <c r="BF7" s="627"/>
      <c r="BG7" s="628">
        <v>411817</v>
      </c>
      <c r="BH7" s="629"/>
      <c r="BI7" s="629"/>
      <c r="BJ7" s="629"/>
      <c r="BK7" s="629"/>
      <c r="BL7" s="629"/>
      <c r="BM7" s="629"/>
      <c r="BN7" s="630"/>
      <c r="BO7" s="655">
        <v>37.700000000000003</v>
      </c>
      <c r="BP7" s="655"/>
      <c r="BQ7" s="655"/>
      <c r="BR7" s="655"/>
      <c r="BS7" s="656" t="s">
        <v>234</v>
      </c>
      <c r="BT7" s="656"/>
      <c r="BU7" s="656"/>
      <c r="BV7" s="656"/>
      <c r="BW7" s="656"/>
      <c r="BX7" s="656"/>
      <c r="BY7" s="656"/>
      <c r="BZ7" s="656"/>
      <c r="CA7" s="656"/>
      <c r="CB7" s="714"/>
      <c r="CD7" s="670" t="s">
        <v>243</v>
      </c>
      <c r="CE7" s="667"/>
      <c r="CF7" s="667"/>
      <c r="CG7" s="667"/>
      <c r="CH7" s="667"/>
      <c r="CI7" s="667"/>
      <c r="CJ7" s="667"/>
      <c r="CK7" s="667"/>
      <c r="CL7" s="667"/>
      <c r="CM7" s="667"/>
      <c r="CN7" s="667"/>
      <c r="CO7" s="667"/>
      <c r="CP7" s="667"/>
      <c r="CQ7" s="668"/>
      <c r="CR7" s="628">
        <v>2354337</v>
      </c>
      <c r="CS7" s="629"/>
      <c r="CT7" s="629"/>
      <c r="CU7" s="629"/>
      <c r="CV7" s="629"/>
      <c r="CW7" s="629"/>
      <c r="CX7" s="629"/>
      <c r="CY7" s="630"/>
      <c r="CZ7" s="655">
        <v>22.7</v>
      </c>
      <c r="DA7" s="655"/>
      <c r="DB7" s="655"/>
      <c r="DC7" s="655"/>
      <c r="DD7" s="634">
        <v>654639</v>
      </c>
      <c r="DE7" s="629"/>
      <c r="DF7" s="629"/>
      <c r="DG7" s="629"/>
      <c r="DH7" s="629"/>
      <c r="DI7" s="629"/>
      <c r="DJ7" s="629"/>
      <c r="DK7" s="629"/>
      <c r="DL7" s="629"/>
      <c r="DM7" s="629"/>
      <c r="DN7" s="629"/>
      <c r="DO7" s="629"/>
      <c r="DP7" s="630"/>
      <c r="DQ7" s="634">
        <v>1860913</v>
      </c>
      <c r="DR7" s="629"/>
      <c r="DS7" s="629"/>
      <c r="DT7" s="629"/>
      <c r="DU7" s="629"/>
      <c r="DV7" s="629"/>
      <c r="DW7" s="629"/>
      <c r="DX7" s="629"/>
      <c r="DY7" s="629"/>
      <c r="DZ7" s="629"/>
      <c r="EA7" s="629"/>
      <c r="EB7" s="629"/>
      <c r="EC7" s="669"/>
    </row>
    <row r="8" spans="2:143" ht="11.25" customHeight="1" x14ac:dyDescent="0.25">
      <c r="B8" s="625" t="s">
        <v>244</v>
      </c>
      <c r="C8" s="626"/>
      <c r="D8" s="626"/>
      <c r="E8" s="626"/>
      <c r="F8" s="626"/>
      <c r="G8" s="626"/>
      <c r="H8" s="626"/>
      <c r="I8" s="626"/>
      <c r="J8" s="626"/>
      <c r="K8" s="626"/>
      <c r="L8" s="626"/>
      <c r="M8" s="626"/>
      <c r="N8" s="626"/>
      <c r="O8" s="626"/>
      <c r="P8" s="626"/>
      <c r="Q8" s="627"/>
      <c r="R8" s="628">
        <v>2835</v>
      </c>
      <c r="S8" s="629"/>
      <c r="T8" s="629"/>
      <c r="U8" s="629"/>
      <c r="V8" s="629"/>
      <c r="W8" s="629"/>
      <c r="X8" s="629"/>
      <c r="Y8" s="630"/>
      <c r="Z8" s="655">
        <v>0</v>
      </c>
      <c r="AA8" s="655"/>
      <c r="AB8" s="655"/>
      <c r="AC8" s="655"/>
      <c r="AD8" s="656">
        <v>2835</v>
      </c>
      <c r="AE8" s="656"/>
      <c r="AF8" s="656"/>
      <c r="AG8" s="656"/>
      <c r="AH8" s="656"/>
      <c r="AI8" s="656"/>
      <c r="AJ8" s="656"/>
      <c r="AK8" s="656"/>
      <c r="AL8" s="631">
        <v>0.1</v>
      </c>
      <c r="AM8" s="632"/>
      <c r="AN8" s="632"/>
      <c r="AO8" s="657"/>
      <c r="AP8" s="625" t="s">
        <v>245</v>
      </c>
      <c r="AQ8" s="626"/>
      <c r="AR8" s="626"/>
      <c r="AS8" s="626"/>
      <c r="AT8" s="626"/>
      <c r="AU8" s="626"/>
      <c r="AV8" s="626"/>
      <c r="AW8" s="626"/>
      <c r="AX8" s="626"/>
      <c r="AY8" s="626"/>
      <c r="AZ8" s="626"/>
      <c r="BA8" s="626"/>
      <c r="BB8" s="626"/>
      <c r="BC8" s="626"/>
      <c r="BD8" s="626"/>
      <c r="BE8" s="626"/>
      <c r="BF8" s="627"/>
      <c r="BG8" s="628">
        <v>13444</v>
      </c>
      <c r="BH8" s="629"/>
      <c r="BI8" s="629"/>
      <c r="BJ8" s="629"/>
      <c r="BK8" s="629"/>
      <c r="BL8" s="629"/>
      <c r="BM8" s="629"/>
      <c r="BN8" s="630"/>
      <c r="BO8" s="655">
        <v>1.2</v>
      </c>
      <c r="BP8" s="655"/>
      <c r="BQ8" s="655"/>
      <c r="BR8" s="655"/>
      <c r="BS8" s="656" t="s">
        <v>128</v>
      </c>
      <c r="BT8" s="656"/>
      <c r="BU8" s="656"/>
      <c r="BV8" s="656"/>
      <c r="BW8" s="656"/>
      <c r="BX8" s="656"/>
      <c r="BY8" s="656"/>
      <c r="BZ8" s="656"/>
      <c r="CA8" s="656"/>
      <c r="CB8" s="714"/>
      <c r="CD8" s="670" t="s">
        <v>246</v>
      </c>
      <c r="CE8" s="667"/>
      <c r="CF8" s="667"/>
      <c r="CG8" s="667"/>
      <c r="CH8" s="667"/>
      <c r="CI8" s="667"/>
      <c r="CJ8" s="667"/>
      <c r="CK8" s="667"/>
      <c r="CL8" s="667"/>
      <c r="CM8" s="667"/>
      <c r="CN8" s="667"/>
      <c r="CO8" s="667"/>
      <c r="CP8" s="667"/>
      <c r="CQ8" s="668"/>
      <c r="CR8" s="628">
        <v>1632894</v>
      </c>
      <c r="CS8" s="629"/>
      <c r="CT8" s="629"/>
      <c r="CU8" s="629"/>
      <c r="CV8" s="629"/>
      <c r="CW8" s="629"/>
      <c r="CX8" s="629"/>
      <c r="CY8" s="630"/>
      <c r="CZ8" s="655">
        <v>15.7</v>
      </c>
      <c r="DA8" s="655"/>
      <c r="DB8" s="655"/>
      <c r="DC8" s="655"/>
      <c r="DD8" s="634">
        <v>4565</v>
      </c>
      <c r="DE8" s="629"/>
      <c r="DF8" s="629"/>
      <c r="DG8" s="629"/>
      <c r="DH8" s="629"/>
      <c r="DI8" s="629"/>
      <c r="DJ8" s="629"/>
      <c r="DK8" s="629"/>
      <c r="DL8" s="629"/>
      <c r="DM8" s="629"/>
      <c r="DN8" s="629"/>
      <c r="DO8" s="629"/>
      <c r="DP8" s="630"/>
      <c r="DQ8" s="634">
        <v>832299</v>
      </c>
      <c r="DR8" s="629"/>
      <c r="DS8" s="629"/>
      <c r="DT8" s="629"/>
      <c r="DU8" s="629"/>
      <c r="DV8" s="629"/>
      <c r="DW8" s="629"/>
      <c r="DX8" s="629"/>
      <c r="DY8" s="629"/>
      <c r="DZ8" s="629"/>
      <c r="EA8" s="629"/>
      <c r="EB8" s="629"/>
      <c r="EC8" s="669"/>
    </row>
    <row r="9" spans="2:143" ht="11.25" customHeight="1" x14ac:dyDescent="0.25">
      <c r="B9" s="625" t="s">
        <v>247</v>
      </c>
      <c r="C9" s="626"/>
      <c r="D9" s="626"/>
      <c r="E9" s="626"/>
      <c r="F9" s="626"/>
      <c r="G9" s="626"/>
      <c r="H9" s="626"/>
      <c r="I9" s="626"/>
      <c r="J9" s="626"/>
      <c r="K9" s="626"/>
      <c r="L9" s="626"/>
      <c r="M9" s="626"/>
      <c r="N9" s="626"/>
      <c r="O9" s="626"/>
      <c r="P9" s="626"/>
      <c r="Q9" s="627"/>
      <c r="R9" s="628">
        <v>3454</v>
      </c>
      <c r="S9" s="629"/>
      <c r="T9" s="629"/>
      <c r="U9" s="629"/>
      <c r="V9" s="629"/>
      <c r="W9" s="629"/>
      <c r="X9" s="629"/>
      <c r="Y9" s="630"/>
      <c r="Z9" s="655">
        <v>0</v>
      </c>
      <c r="AA9" s="655"/>
      <c r="AB9" s="655"/>
      <c r="AC9" s="655"/>
      <c r="AD9" s="656">
        <v>3454</v>
      </c>
      <c r="AE9" s="656"/>
      <c r="AF9" s="656"/>
      <c r="AG9" s="656"/>
      <c r="AH9" s="656"/>
      <c r="AI9" s="656"/>
      <c r="AJ9" s="656"/>
      <c r="AK9" s="656"/>
      <c r="AL9" s="631">
        <v>0.1</v>
      </c>
      <c r="AM9" s="632"/>
      <c r="AN9" s="632"/>
      <c r="AO9" s="657"/>
      <c r="AP9" s="625" t="s">
        <v>248</v>
      </c>
      <c r="AQ9" s="626"/>
      <c r="AR9" s="626"/>
      <c r="AS9" s="626"/>
      <c r="AT9" s="626"/>
      <c r="AU9" s="626"/>
      <c r="AV9" s="626"/>
      <c r="AW9" s="626"/>
      <c r="AX9" s="626"/>
      <c r="AY9" s="626"/>
      <c r="AZ9" s="626"/>
      <c r="BA9" s="626"/>
      <c r="BB9" s="626"/>
      <c r="BC9" s="626"/>
      <c r="BD9" s="626"/>
      <c r="BE9" s="626"/>
      <c r="BF9" s="627"/>
      <c r="BG9" s="628">
        <v>340843</v>
      </c>
      <c r="BH9" s="629"/>
      <c r="BI9" s="629"/>
      <c r="BJ9" s="629"/>
      <c r="BK9" s="629"/>
      <c r="BL9" s="629"/>
      <c r="BM9" s="629"/>
      <c r="BN9" s="630"/>
      <c r="BO9" s="655">
        <v>31.2</v>
      </c>
      <c r="BP9" s="655"/>
      <c r="BQ9" s="655"/>
      <c r="BR9" s="655"/>
      <c r="BS9" s="656" t="s">
        <v>128</v>
      </c>
      <c r="BT9" s="656"/>
      <c r="BU9" s="656"/>
      <c r="BV9" s="656"/>
      <c r="BW9" s="656"/>
      <c r="BX9" s="656"/>
      <c r="BY9" s="656"/>
      <c r="BZ9" s="656"/>
      <c r="CA9" s="656"/>
      <c r="CB9" s="714"/>
      <c r="CD9" s="670" t="s">
        <v>249</v>
      </c>
      <c r="CE9" s="667"/>
      <c r="CF9" s="667"/>
      <c r="CG9" s="667"/>
      <c r="CH9" s="667"/>
      <c r="CI9" s="667"/>
      <c r="CJ9" s="667"/>
      <c r="CK9" s="667"/>
      <c r="CL9" s="667"/>
      <c r="CM9" s="667"/>
      <c r="CN9" s="667"/>
      <c r="CO9" s="667"/>
      <c r="CP9" s="667"/>
      <c r="CQ9" s="668"/>
      <c r="CR9" s="628">
        <v>995390</v>
      </c>
      <c r="CS9" s="629"/>
      <c r="CT9" s="629"/>
      <c r="CU9" s="629"/>
      <c r="CV9" s="629"/>
      <c r="CW9" s="629"/>
      <c r="CX9" s="629"/>
      <c r="CY9" s="630"/>
      <c r="CZ9" s="655">
        <v>9.6</v>
      </c>
      <c r="DA9" s="655"/>
      <c r="DB9" s="655"/>
      <c r="DC9" s="655"/>
      <c r="DD9" s="634">
        <v>3849</v>
      </c>
      <c r="DE9" s="629"/>
      <c r="DF9" s="629"/>
      <c r="DG9" s="629"/>
      <c r="DH9" s="629"/>
      <c r="DI9" s="629"/>
      <c r="DJ9" s="629"/>
      <c r="DK9" s="629"/>
      <c r="DL9" s="629"/>
      <c r="DM9" s="629"/>
      <c r="DN9" s="629"/>
      <c r="DO9" s="629"/>
      <c r="DP9" s="630"/>
      <c r="DQ9" s="634">
        <v>908373</v>
      </c>
      <c r="DR9" s="629"/>
      <c r="DS9" s="629"/>
      <c r="DT9" s="629"/>
      <c r="DU9" s="629"/>
      <c r="DV9" s="629"/>
      <c r="DW9" s="629"/>
      <c r="DX9" s="629"/>
      <c r="DY9" s="629"/>
      <c r="DZ9" s="629"/>
      <c r="EA9" s="629"/>
      <c r="EB9" s="629"/>
      <c r="EC9" s="669"/>
    </row>
    <row r="10" spans="2:143" ht="11.25" customHeight="1" x14ac:dyDescent="0.25">
      <c r="B10" s="625" t="s">
        <v>250</v>
      </c>
      <c r="C10" s="626"/>
      <c r="D10" s="626"/>
      <c r="E10" s="626"/>
      <c r="F10" s="626"/>
      <c r="G10" s="626"/>
      <c r="H10" s="626"/>
      <c r="I10" s="626"/>
      <c r="J10" s="626"/>
      <c r="K10" s="626"/>
      <c r="L10" s="626"/>
      <c r="M10" s="626"/>
      <c r="N10" s="626"/>
      <c r="O10" s="626"/>
      <c r="P10" s="626"/>
      <c r="Q10" s="627"/>
      <c r="R10" s="628" t="s">
        <v>251</v>
      </c>
      <c r="S10" s="629"/>
      <c r="T10" s="629"/>
      <c r="U10" s="629"/>
      <c r="V10" s="629"/>
      <c r="W10" s="629"/>
      <c r="X10" s="629"/>
      <c r="Y10" s="630"/>
      <c r="Z10" s="655" t="s">
        <v>128</v>
      </c>
      <c r="AA10" s="655"/>
      <c r="AB10" s="655"/>
      <c r="AC10" s="655"/>
      <c r="AD10" s="656" t="s">
        <v>234</v>
      </c>
      <c r="AE10" s="656"/>
      <c r="AF10" s="656"/>
      <c r="AG10" s="656"/>
      <c r="AH10" s="656"/>
      <c r="AI10" s="656"/>
      <c r="AJ10" s="656"/>
      <c r="AK10" s="656"/>
      <c r="AL10" s="631" t="s">
        <v>234</v>
      </c>
      <c r="AM10" s="632"/>
      <c r="AN10" s="632"/>
      <c r="AO10" s="657"/>
      <c r="AP10" s="625" t="s">
        <v>252</v>
      </c>
      <c r="AQ10" s="626"/>
      <c r="AR10" s="626"/>
      <c r="AS10" s="626"/>
      <c r="AT10" s="626"/>
      <c r="AU10" s="626"/>
      <c r="AV10" s="626"/>
      <c r="AW10" s="626"/>
      <c r="AX10" s="626"/>
      <c r="AY10" s="626"/>
      <c r="AZ10" s="626"/>
      <c r="BA10" s="626"/>
      <c r="BB10" s="626"/>
      <c r="BC10" s="626"/>
      <c r="BD10" s="626"/>
      <c r="BE10" s="626"/>
      <c r="BF10" s="627"/>
      <c r="BG10" s="628">
        <v>20931</v>
      </c>
      <c r="BH10" s="629"/>
      <c r="BI10" s="629"/>
      <c r="BJ10" s="629"/>
      <c r="BK10" s="629"/>
      <c r="BL10" s="629"/>
      <c r="BM10" s="629"/>
      <c r="BN10" s="630"/>
      <c r="BO10" s="655">
        <v>1.9</v>
      </c>
      <c r="BP10" s="655"/>
      <c r="BQ10" s="655"/>
      <c r="BR10" s="655"/>
      <c r="BS10" s="656" t="s">
        <v>128</v>
      </c>
      <c r="BT10" s="656"/>
      <c r="BU10" s="656"/>
      <c r="BV10" s="656"/>
      <c r="BW10" s="656"/>
      <c r="BX10" s="656"/>
      <c r="BY10" s="656"/>
      <c r="BZ10" s="656"/>
      <c r="CA10" s="656"/>
      <c r="CB10" s="714"/>
      <c r="CD10" s="670" t="s">
        <v>253</v>
      </c>
      <c r="CE10" s="667"/>
      <c r="CF10" s="667"/>
      <c r="CG10" s="667"/>
      <c r="CH10" s="667"/>
      <c r="CI10" s="667"/>
      <c r="CJ10" s="667"/>
      <c r="CK10" s="667"/>
      <c r="CL10" s="667"/>
      <c r="CM10" s="667"/>
      <c r="CN10" s="667"/>
      <c r="CO10" s="667"/>
      <c r="CP10" s="667"/>
      <c r="CQ10" s="668"/>
      <c r="CR10" s="628" t="s">
        <v>234</v>
      </c>
      <c r="CS10" s="629"/>
      <c r="CT10" s="629"/>
      <c r="CU10" s="629"/>
      <c r="CV10" s="629"/>
      <c r="CW10" s="629"/>
      <c r="CX10" s="629"/>
      <c r="CY10" s="630"/>
      <c r="CZ10" s="655" t="s">
        <v>234</v>
      </c>
      <c r="DA10" s="655"/>
      <c r="DB10" s="655"/>
      <c r="DC10" s="655"/>
      <c r="DD10" s="634" t="s">
        <v>234</v>
      </c>
      <c r="DE10" s="629"/>
      <c r="DF10" s="629"/>
      <c r="DG10" s="629"/>
      <c r="DH10" s="629"/>
      <c r="DI10" s="629"/>
      <c r="DJ10" s="629"/>
      <c r="DK10" s="629"/>
      <c r="DL10" s="629"/>
      <c r="DM10" s="629"/>
      <c r="DN10" s="629"/>
      <c r="DO10" s="629"/>
      <c r="DP10" s="630"/>
      <c r="DQ10" s="634" t="s">
        <v>128</v>
      </c>
      <c r="DR10" s="629"/>
      <c r="DS10" s="629"/>
      <c r="DT10" s="629"/>
      <c r="DU10" s="629"/>
      <c r="DV10" s="629"/>
      <c r="DW10" s="629"/>
      <c r="DX10" s="629"/>
      <c r="DY10" s="629"/>
      <c r="DZ10" s="629"/>
      <c r="EA10" s="629"/>
      <c r="EB10" s="629"/>
      <c r="EC10" s="669"/>
    </row>
    <row r="11" spans="2:143" ht="11.25" customHeight="1" x14ac:dyDescent="0.25">
      <c r="B11" s="625" t="s">
        <v>254</v>
      </c>
      <c r="C11" s="626"/>
      <c r="D11" s="626"/>
      <c r="E11" s="626"/>
      <c r="F11" s="626"/>
      <c r="G11" s="626"/>
      <c r="H11" s="626"/>
      <c r="I11" s="626"/>
      <c r="J11" s="626"/>
      <c r="K11" s="626"/>
      <c r="L11" s="626"/>
      <c r="M11" s="626"/>
      <c r="N11" s="626"/>
      <c r="O11" s="626"/>
      <c r="P11" s="626"/>
      <c r="Q11" s="627"/>
      <c r="R11" s="628">
        <v>210836</v>
      </c>
      <c r="S11" s="629"/>
      <c r="T11" s="629"/>
      <c r="U11" s="629"/>
      <c r="V11" s="629"/>
      <c r="W11" s="629"/>
      <c r="X11" s="629"/>
      <c r="Y11" s="630"/>
      <c r="Z11" s="631">
        <v>2</v>
      </c>
      <c r="AA11" s="632"/>
      <c r="AB11" s="632"/>
      <c r="AC11" s="633"/>
      <c r="AD11" s="634">
        <v>210836</v>
      </c>
      <c r="AE11" s="629"/>
      <c r="AF11" s="629"/>
      <c r="AG11" s="629"/>
      <c r="AH11" s="629"/>
      <c r="AI11" s="629"/>
      <c r="AJ11" s="629"/>
      <c r="AK11" s="630"/>
      <c r="AL11" s="631">
        <v>3.9</v>
      </c>
      <c r="AM11" s="632"/>
      <c r="AN11" s="632"/>
      <c r="AO11" s="657"/>
      <c r="AP11" s="625" t="s">
        <v>255</v>
      </c>
      <c r="AQ11" s="626"/>
      <c r="AR11" s="626"/>
      <c r="AS11" s="626"/>
      <c r="AT11" s="626"/>
      <c r="AU11" s="626"/>
      <c r="AV11" s="626"/>
      <c r="AW11" s="626"/>
      <c r="AX11" s="626"/>
      <c r="AY11" s="626"/>
      <c r="AZ11" s="626"/>
      <c r="BA11" s="626"/>
      <c r="BB11" s="626"/>
      <c r="BC11" s="626"/>
      <c r="BD11" s="626"/>
      <c r="BE11" s="626"/>
      <c r="BF11" s="627"/>
      <c r="BG11" s="628">
        <v>36599</v>
      </c>
      <c r="BH11" s="629"/>
      <c r="BI11" s="629"/>
      <c r="BJ11" s="629"/>
      <c r="BK11" s="629"/>
      <c r="BL11" s="629"/>
      <c r="BM11" s="629"/>
      <c r="BN11" s="630"/>
      <c r="BO11" s="655">
        <v>3.3</v>
      </c>
      <c r="BP11" s="655"/>
      <c r="BQ11" s="655"/>
      <c r="BR11" s="655"/>
      <c r="BS11" s="656" t="s">
        <v>234</v>
      </c>
      <c r="BT11" s="656"/>
      <c r="BU11" s="656"/>
      <c r="BV11" s="656"/>
      <c r="BW11" s="656"/>
      <c r="BX11" s="656"/>
      <c r="BY11" s="656"/>
      <c r="BZ11" s="656"/>
      <c r="CA11" s="656"/>
      <c r="CB11" s="714"/>
      <c r="CD11" s="670" t="s">
        <v>256</v>
      </c>
      <c r="CE11" s="667"/>
      <c r="CF11" s="667"/>
      <c r="CG11" s="667"/>
      <c r="CH11" s="667"/>
      <c r="CI11" s="667"/>
      <c r="CJ11" s="667"/>
      <c r="CK11" s="667"/>
      <c r="CL11" s="667"/>
      <c r="CM11" s="667"/>
      <c r="CN11" s="667"/>
      <c r="CO11" s="667"/>
      <c r="CP11" s="667"/>
      <c r="CQ11" s="668"/>
      <c r="CR11" s="628">
        <v>1703702</v>
      </c>
      <c r="CS11" s="629"/>
      <c r="CT11" s="629"/>
      <c r="CU11" s="629"/>
      <c r="CV11" s="629"/>
      <c r="CW11" s="629"/>
      <c r="CX11" s="629"/>
      <c r="CY11" s="630"/>
      <c r="CZ11" s="655">
        <v>16.399999999999999</v>
      </c>
      <c r="DA11" s="655"/>
      <c r="DB11" s="655"/>
      <c r="DC11" s="655"/>
      <c r="DD11" s="634">
        <v>989471</v>
      </c>
      <c r="DE11" s="629"/>
      <c r="DF11" s="629"/>
      <c r="DG11" s="629"/>
      <c r="DH11" s="629"/>
      <c r="DI11" s="629"/>
      <c r="DJ11" s="629"/>
      <c r="DK11" s="629"/>
      <c r="DL11" s="629"/>
      <c r="DM11" s="629"/>
      <c r="DN11" s="629"/>
      <c r="DO11" s="629"/>
      <c r="DP11" s="630"/>
      <c r="DQ11" s="634">
        <v>398155</v>
      </c>
      <c r="DR11" s="629"/>
      <c r="DS11" s="629"/>
      <c r="DT11" s="629"/>
      <c r="DU11" s="629"/>
      <c r="DV11" s="629"/>
      <c r="DW11" s="629"/>
      <c r="DX11" s="629"/>
      <c r="DY11" s="629"/>
      <c r="DZ11" s="629"/>
      <c r="EA11" s="629"/>
      <c r="EB11" s="629"/>
      <c r="EC11" s="669"/>
    </row>
    <row r="12" spans="2:143" ht="11.25" customHeight="1" x14ac:dyDescent="0.25">
      <c r="B12" s="625" t="s">
        <v>257</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234</v>
      </c>
      <c r="AA12" s="655"/>
      <c r="AB12" s="655"/>
      <c r="AC12" s="655"/>
      <c r="AD12" s="656" t="s">
        <v>234</v>
      </c>
      <c r="AE12" s="656"/>
      <c r="AF12" s="656"/>
      <c r="AG12" s="656"/>
      <c r="AH12" s="656"/>
      <c r="AI12" s="656"/>
      <c r="AJ12" s="656"/>
      <c r="AK12" s="656"/>
      <c r="AL12" s="631" t="s">
        <v>128</v>
      </c>
      <c r="AM12" s="632"/>
      <c r="AN12" s="632"/>
      <c r="AO12" s="657"/>
      <c r="AP12" s="625" t="s">
        <v>258</v>
      </c>
      <c r="AQ12" s="626"/>
      <c r="AR12" s="626"/>
      <c r="AS12" s="626"/>
      <c r="AT12" s="626"/>
      <c r="AU12" s="626"/>
      <c r="AV12" s="626"/>
      <c r="AW12" s="626"/>
      <c r="AX12" s="626"/>
      <c r="AY12" s="626"/>
      <c r="AZ12" s="626"/>
      <c r="BA12" s="626"/>
      <c r="BB12" s="626"/>
      <c r="BC12" s="626"/>
      <c r="BD12" s="626"/>
      <c r="BE12" s="626"/>
      <c r="BF12" s="627"/>
      <c r="BG12" s="628">
        <v>574573</v>
      </c>
      <c r="BH12" s="629"/>
      <c r="BI12" s="629"/>
      <c r="BJ12" s="629"/>
      <c r="BK12" s="629"/>
      <c r="BL12" s="629"/>
      <c r="BM12" s="629"/>
      <c r="BN12" s="630"/>
      <c r="BO12" s="655">
        <v>52.6</v>
      </c>
      <c r="BP12" s="655"/>
      <c r="BQ12" s="655"/>
      <c r="BR12" s="655"/>
      <c r="BS12" s="656" t="s">
        <v>128</v>
      </c>
      <c r="BT12" s="656"/>
      <c r="BU12" s="656"/>
      <c r="BV12" s="656"/>
      <c r="BW12" s="656"/>
      <c r="BX12" s="656"/>
      <c r="BY12" s="656"/>
      <c r="BZ12" s="656"/>
      <c r="CA12" s="656"/>
      <c r="CB12" s="714"/>
      <c r="CD12" s="670" t="s">
        <v>259</v>
      </c>
      <c r="CE12" s="667"/>
      <c r="CF12" s="667"/>
      <c r="CG12" s="667"/>
      <c r="CH12" s="667"/>
      <c r="CI12" s="667"/>
      <c r="CJ12" s="667"/>
      <c r="CK12" s="667"/>
      <c r="CL12" s="667"/>
      <c r="CM12" s="667"/>
      <c r="CN12" s="667"/>
      <c r="CO12" s="667"/>
      <c r="CP12" s="667"/>
      <c r="CQ12" s="668"/>
      <c r="CR12" s="628">
        <v>246678</v>
      </c>
      <c r="CS12" s="629"/>
      <c r="CT12" s="629"/>
      <c r="CU12" s="629"/>
      <c r="CV12" s="629"/>
      <c r="CW12" s="629"/>
      <c r="CX12" s="629"/>
      <c r="CY12" s="630"/>
      <c r="CZ12" s="655">
        <v>2.4</v>
      </c>
      <c r="DA12" s="655"/>
      <c r="DB12" s="655"/>
      <c r="DC12" s="655"/>
      <c r="DD12" s="634">
        <v>27606</v>
      </c>
      <c r="DE12" s="629"/>
      <c r="DF12" s="629"/>
      <c r="DG12" s="629"/>
      <c r="DH12" s="629"/>
      <c r="DI12" s="629"/>
      <c r="DJ12" s="629"/>
      <c r="DK12" s="629"/>
      <c r="DL12" s="629"/>
      <c r="DM12" s="629"/>
      <c r="DN12" s="629"/>
      <c r="DO12" s="629"/>
      <c r="DP12" s="630"/>
      <c r="DQ12" s="634">
        <v>185966</v>
      </c>
      <c r="DR12" s="629"/>
      <c r="DS12" s="629"/>
      <c r="DT12" s="629"/>
      <c r="DU12" s="629"/>
      <c r="DV12" s="629"/>
      <c r="DW12" s="629"/>
      <c r="DX12" s="629"/>
      <c r="DY12" s="629"/>
      <c r="DZ12" s="629"/>
      <c r="EA12" s="629"/>
      <c r="EB12" s="629"/>
      <c r="EC12" s="669"/>
    </row>
    <row r="13" spans="2:143" ht="11.25" customHeight="1" x14ac:dyDescent="0.25">
      <c r="B13" s="625" t="s">
        <v>260</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234</v>
      </c>
      <c r="AM13" s="632"/>
      <c r="AN13" s="632"/>
      <c r="AO13" s="657"/>
      <c r="AP13" s="625" t="s">
        <v>261</v>
      </c>
      <c r="AQ13" s="626"/>
      <c r="AR13" s="626"/>
      <c r="AS13" s="626"/>
      <c r="AT13" s="626"/>
      <c r="AU13" s="626"/>
      <c r="AV13" s="626"/>
      <c r="AW13" s="626"/>
      <c r="AX13" s="626"/>
      <c r="AY13" s="626"/>
      <c r="AZ13" s="626"/>
      <c r="BA13" s="626"/>
      <c r="BB13" s="626"/>
      <c r="BC13" s="626"/>
      <c r="BD13" s="626"/>
      <c r="BE13" s="626"/>
      <c r="BF13" s="627"/>
      <c r="BG13" s="628">
        <v>568956</v>
      </c>
      <c r="BH13" s="629"/>
      <c r="BI13" s="629"/>
      <c r="BJ13" s="629"/>
      <c r="BK13" s="629"/>
      <c r="BL13" s="629"/>
      <c r="BM13" s="629"/>
      <c r="BN13" s="630"/>
      <c r="BO13" s="655">
        <v>52.1</v>
      </c>
      <c r="BP13" s="655"/>
      <c r="BQ13" s="655"/>
      <c r="BR13" s="655"/>
      <c r="BS13" s="656" t="s">
        <v>128</v>
      </c>
      <c r="BT13" s="656"/>
      <c r="BU13" s="656"/>
      <c r="BV13" s="656"/>
      <c r="BW13" s="656"/>
      <c r="BX13" s="656"/>
      <c r="BY13" s="656"/>
      <c r="BZ13" s="656"/>
      <c r="CA13" s="656"/>
      <c r="CB13" s="714"/>
      <c r="CD13" s="670" t="s">
        <v>262</v>
      </c>
      <c r="CE13" s="667"/>
      <c r="CF13" s="667"/>
      <c r="CG13" s="667"/>
      <c r="CH13" s="667"/>
      <c r="CI13" s="667"/>
      <c r="CJ13" s="667"/>
      <c r="CK13" s="667"/>
      <c r="CL13" s="667"/>
      <c r="CM13" s="667"/>
      <c r="CN13" s="667"/>
      <c r="CO13" s="667"/>
      <c r="CP13" s="667"/>
      <c r="CQ13" s="668"/>
      <c r="CR13" s="628">
        <v>771933</v>
      </c>
      <c r="CS13" s="629"/>
      <c r="CT13" s="629"/>
      <c r="CU13" s="629"/>
      <c r="CV13" s="629"/>
      <c r="CW13" s="629"/>
      <c r="CX13" s="629"/>
      <c r="CY13" s="630"/>
      <c r="CZ13" s="655">
        <v>7.4</v>
      </c>
      <c r="DA13" s="655"/>
      <c r="DB13" s="655"/>
      <c r="DC13" s="655"/>
      <c r="DD13" s="634">
        <v>253279</v>
      </c>
      <c r="DE13" s="629"/>
      <c r="DF13" s="629"/>
      <c r="DG13" s="629"/>
      <c r="DH13" s="629"/>
      <c r="DI13" s="629"/>
      <c r="DJ13" s="629"/>
      <c r="DK13" s="629"/>
      <c r="DL13" s="629"/>
      <c r="DM13" s="629"/>
      <c r="DN13" s="629"/>
      <c r="DO13" s="629"/>
      <c r="DP13" s="630"/>
      <c r="DQ13" s="634">
        <v>446372</v>
      </c>
      <c r="DR13" s="629"/>
      <c r="DS13" s="629"/>
      <c r="DT13" s="629"/>
      <c r="DU13" s="629"/>
      <c r="DV13" s="629"/>
      <c r="DW13" s="629"/>
      <c r="DX13" s="629"/>
      <c r="DY13" s="629"/>
      <c r="DZ13" s="629"/>
      <c r="EA13" s="629"/>
      <c r="EB13" s="629"/>
      <c r="EC13" s="669"/>
    </row>
    <row r="14" spans="2:143" ht="11.25" customHeight="1" x14ac:dyDescent="0.25">
      <c r="B14" s="625" t="s">
        <v>263</v>
      </c>
      <c r="C14" s="626"/>
      <c r="D14" s="626"/>
      <c r="E14" s="626"/>
      <c r="F14" s="626"/>
      <c r="G14" s="626"/>
      <c r="H14" s="626"/>
      <c r="I14" s="626"/>
      <c r="J14" s="626"/>
      <c r="K14" s="626"/>
      <c r="L14" s="626"/>
      <c r="M14" s="626"/>
      <c r="N14" s="626"/>
      <c r="O14" s="626"/>
      <c r="P14" s="626"/>
      <c r="Q14" s="627"/>
      <c r="R14" s="628" t="s">
        <v>234</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234</v>
      </c>
      <c r="AM14" s="632"/>
      <c r="AN14" s="632"/>
      <c r="AO14" s="657"/>
      <c r="AP14" s="625" t="s">
        <v>264</v>
      </c>
      <c r="AQ14" s="626"/>
      <c r="AR14" s="626"/>
      <c r="AS14" s="626"/>
      <c r="AT14" s="626"/>
      <c r="AU14" s="626"/>
      <c r="AV14" s="626"/>
      <c r="AW14" s="626"/>
      <c r="AX14" s="626"/>
      <c r="AY14" s="626"/>
      <c r="AZ14" s="626"/>
      <c r="BA14" s="626"/>
      <c r="BB14" s="626"/>
      <c r="BC14" s="626"/>
      <c r="BD14" s="626"/>
      <c r="BE14" s="626"/>
      <c r="BF14" s="627"/>
      <c r="BG14" s="628">
        <v>26183</v>
      </c>
      <c r="BH14" s="629"/>
      <c r="BI14" s="629"/>
      <c r="BJ14" s="629"/>
      <c r="BK14" s="629"/>
      <c r="BL14" s="629"/>
      <c r="BM14" s="629"/>
      <c r="BN14" s="630"/>
      <c r="BO14" s="655">
        <v>2.4</v>
      </c>
      <c r="BP14" s="655"/>
      <c r="BQ14" s="655"/>
      <c r="BR14" s="655"/>
      <c r="BS14" s="656" t="s">
        <v>128</v>
      </c>
      <c r="BT14" s="656"/>
      <c r="BU14" s="656"/>
      <c r="BV14" s="656"/>
      <c r="BW14" s="656"/>
      <c r="BX14" s="656"/>
      <c r="BY14" s="656"/>
      <c r="BZ14" s="656"/>
      <c r="CA14" s="656"/>
      <c r="CB14" s="714"/>
      <c r="CD14" s="670" t="s">
        <v>265</v>
      </c>
      <c r="CE14" s="667"/>
      <c r="CF14" s="667"/>
      <c r="CG14" s="667"/>
      <c r="CH14" s="667"/>
      <c r="CI14" s="667"/>
      <c r="CJ14" s="667"/>
      <c r="CK14" s="667"/>
      <c r="CL14" s="667"/>
      <c r="CM14" s="667"/>
      <c r="CN14" s="667"/>
      <c r="CO14" s="667"/>
      <c r="CP14" s="667"/>
      <c r="CQ14" s="668"/>
      <c r="CR14" s="628">
        <v>521076</v>
      </c>
      <c r="CS14" s="629"/>
      <c r="CT14" s="629"/>
      <c r="CU14" s="629"/>
      <c r="CV14" s="629"/>
      <c r="CW14" s="629"/>
      <c r="CX14" s="629"/>
      <c r="CY14" s="630"/>
      <c r="CZ14" s="655">
        <v>5</v>
      </c>
      <c r="DA14" s="655"/>
      <c r="DB14" s="655"/>
      <c r="DC14" s="655"/>
      <c r="DD14" s="634" t="s">
        <v>234</v>
      </c>
      <c r="DE14" s="629"/>
      <c r="DF14" s="629"/>
      <c r="DG14" s="629"/>
      <c r="DH14" s="629"/>
      <c r="DI14" s="629"/>
      <c r="DJ14" s="629"/>
      <c r="DK14" s="629"/>
      <c r="DL14" s="629"/>
      <c r="DM14" s="629"/>
      <c r="DN14" s="629"/>
      <c r="DO14" s="629"/>
      <c r="DP14" s="630"/>
      <c r="DQ14" s="634">
        <v>464840</v>
      </c>
      <c r="DR14" s="629"/>
      <c r="DS14" s="629"/>
      <c r="DT14" s="629"/>
      <c r="DU14" s="629"/>
      <c r="DV14" s="629"/>
      <c r="DW14" s="629"/>
      <c r="DX14" s="629"/>
      <c r="DY14" s="629"/>
      <c r="DZ14" s="629"/>
      <c r="EA14" s="629"/>
      <c r="EB14" s="629"/>
      <c r="EC14" s="669"/>
    </row>
    <row r="15" spans="2:143" ht="11.25" customHeight="1" x14ac:dyDescent="0.25">
      <c r="B15" s="625" t="s">
        <v>266</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234</v>
      </c>
      <c r="AA15" s="655"/>
      <c r="AB15" s="655"/>
      <c r="AC15" s="655"/>
      <c r="AD15" s="656" t="s">
        <v>128</v>
      </c>
      <c r="AE15" s="656"/>
      <c r="AF15" s="656"/>
      <c r="AG15" s="656"/>
      <c r="AH15" s="656"/>
      <c r="AI15" s="656"/>
      <c r="AJ15" s="656"/>
      <c r="AK15" s="656"/>
      <c r="AL15" s="631" t="s">
        <v>128</v>
      </c>
      <c r="AM15" s="632"/>
      <c r="AN15" s="632"/>
      <c r="AO15" s="657"/>
      <c r="AP15" s="625" t="s">
        <v>267</v>
      </c>
      <c r="AQ15" s="626"/>
      <c r="AR15" s="626"/>
      <c r="AS15" s="626"/>
      <c r="AT15" s="626"/>
      <c r="AU15" s="626"/>
      <c r="AV15" s="626"/>
      <c r="AW15" s="626"/>
      <c r="AX15" s="626"/>
      <c r="AY15" s="626"/>
      <c r="AZ15" s="626"/>
      <c r="BA15" s="626"/>
      <c r="BB15" s="626"/>
      <c r="BC15" s="626"/>
      <c r="BD15" s="626"/>
      <c r="BE15" s="626"/>
      <c r="BF15" s="627"/>
      <c r="BG15" s="628">
        <v>79879</v>
      </c>
      <c r="BH15" s="629"/>
      <c r="BI15" s="629"/>
      <c r="BJ15" s="629"/>
      <c r="BK15" s="629"/>
      <c r="BL15" s="629"/>
      <c r="BM15" s="629"/>
      <c r="BN15" s="630"/>
      <c r="BO15" s="655">
        <v>7.3</v>
      </c>
      <c r="BP15" s="655"/>
      <c r="BQ15" s="655"/>
      <c r="BR15" s="655"/>
      <c r="BS15" s="656" t="s">
        <v>251</v>
      </c>
      <c r="BT15" s="656"/>
      <c r="BU15" s="656"/>
      <c r="BV15" s="656"/>
      <c r="BW15" s="656"/>
      <c r="BX15" s="656"/>
      <c r="BY15" s="656"/>
      <c r="BZ15" s="656"/>
      <c r="CA15" s="656"/>
      <c r="CB15" s="714"/>
      <c r="CD15" s="670" t="s">
        <v>268</v>
      </c>
      <c r="CE15" s="667"/>
      <c r="CF15" s="667"/>
      <c r="CG15" s="667"/>
      <c r="CH15" s="667"/>
      <c r="CI15" s="667"/>
      <c r="CJ15" s="667"/>
      <c r="CK15" s="667"/>
      <c r="CL15" s="667"/>
      <c r="CM15" s="667"/>
      <c r="CN15" s="667"/>
      <c r="CO15" s="667"/>
      <c r="CP15" s="667"/>
      <c r="CQ15" s="668"/>
      <c r="CR15" s="628">
        <v>825914</v>
      </c>
      <c r="CS15" s="629"/>
      <c r="CT15" s="629"/>
      <c r="CU15" s="629"/>
      <c r="CV15" s="629"/>
      <c r="CW15" s="629"/>
      <c r="CX15" s="629"/>
      <c r="CY15" s="630"/>
      <c r="CZ15" s="655">
        <v>7.9</v>
      </c>
      <c r="DA15" s="655"/>
      <c r="DB15" s="655"/>
      <c r="DC15" s="655"/>
      <c r="DD15" s="634">
        <v>10000</v>
      </c>
      <c r="DE15" s="629"/>
      <c r="DF15" s="629"/>
      <c r="DG15" s="629"/>
      <c r="DH15" s="629"/>
      <c r="DI15" s="629"/>
      <c r="DJ15" s="629"/>
      <c r="DK15" s="629"/>
      <c r="DL15" s="629"/>
      <c r="DM15" s="629"/>
      <c r="DN15" s="629"/>
      <c r="DO15" s="629"/>
      <c r="DP15" s="630"/>
      <c r="DQ15" s="634">
        <v>735576</v>
      </c>
      <c r="DR15" s="629"/>
      <c r="DS15" s="629"/>
      <c r="DT15" s="629"/>
      <c r="DU15" s="629"/>
      <c r="DV15" s="629"/>
      <c r="DW15" s="629"/>
      <c r="DX15" s="629"/>
      <c r="DY15" s="629"/>
      <c r="DZ15" s="629"/>
      <c r="EA15" s="629"/>
      <c r="EB15" s="629"/>
      <c r="EC15" s="669"/>
    </row>
    <row r="16" spans="2:143" ht="11.25" customHeight="1" x14ac:dyDescent="0.25">
      <c r="B16" s="625" t="s">
        <v>269</v>
      </c>
      <c r="C16" s="626"/>
      <c r="D16" s="626"/>
      <c r="E16" s="626"/>
      <c r="F16" s="626"/>
      <c r="G16" s="626"/>
      <c r="H16" s="626"/>
      <c r="I16" s="626"/>
      <c r="J16" s="626"/>
      <c r="K16" s="626"/>
      <c r="L16" s="626"/>
      <c r="M16" s="626"/>
      <c r="N16" s="626"/>
      <c r="O16" s="626"/>
      <c r="P16" s="626"/>
      <c r="Q16" s="627"/>
      <c r="R16" s="628">
        <v>9090</v>
      </c>
      <c r="S16" s="629"/>
      <c r="T16" s="629"/>
      <c r="U16" s="629"/>
      <c r="V16" s="629"/>
      <c r="W16" s="629"/>
      <c r="X16" s="629"/>
      <c r="Y16" s="630"/>
      <c r="Z16" s="655">
        <v>0.1</v>
      </c>
      <c r="AA16" s="655"/>
      <c r="AB16" s="655"/>
      <c r="AC16" s="655"/>
      <c r="AD16" s="656">
        <v>9090</v>
      </c>
      <c r="AE16" s="656"/>
      <c r="AF16" s="656"/>
      <c r="AG16" s="656"/>
      <c r="AH16" s="656"/>
      <c r="AI16" s="656"/>
      <c r="AJ16" s="656"/>
      <c r="AK16" s="656"/>
      <c r="AL16" s="631">
        <v>0.2</v>
      </c>
      <c r="AM16" s="632"/>
      <c r="AN16" s="632"/>
      <c r="AO16" s="657"/>
      <c r="AP16" s="625" t="s">
        <v>270</v>
      </c>
      <c r="AQ16" s="626"/>
      <c r="AR16" s="626"/>
      <c r="AS16" s="626"/>
      <c r="AT16" s="626"/>
      <c r="AU16" s="626"/>
      <c r="AV16" s="626"/>
      <c r="AW16" s="626"/>
      <c r="AX16" s="626"/>
      <c r="AY16" s="626"/>
      <c r="AZ16" s="626"/>
      <c r="BA16" s="626"/>
      <c r="BB16" s="626"/>
      <c r="BC16" s="626"/>
      <c r="BD16" s="626"/>
      <c r="BE16" s="626"/>
      <c r="BF16" s="627"/>
      <c r="BG16" s="628" t="s">
        <v>251</v>
      </c>
      <c r="BH16" s="629"/>
      <c r="BI16" s="629"/>
      <c r="BJ16" s="629"/>
      <c r="BK16" s="629"/>
      <c r="BL16" s="629"/>
      <c r="BM16" s="629"/>
      <c r="BN16" s="630"/>
      <c r="BO16" s="655" t="s">
        <v>128</v>
      </c>
      <c r="BP16" s="655"/>
      <c r="BQ16" s="655"/>
      <c r="BR16" s="655"/>
      <c r="BS16" s="656" t="s">
        <v>234</v>
      </c>
      <c r="BT16" s="656"/>
      <c r="BU16" s="656"/>
      <c r="BV16" s="656"/>
      <c r="BW16" s="656"/>
      <c r="BX16" s="656"/>
      <c r="BY16" s="656"/>
      <c r="BZ16" s="656"/>
      <c r="CA16" s="656"/>
      <c r="CB16" s="714"/>
      <c r="CD16" s="670" t="s">
        <v>271</v>
      </c>
      <c r="CE16" s="667"/>
      <c r="CF16" s="667"/>
      <c r="CG16" s="667"/>
      <c r="CH16" s="667"/>
      <c r="CI16" s="667"/>
      <c r="CJ16" s="667"/>
      <c r="CK16" s="667"/>
      <c r="CL16" s="667"/>
      <c r="CM16" s="667"/>
      <c r="CN16" s="667"/>
      <c r="CO16" s="667"/>
      <c r="CP16" s="667"/>
      <c r="CQ16" s="668"/>
      <c r="CR16" s="628">
        <v>134243</v>
      </c>
      <c r="CS16" s="629"/>
      <c r="CT16" s="629"/>
      <c r="CU16" s="629"/>
      <c r="CV16" s="629"/>
      <c r="CW16" s="629"/>
      <c r="CX16" s="629"/>
      <c r="CY16" s="630"/>
      <c r="CZ16" s="655">
        <v>1.3</v>
      </c>
      <c r="DA16" s="655"/>
      <c r="DB16" s="655"/>
      <c r="DC16" s="655"/>
      <c r="DD16" s="634" t="s">
        <v>234</v>
      </c>
      <c r="DE16" s="629"/>
      <c r="DF16" s="629"/>
      <c r="DG16" s="629"/>
      <c r="DH16" s="629"/>
      <c r="DI16" s="629"/>
      <c r="DJ16" s="629"/>
      <c r="DK16" s="629"/>
      <c r="DL16" s="629"/>
      <c r="DM16" s="629"/>
      <c r="DN16" s="629"/>
      <c r="DO16" s="629"/>
      <c r="DP16" s="630"/>
      <c r="DQ16" s="634" t="s">
        <v>234</v>
      </c>
      <c r="DR16" s="629"/>
      <c r="DS16" s="629"/>
      <c r="DT16" s="629"/>
      <c r="DU16" s="629"/>
      <c r="DV16" s="629"/>
      <c r="DW16" s="629"/>
      <c r="DX16" s="629"/>
      <c r="DY16" s="629"/>
      <c r="DZ16" s="629"/>
      <c r="EA16" s="629"/>
      <c r="EB16" s="629"/>
      <c r="EC16" s="669"/>
    </row>
    <row r="17" spans="2:133" ht="11.25" customHeight="1" x14ac:dyDescent="0.25">
      <c r="B17" s="625" t="s">
        <v>272</v>
      </c>
      <c r="C17" s="626"/>
      <c r="D17" s="626"/>
      <c r="E17" s="626"/>
      <c r="F17" s="626"/>
      <c r="G17" s="626"/>
      <c r="H17" s="626"/>
      <c r="I17" s="626"/>
      <c r="J17" s="626"/>
      <c r="K17" s="626"/>
      <c r="L17" s="626"/>
      <c r="M17" s="626"/>
      <c r="N17" s="626"/>
      <c r="O17" s="626"/>
      <c r="P17" s="626"/>
      <c r="Q17" s="627"/>
      <c r="R17" s="628">
        <v>10963</v>
      </c>
      <c r="S17" s="629"/>
      <c r="T17" s="629"/>
      <c r="U17" s="629"/>
      <c r="V17" s="629"/>
      <c r="W17" s="629"/>
      <c r="X17" s="629"/>
      <c r="Y17" s="630"/>
      <c r="Z17" s="655">
        <v>0.1</v>
      </c>
      <c r="AA17" s="655"/>
      <c r="AB17" s="655"/>
      <c r="AC17" s="655"/>
      <c r="AD17" s="656">
        <v>10963</v>
      </c>
      <c r="AE17" s="656"/>
      <c r="AF17" s="656"/>
      <c r="AG17" s="656"/>
      <c r="AH17" s="656"/>
      <c r="AI17" s="656"/>
      <c r="AJ17" s="656"/>
      <c r="AK17" s="656"/>
      <c r="AL17" s="631">
        <v>0.2</v>
      </c>
      <c r="AM17" s="632"/>
      <c r="AN17" s="632"/>
      <c r="AO17" s="657"/>
      <c r="AP17" s="625" t="s">
        <v>273</v>
      </c>
      <c r="AQ17" s="626"/>
      <c r="AR17" s="626"/>
      <c r="AS17" s="626"/>
      <c r="AT17" s="626"/>
      <c r="AU17" s="626"/>
      <c r="AV17" s="626"/>
      <c r="AW17" s="626"/>
      <c r="AX17" s="626"/>
      <c r="AY17" s="626"/>
      <c r="AZ17" s="626"/>
      <c r="BA17" s="626"/>
      <c r="BB17" s="626"/>
      <c r="BC17" s="626"/>
      <c r="BD17" s="626"/>
      <c r="BE17" s="626"/>
      <c r="BF17" s="627"/>
      <c r="BG17" s="628" t="s">
        <v>234</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70" t="s">
        <v>274</v>
      </c>
      <c r="CE17" s="667"/>
      <c r="CF17" s="667"/>
      <c r="CG17" s="667"/>
      <c r="CH17" s="667"/>
      <c r="CI17" s="667"/>
      <c r="CJ17" s="667"/>
      <c r="CK17" s="667"/>
      <c r="CL17" s="667"/>
      <c r="CM17" s="667"/>
      <c r="CN17" s="667"/>
      <c r="CO17" s="667"/>
      <c r="CP17" s="667"/>
      <c r="CQ17" s="668"/>
      <c r="CR17" s="628">
        <v>1124415</v>
      </c>
      <c r="CS17" s="629"/>
      <c r="CT17" s="629"/>
      <c r="CU17" s="629"/>
      <c r="CV17" s="629"/>
      <c r="CW17" s="629"/>
      <c r="CX17" s="629"/>
      <c r="CY17" s="630"/>
      <c r="CZ17" s="655">
        <v>10.8</v>
      </c>
      <c r="DA17" s="655"/>
      <c r="DB17" s="655"/>
      <c r="DC17" s="655"/>
      <c r="DD17" s="634" t="s">
        <v>234</v>
      </c>
      <c r="DE17" s="629"/>
      <c r="DF17" s="629"/>
      <c r="DG17" s="629"/>
      <c r="DH17" s="629"/>
      <c r="DI17" s="629"/>
      <c r="DJ17" s="629"/>
      <c r="DK17" s="629"/>
      <c r="DL17" s="629"/>
      <c r="DM17" s="629"/>
      <c r="DN17" s="629"/>
      <c r="DO17" s="629"/>
      <c r="DP17" s="630"/>
      <c r="DQ17" s="634">
        <v>1065472</v>
      </c>
      <c r="DR17" s="629"/>
      <c r="DS17" s="629"/>
      <c r="DT17" s="629"/>
      <c r="DU17" s="629"/>
      <c r="DV17" s="629"/>
      <c r="DW17" s="629"/>
      <c r="DX17" s="629"/>
      <c r="DY17" s="629"/>
      <c r="DZ17" s="629"/>
      <c r="EA17" s="629"/>
      <c r="EB17" s="629"/>
      <c r="EC17" s="669"/>
    </row>
    <row r="18" spans="2:133" ht="11.25" customHeight="1" x14ac:dyDescent="0.25">
      <c r="B18" s="625" t="s">
        <v>275</v>
      </c>
      <c r="C18" s="626"/>
      <c r="D18" s="626"/>
      <c r="E18" s="626"/>
      <c r="F18" s="626"/>
      <c r="G18" s="626"/>
      <c r="H18" s="626"/>
      <c r="I18" s="626"/>
      <c r="J18" s="626"/>
      <c r="K18" s="626"/>
      <c r="L18" s="626"/>
      <c r="M18" s="626"/>
      <c r="N18" s="626"/>
      <c r="O18" s="626"/>
      <c r="P18" s="626"/>
      <c r="Q18" s="627"/>
      <c r="R18" s="628">
        <v>16845</v>
      </c>
      <c r="S18" s="629"/>
      <c r="T18" s="629"/>
      <c r="U18" s="629"/>
      <c r="V18" s="629"/>
      <c r="W18" s="629"/>
      <c r="X18" s="629"/>
      <c r="Y18" s="630"/>
      <c r="Z18" s="655">
        <v>0.2</v>
      </c>
      <c r="AA18" s="655"/>
      <c r="AB18" s="655"/>
      <c r="AC18" s="655"/>
      <c r="AD18" s="656">
        <v>16845</v>
      </c>
      <c r="AE18" s="656"/>
      <c r="AF18" s="656"/>
      <c r="AG18" s="656"/>
      <c r="AH18" s="656"/>
      <c r="AI18" s="656"/>
      <c r="AJ18" s="656"/>
      <c r="AK18" s="656"/>
      <c r="AL18" s="631">
        <v>0.30000001192092896</v>
      </c>
      <c r="AM18" s="632"/>
      <c r="AN18" s="632"/>
      <c r="AO18" s="657"/>
      <c r="AP18" s="625" t="s">
        <v>276</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234</v>
      </c>
      <c r="BP18" s="655"/>
      <c r="BQ18" s="655"/>
      <c r="BR18" s="655"/>
      <c r="BS18" s="656" t="s">
        <v>128</v>
      </c>
      <c r="BT18" s="656"/>
      <c r="BU18" s="656"/>
      <c r="BV18" s="656"/>
      <c r="BW18" s="656"/>
      <c r="BX18" s="656"/>
      <c r="BY18" s="656"/>
      <c r="BZ18" s="656"/>
      <c r="CA18" s="656"/>
      <c r="CB18" s="714"/>
      <c r="CD18" s="670" t="s">
        <v>277</v>
      </c>
      <c r="CE18" s="667"/>
      <c r="CF18" s="667"/>
      <c r="CG18" s="667"/>
      <c r="CH18" s="667"/>
      <c r="CI18" s="667"/>
      <c r="CJ18" s="667"/>
      <c r="CK18" s="667"/>
      <c r="CL18" s="667"/>
      <c r="CM18" s="667"/>
      <c r="CN18" s="667"/>
      <c r="CO18" s="667"/>
      <c r="CP18" s="667"/>
      <c r="CQ18" s="668"/>
      <c r="CR18" s="628" t="s">
        <v>234</v>
      </c>
      <c r="CS18" s="629"/>
      <c r="CT18" s="629"/>
      <c r="CU18" s="629"/>
      <c r="CV18" s="629"/>
      <c r="CW18" s="629"/>
      <c r="CX18" s="629"/>
      <c r="CY18" s="630"/>
      <c r="CZ18" s="655" t="s">
        <v>234</v>
      </c>
      <c r="DA18" s="655"/>
      <c r="DB18" s="655"/>
      <c r="DC18" s="655"/>
      <c r="DD18" s="634" t="s">
        <v>234</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x14ac:dyDescent="0.25">
      <c r="B19" s="625" t="s">
        <v>278</v>
      </c>
      <c r="C19" s="626"/>
      <c r="D19" s="626"/>
      <c r="E19" s="626"/>
      <c r="F19" s="626"/>
      <c r="G19" s="626"/>
      <c r="H19" s="626"/>
      <c r="I19" s="626"/>
      <c r="J19" s="626"/>
      <c r="K19" s="626"/>
      <c r="L19" s="626"/>
      <c r="M19" s="626"/>
      <c r="N19" s="626"/>
      <c r="O19" s="626"/>
      <c r="P19" s="626"/>
      <c r="Q19" s="627"/>
      <c r="R19" s="628">
        <v>2728</v>
      </c>
      <c r="S19" s="629"/>
      <c r="T19" s="629"/>
      <c r="U19" s="629"/>
      <c r="V19" s="629"/>
      <c r="W19" s="629"/>
      <c r="X19" s="629"/>
      <c r="Y19" s="630"/>
      <c r="Z19" s="655">
        <v>0</v>
      </c>
      <c r="AA19" s="655"/>
      <c r="AB19" s="655"/>
      <c r="AC19" s="655"/>
      <c r="AD19" s="656">
        <v>2728</v>
      </c>
      <c r="AE19" s="656"/>
      <c r="AF19" s="656"/>
      <c r="AG19" s="656"/>
      <c r="AH19" s="656"/>
      <c r="AI19" s="656"/>
      <c r="AJ19" s="656"/>
      <c r="AK19" s="656"/>
      <c r="AL19" s="631">
        <v>0</v>
      </c>
      <c r="AM19" s="632"/>
      <c r="AN19" s="632"/>
      <c r="AO19" s="657"/>
      <c r="AP19" s="625" t="s">
        <v>279</v>
      </c>
      <c r="AQ19" s="626"/>
      <c r="AR19" s="626"/>
      <c r="AS19" s="626"/>
      <c r="AT19" s="626"/>
      <c r="AU19" s="626"/>
      <c r="AV19" s="626"/>
      <c r="AW19" s="626"/>
      <c r="AX19" s="626"/>
      <c r="AY19" s="626"/>
      <c r="AZ19" s="626"/>
      <c r="BA19" s="626"/>
      <c r="BB19" s="626"/>
      <c r="BC19" s="626"/>
      <c r="BD19" s="626"/>
      <c r="BE19" s="626"/>
      <c r="BF19" s="627"/>
      <c r="BG19" s="628">
        <v>241</v>
      </c>
      <c r="BH19" s="629"/>
      <c r="BI19" s="629"/>
      <c r="BJ19" s="629"/>
      <c r="BK19" s="629"/>
      <c r="BL19" s="629"/>
      <c r="BM19" s="629"/>
      <c r="BN19" s="630"/>
      <c r="BO19" s="655">
        <v>0</v>
      </c>
      <c r="BP19" s="655"/>
      <c r="BQ19" s="655"/>
      <c r="BR19" s="655"/>
      <c r="BS19" s="656" t="s">
        <v>234</v>
      </c>
      <c r="BT19" s="656"/>
      <c r="BU19" s="656"/>
      <c r="BV19" s="656"/>
      <c r="BW19" s="656"/>
      <c r="BX19" s="656"/>
      <c r="BY19" s="656"/>
      <c r="BZ19" s="656"/>
      <c r="CA19" s="656"/>
      <c r="CB19" s="714"/>
      <c r="CD19" s="670" t="s">
        <v>280</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128</v>
      </c>
      <c r="DA19" s="655"/>
      <c r="DB19" s="655"/>
      <c r="DC19" s="655"/>
      <c r="DD19" s="634" t="s">
        <v>234</v>
      </c>
      <c r="DE19" s="629"/>
      <c r="DF19" s="629"/>
      <c r="DG19" s="629"/>
      <c r="DH19" s="629"/>
      <c r="DI19" s="629"/>
      <c r="DJ19" s="629"/>
      <c r="DK19" s="629"/>
      <c r="DL19" s="629"/>
      <c r="DM19" s="629"/>
      <c r="DN19" s="629"/>
      <c r="DO19" s="629"/>
      <c r="DP19" s="630"/>
      <c r="DQ19" s="634" t="s">
        <v>234</v>
      </c>
      <c r="DR19" s="629"/>
      <c r="DS19" s="629"/>
      <c r="DT19" s="629"/>
      <c r="DU19" s="629"/>
      <c r="DV19" s="629"/>
      <c r="DW19" s="629"/>
      <c r="DX19" s="629"/>
      <c r="DY19" s="629"/>
      <c r="DZ19" s="629"/>
      <c r="EA19" s="629"/>
      <c r="EB19" s="629"/>
      <c r="EC19" s="669"/>
    </row>
    <row r="20" spans="2:133" ht="11.25" customHeight="1" x14ac:dyDescent="0.25">
      <c r="B20" s="625" t="s">
        <v>281</v>
      </c>
      <c r="C20" s="626"/>
      <c r="D20" s="626"/>
      <c r="E20" s="626"/>
      <c r="F20" s="626"/>
      <c r="G20" s="626"/>
      <c r="H20" s="626"/>
      <c r="I20" s="626"/>
      <c r="J20" s="626"/>
      <c r="K20" s="626"/>
      <c r="L20" s="626"/>
      <c r="M20" s="626"/>
      <c r="N20" s="626"/>
      <c r="O20" s="626"/>
      <c r="P20" s="626"/>
      <c r="Q20" s="627"/>
      <c r="R20" s="628">
        <v>2526</v>
      </c>
      <c r="S20" s="629"/>
      <c r="T20" s="629"/>
      <c r="U20" s="629"/>
      <c r="V20" s="629"/>
      <c r="W20" s="629"/>
      <c r="X20" s="629"/>
      <c r="Y20" s="630"/>
      <c r="Z20" s="655">
        <v>0</v>
      </c>
      <c r="AA20" s="655"/>
      <c r="AB20" s="655"/>
      <c r="AC20" s="655"/>
      <c r="AD20" s="656">
        <v>2526</v>
      </c>
      <c r="AE20" s="656"/>
      <c r="AF20" s="656"/>
      <c r="AG20" s="656"/>
      <c r="AH20" s="656"/>
      <c r="AI20" s="656"/>
      <c r="AJ20" s="656"/>
      <c r="AK20" s="656"/>
      <c r="AL20" s="631">
        <v>0</v>
      </c>
      <c r="AM20" s="632"/>
      <c r="AN20" s="632"/>
      <c r="AO20" s="657"/>
      <c r="AP20" s="625" t="s">
        <v>282</v>
      </c>
      <c r="AQ20" s="626"/>
      <c r="AR20" s="626"/>
      <c r="AS20" s="626"/>
      <c r="AT20" s="626"/>
      <c r="AU20" s="626"/>
      <c r="AV20" s="626"/>
      <c r="AW20" s="626"/>
      <c r="AX20" s="626"/>
      <c r="AY20" s="626"/>
      <c r="AZ20" s="626"/>
      <c r="BA20" s="626"/>
      <c r="BB20" s="626"/>
      <c r="BC20" s="626"/>
      <c r="BD20" s="626"/>
      <c r="BE20" s="626"/>
      <c r="BF20" s="627"/>
      <c r="BG20" s="628">
        <v>241</v>
      </c>
      <c r="BH20" s="629"/>
      <c r="BI20" s="629"/>
      <c r="BJ20" s="629"/>
      <c r="BK20" s="629"/>
      <c r="BL20" s="629"/>
      <c r="BM20" s="629"/>
      <c r="BN20" s="630"/>
      <c r="BO20" s="655">
        <v>0</v>
      </c>
      <c r="BP20" s="655"/>
      <c r="BQ20" s="655"/>
      <c r="BR20" s="655"/>
      <c r="BS20" s="656" t="s">
        <v>234</v>
      </c>
      <c r="BT20" s="656"/>
      <c r="BU20" s="656"/>
      <c r="BV20" s="656"/>
      <c r="BW20" s="656"/>
      <c r="BX20" s="656"/>
      <c r="BY20" s="656"/>
      <c r="BZ20" s="656"/>
      <c r="CA20" s="656"/>
      <c r="CB20" s="714"/>
      <c r="CD20" s="670" t="s">
        <v>283</v>
      </c>
      <c r="CE20" s="667"/>
      <c r="CF20" s="667"/>
      <c r="CG20" s="667"/>
      <c r="CH20" s="667"/>
      <c r="CI20" s="667"/>
      <c r="CJ20" s="667"/>
      <c r="CK20" s="667"/>
      <c r="CL20" s="667"/>
      <c r="CM20" s="667"/>
      <c r="CN20" s="667"/>
      <c r="CO20" s="667"/>
      <c r="CP20" s="667"/>
      <c r="CQ20" s="668"/>
      <c r="CR20" s="628">
        <v>10390361</v>
      </c>
      <c r="CS20" s="629"/>
      <c r="CT20" s="629"/>
      <c r="CU20" s="629"/>
      <c r="CV20" s="629"/>
      <c r="CW20" s="629"/>
      <c r="CX20" s="629"/>
      <c r="CY20" s="630"/>
      <c r="CZ20" s="655">
        <v>100</v>
      </c>
      <c r="DA20" s="655"/>
      <c r="DB20" s="655"/>
      <c r="DC20" s="655"/>
      <c r="DD20" s="634">
        <v>1943409</v>
      </c>
      <c r="DE20" s="629"/>
      <c r="DF20" s="629"/>
      <c r="DG20" s="629"/>
      <c r="DH20" s="629"/>
      <c r="DI20" s="629"/>
      <c r="DJ20" s="629"/>
      <c r="DK20" s="629"/>
      <c r="DL20" s="629"/>
      <c r="DM20" s="629"/>
      <c r="DN20" s="629"/>
      <c r="DO20" s="629"/>
      <c r="DP20" s="630"/>
      <c r="DQ20" s="634">
        <v>6977745</v>
      </c>
      <c r="DR20" s="629"/>
      <c r="DS20" s="629"/>
      <c r="DT20" s="629"/>
      <c r="DU20" s="629"/>
      <c r="DV20" s="629"/>
      <c r="DW20" s="629"/>
      <c r="DX20" s="629"/>
      <c r="DY20" s="629"/>
      <c r="DZ20" s="629"/>
      <c r="EA20" s="629"/>
      <c r="EB20" s="629"/>
      <c r="EC20" s="669"/>
    </row>
    <row r="21" spans="2:133" ht="11.25" customHeight="1" x14ac:dyDescent="0.25">
      <c r="B21" s="625" t="s">
        <v>284</v>
      </c>
      <c r="C21" s="626"/>
      <c r="D21" s="626"/>
      <c r="E21" s="626"/>
      <c r="F21" s="626"/>
      <c r="G21" s="626"/>
      <c r="H21" s="626"/>
      <c r="I21" s="626"/>
      <c r="J21" s="626"/>
      <c r="K21" s="626"/>
      <c r="L21" s="626"/>
      <c r="M21" s="626"/>
      <c r="N21" s="626"/>
      <c r="O21" s="626"/>
      <c r="P21" s="626"/>
      <c r="Q21" s="627"/>
      <c r="R21" s="628">
        <v>476</v>
      </c>
      <c r="S21" s="629"/>
      <c r="T21" s="629"/>
      <c r="U21" s="629"/>
      <c r="V21" s="629"/>
      <c r="W21" s="629"/>
      <c r="X21" s="629"/>
      <c r="Y21" s="630"/>
      <c r="Z21" s="655">
        <v>0</v>
      </c>
      <c r="AA21" s="655"/>
      <c r="AB21" s="655"/>
      <c r="AC21" s="655"/>
      <c r="AD21" s="656">
        <v>476</v>
      </c>
      <c r="AE21" s="656"/>
      <c r="AF21" s="656"/>
      <c r="AG21" s="656"/>
      <c r="AH21" s="656"/>
      <c r="AI21" s="656"/>
      <c r="AJ21" s="656"/>
      <c r="AK21" s="656"/>
      <c r="AL21" s="631">
        <v>0</v>
      </c>
      <c r="AM21" s="632"/>
      <c r="AN21" s="632"/>
      <c r="AO21" s="657"/>
      <c r="AP21" s="721" t="s">
        <v>285</v>
      </c>
      <c r="AQ21" s="728"/>
      <c r="AR21" s="728"/>
      <c r="AS21" s="728"/>
      <c r="AT21" s="728"/>
      <c r="AU21" s="728"/>
      <c r="AV21" s="728"/>
      <c r="AW21" s="728"/>
      <c r="AX21" s="728"/>
      <c r="AY21" s="728"/>
      <c r="AZ21" s="728"/>
      <c r="BA21" s="728"/>
      <c r="BB21" s="728"/>
      <c r="BC21" s="728"/>
      <c r="BD21" s="728"/>
      <c r="BE21" s="728"/>
      <c r="BF21" s="723"/>
      <c r="BG21" s="628">
        <v>241</v>
      </c>
      <c r="BH21" s="629"/>
      <c r="BI21" s="629"/>
      <c r="BJ21" s="629"/>
      <c r="BK21" s="629"/>
      <c r="BL21" s="629"/>
      <c r="BM21" s="629"/>
      <c r="BN21" s="630"/>
      <c r="BO21" s="655">
        <v>0</v>
      </c>
      <c r="BP21" s="655"/>
      <c r="BQ21" s="655"/>
      <c r="BR21" s="655"/>
      <c r="BS21" s="656" t="s">
        <v>234</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5">
      <c r="B22" s="691" t="s">
        <v>286</v>
      </c>
      <c r="C22" s="692"/>
      <c r="D22" s="692"/>
      <c r="E22" s="692"/>
      <c r="F22" s="692"/>
      <c r="G22" s="692"/>
      <c r="H22" s="692"/>
      <c r="I22" s="692"/>
      <c r="J22" s="692"/>
      <c r="K22" s="692"/>
      <c r="L22" s="692"/>
      <c r="M22" s="692"/>
      <c r="N22" s="692"/>
      <c r="O22" s="692"/>
      <c r="P22" s="692"/>
      <c r="Q22" s="693"/>
      <c r="R22" s="628">
        <v>11115</v>
      </c>
      <c r="S22" s="629"/>
      <c r="T22" s="629"/>
      <c r="U22" s="629"/>
      <c r="V22" s="629"/>
      <c r="W22" s="629"/>
      <c r="X22" s="629"/>
      <c r="Y22" s="630"/>
      <c r="Z22" s="655">
        <v>0.1</v>
      </c>
      <c r="AA22" s="655"/>
      <c r="AB22" s="655"/>
      <c r="AC22" s="655"/>
      <c r="AD22" s="656">
        <v>11115</v>
      </c>
      <c r="AE22" s="656"/>
      <c r="AF22" s="656"/>
      <c r="AG22" s="656"/>
      <c r="AH22" s="656"/>
      <c r="AI22" s="656"/>
      <c r="AJ22" s="656"/>
      <c r="AK22" s="656"/>
      <c r="AL22" s="631">
        <v>0.20000000298023224</v>
      </c>
      <c r="AM22" s="632"/>
      <c r="AN22" s="632"/>
      <c r="AO22" s="657"/>
      <c r="AP22" s="721" t="s">
        <v>287</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288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5">
      <c r="B23" s="625" t="s">
        <v>289</v>
      </c>
      <c r="C23" s="626"/>
      <c r="D23" s="626"/>
      <c r="E23" s="626"/>
      <c r="F23" s="626"/>
      <c r="G23" s="626"/>
      <c r="H23" s="626"/>
      <c r="I23" s="626"/>
      <c r="J23" s="626"/>
      <c r="K23" s="626"/>
      <c r="L23" s="626"/>
      <c r="M23" s="626"/>
      <c r="N23" s="626"/>
      <c r="O23" s="626"/>
      <c r="P23" s="626"/>
      <c r="Q23" s="627"/>
      <c r="R23" s="628">
        <v>4857313</v>
      </c>
      <c r="S23" s="629"/>
      <c r="T23" s="629"/>
      <c r="U23" s="629"/>
      <c r="V23" s="629"/>
      <c r="W23" s="629"/>
      <c r="X23" s="629"/>
      <c r="Y23" s="630"/>
      <c r="Z23" s="655">
        <v>45.6</v>
      </c>
      <c r="AA23" s="655"/>
      <c r="AB23" s="655"/>
      <c r="AC23" s="655"/>
      <c r="AD23" s="656">
        <v>3941723</v>
      </c>
      <c r="AE23" s="656"/>
      <c r="AF23" s="656"/>
      <c r="AG23" s="656"/>
      <c r="AH23" s="656"/>
      <c r="AI23" s="656"/>
      <c r="AJ23" s="656"/>
      <c r="AK23" s="656"/>
      <c r="AL23" s="631">
        <v>72.2</v>
      </c>
      <c r="AM23" s="632"/>
      <c r="AN23" s="632"/>
      <c r="AO23" s="657"/>
      <c r="AP23" s="721" t="s">
        <v>290</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234</v>
      </c>
      <c r="BT23" s="656"/>
      <c r="BU23" s="656"/>
      <c r="BV23" s="656"/>
      <c r="BW23" s="656"/>
      <c r="BX23" s="656"/>
      <c r="BY23" s="656"/>
      <c r="BZ23" s="656"/>
      <c r="CA23" s="656"/>
      <c r="CB23" s="714"/>
      <c r="CD23" s="730" t="s">
        <v>228</v>
      </c>
      <c r="CE23" s="731"/>
      <c r="CF23" s="731"/>
      <c r="CG23" s="731"/>
      <c r="CH23" s="731"/>
      <c r="CI23" s="731"/>
      <c r="CJ23" s="731"/>
      <c r="CK23" s="731"/>
      <c r="CL23" s="731"/>
      <c r="CM23" s="731"/>
      <c r="CN23" s="731"/>
      <c r="CO23" s="731"/>
      <c r="CP23" s="731"/>
      <c r="CQ23" s="732"/>
      <c r="CR23" s="730" t="s">
        <v>291</v>
      </c>
      <c r="CS23" s="731"/>
      <c r="CT23" s="731"/>
      <c r="CU23" s="731"/>
      <c r="CV23" s="731"/>
      <c r="CW23" s="731"/>
      <c r="CX23" s="731"/>
      <c r="CY23" s="732"/>
      <c r="CZ23" s="730" t="s">
        <v>292</v>
      </c>
      <c r="DA23" s="731"/>
      <c r="DB23" s="731"/>
      <c r="DC23" s="732"/>
      <c r="DD23" s="730" t="s">
        <v>293</v>
      </c>
      <c r="DE23" s="731"/>
      <c r="DF23" s="731"/>
      <c r="DG23" s="731"/>
      <c r="DH23" s="731"/>
      <c r="DI23" s="731"/>
      <c r="DJ23" s="731"/>
      <c r="DK23" s="732"/>
      <c r="DL23" s="739" t="s">
        <v>294</v>
      </c>
      <c r="DM23" s="740"/>
      <c r="DN23" s="740"/>
      <c r="DO23" s="740"/>
      <c r="DP23" s="740"/>
      <c r="DQ23" s="740"/>
      <c r="DR23" s="740"/>
      <c r="DS23" s="740"/>
      <c r="DT23" s="740"/>
      <c r="DU23" s="740"/>
      <c r="DV23" s="741"/>
      <c r="DW23" s="730" t="s">
        <v>295</v>
      </c>
      <c r="DX23" s="731"/>
      <c r="DY23" s="731"/>
      <c r="DZ23" s="731"/>
      <c r="EA23" s="731"/>
      <c r="EB23" s="731"/>
      <c r="EC23" s="732"/>
    </row>
    <row r="24" spans="2:133" ht="11.25" customHeight="1" x14ac:dyDescent="0.25">
      <c r="B24" s="625" t="s">
        <v>296</v>
      </c>
      <c r="C24" s="626"/>
      <c r="D24" s="626"/>
      <c r="E24" s="626"/>
      <c r="F24" s="626"/>
      <c r="G24" s="626"/>
      <c r="H24" s="626"/>
      <c r="I24" s="626"/>
      <c r="J24" s="626"/>
      <c r="K24" s="626"/>
      <c r="L24" s="626"/>
      <c r="M24" s="626"/>
      <c r="N24" s="626"/>
      <c r="O24" s="626"/>
      <c r="P24" s="626"/>
      <c r="Q24" s="627"/>
      <c r="R24" s="628">
        <v>3941723</v>
      </c>
      <c r="S24" s="629"/>
      <c r="T24" s="629"/>
      <c r="U24" s="629"/>
      <c r="V24" s="629"/>
      <c r="W24" s="629"/>
      <c r="X24" s="629"/>
      <c r="Y24" s="630"/>
      <c r="Z24" s="655">
        <v>37</v>
      </c>
      <c r="AA24" s="655"/>
      <c r="AB24" s="655"/>
      <c r="AC24" s="655"/>
      <c r="AD24" s="656">
        <v>3941723</v>
      </c>
      <c r="AE24" s="656"/>
      <c r="AF24" s="656"/>
      <c r="AG24" s="656"/>
      <c r="AH24" s="656"/>
      <c r="AI24" s="656"/>
      <c r="AJ24" s="656"/>
      <c r="AK24" s="656"/>
      <c r="AL24" s="631">
        <v>72.2</v>
      </c>
      <c r="AM24" s="632"/>
      <c r="AN24" s="632"/>
      <c r="AO24" s="657"/>
      <c r="AP24" s="721" t="s">
        <v>297</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234</v>
      </c>
      <c r="BT24" s="656"/>
      <c r="BU24" s="656"/>
      <c r="BV24" s="656"/>
      <c r="BW24" s="656"/>
      <c r="BX24" s="656"/>
      <c r="BY24" s="656"/>
      <c r="BZ24" s="656"/>
      <c r="CA24" s="656"/>
      <c r="CB24" s="714"/>
      <c r="CD24" s="684" t="s">
        <v>298</v>
      </c>
      <c r="CE24" s="685"/>
      <c r="CF24" s="685"/>
      <c r="CG24" s="685"/>
      <c r="CH24" s="685"/>
      <c r="CI24" s="685"/>
      <c r="CJ24" s="685"/>
      <c r="CK24" s="685"/>
      <c r="CL24" s="685"/>
      <c r="CM24" s="685"/>
      <c r="CN24" s="685"/>
      <c r="CO24" s="685"/>
      <c r="CP24" s="685"/>
      <c r="CQ24" s="686"/>
      <c r="CR24" s="681">
        <v>3324116</v>
      </c>
      <c r="CS24" s="682"/>
      <c r="CT24" s="682"/>
      <c r="CU24" s="682"/>
      <c r="CV24" s="682"/>
      <c r="CW24" s="682"/>
      <c r="CX24" s="682"/>
      <c r="CY24" s="725"/>
      <c r="CZ24" s="726">
        <v>32</v>
      </c>
      <c r="DA24" s="700"/>
      <c r="DB24" s="700"/>
      <c r="DC24" s="729"/>
      <c r="DD24" s="724">
        <v>2533873</v>
      </c>
      <c r="DE24" s="682"/>
      <c r="DF24" s="682"/>
      <c r="DG24" s="682"/>
      <c r="DH24" s="682"/>
      <c r="DI24" s="682"/>
      <c r="DJ24" s="682"/>
      <c r="DK24" s="725"/>
      <c r="DL24" s="724">
        <v>2507505</v>
      </c>
      <c r="DM24" s="682"/>
      <c r="DN24" s="682"/>
      <c r="DO24" s="682"/>
      <c r="DP24" s="682"/>
      <c r="DQ24" s="682"/>
      <c r="DR24" s="682"/>
      <c r="DS24" s="682"/>
      <c r="DT24" s="682"/>
      <c r="DU24" s="682"/>
      <c r="DV24" s="725"/>
      <c r="DW24" s="726">
        <v>44.5</v>
      </c>
      <c r="DX24" s="700"/>
      <c r="DY24" s="700"/>
      <c r="DZ24" s="700"/>
      <c r="EA24" s="700"/>
      <c r="EB24" s="700"/>
      <c r="EC24" s="727"/>
    </row>
    <row r="25" spans="2:133" ht="11.25" customHeight="1" x14ac:dyDescent="0.25">
      <c r="B25" s="625" t="s">
        <v>299</v>
      </c>
      <c r="C25" s="626"/>
      <c r="D25" s="626"/>
      <c r="E25" s="626"/>
      <c r="F25" s="626"/>
      <c r="G25" s="626"/>
      <c r="H25" s="626"/>
      <c r="I25" s="626"/>
      <c r="J25" s="626"/>
      <c r="K25" s="626"/>
      <c r="L25" s="626"/>
      <c r="M25" s="626"/>
      <c r="N25" s="626"/>
      <c r="O25" s="626"/>
      <c r="P25" s="626"/>
      <c r="Q25" s="627"/>
      <c r="R25" s="628">
        <v>915590</v>
      </c>
      <c r="S25" s="629"/>
      <c r="T25" s="629"/>
      <c r="U25" s="629"/>
      <c r="V25" s="629"/>
      <c r="W25" s="629"/>
      <c r="X25" s="629"/>
      <c r="Y25" s="630"/>
      <c r="Z25" s="655">
        <v>8.6</v>
      </c>
      <c r="AA25" s="655"/>
      <c r="AB25" s="655"/>
      <c r="AC25" s="655"/>
      <c r="AD25" s="656" t="s">
        <v>128</v>
      </c>
      <c r="AE25" s="656"/>
      <c r="AF25" s="656"/>
      <c r="AG25" s="656"/>
      <c r="AH25" s="656"/>
      <c r="AI25" s="656"/>
      <c r="AJ25" s="656"/>
      <c r="AK25" s="656"/>
      <c r="AL25" s="631" t="s">
        <v>234</v>
      </c>
      <c r="AM25" s="632"/>
      <c r="AN25" s="632"/>
      <c r="AO25" s="657"/>
      <c r="AP25" s="721" t="s">
        <v>300</v>
      </c>
      <c r="AQ25" s="728"/>
      <c r="AR25" s="728"/>
      <c r="AS25" s="728"/>
      <c r="AT25" s="728"/>
      <c r="AU25" s="728"/>
      <c r="AV25" s="728"/>
      <c r="AW25" s="728"/>
      <c r="AX25" s="728"/>
      <c r="AY25" s="728"/>
      <c r="AZ25" s="728"/>
      <c r="BA25" s="728"/>
      <c r="BB25" s="728"/>
      <c r="BC25" s="728"/>
      <c r="BD25" s="728"/>
      <c r="BE25" s="728"/>
      <c r="BF25" s="723"/>
      <c r="BG25" s="628" t="s">
        <v>234</v>
      </c>
      <c r="BH25" s="629"/>
      <c r="BI25" s="629"/>
      <c r="BJ25" s="629"/>
      <c r="BK25" s="629"/>
      <c r="BL25" s="629"/>
      <c r="BM25" s="629"/>
      <c r="BN25" s="630"/>
      <c r="BO25" s="655" t="s">
        <v>234</v>
      </c>
      <c r="BP25" s="655"/>
      <c r="BQ25" s="655"/>
      <c r="BR25" s="655"/>
      <c r="BS25" s="656" t="s">
        <v>128</v>
      </c>
      <c r="BT25" s="656"/>
      <c r="BU25" s="656"/>
      <c r="BV25" s="656"/>
      <c r="BW25" s="656"/>
      <c r="BX25" s="656"/>
      <c r="BY25" s="656"/>
      <c r="BZ25" s="656"/>
      <c r="CA25" s="656"/>
      <c r="CB25" s="714"/>
      <c r="CD25" s="670" t="s">
        <v>301</v>
      </c>
      <c r="CE25" s="667"/>
      <c r="CF25" s="667"/>
      <c r="CG25" s="667"/>
      <c r="CH25" s="667"/>
      <c r="CI25" s="667"/>
      <c r="CJ25" s="667"/>
      <c r="CK25" s="667"/>
      <c r="CL25" s="667"/>
      <c r="CM25" s="667"/>
      <c r="CN25" s="667"/>
      <c r="CO25" s="667"/>
      <c r="CP25" s="667"/>
      <c r="CQ25" s="668"/>
      <c r="CR25" s="628">
        <v>1467599</v>
      </c>
      <c r="CS25" s="639"/>
      <c r="CT25" s="639"/>
      <c r="CU25" s="639"/>
      <c r="CV25" s="639"/>
      <c r="CW25" s="639"/>
      <c r="CX25" s="639"/>
      <c r="CY25" s="640"/>
      <c r="CZ25" s="631">
        <v>14.1</v>
      </c>
      <c r="DA25" s="641"/>
      <c r="DB25" s="641"/>
      <c r="DC25" s="642"/>
      <c r="DD25" s="634">
        <v>1327841</v>
      </c>
      <c r="DE25" s="639"/>
      <c r="DF25" s="639"/>
      <c r="DG25" s="639"/>
      <c r="DH25" s="639"/>
      <c r="DI25" s="639"/>
      <c r="DJ25" s="639"/>
      <c r="DK25" s="640"/>
      <c r="DL25" s="634">
        <v>1310758</v>
      </c>
      <c r="DM25" s="639"/>
      <c r="DN25" s="639"/>
      <c r="DO25" s="639"/>
      <c r="DP25" s="639"/>
      <c r="DQ25" s="639"/>
      <c r="DR25" s="639"/>
      <c r="DS25" s="639"/>
      <c r="DT25" s="639"/>
      <c r="DU25" s="639"/>
      <c r="DV25" s="640"/>
      <c r="DW25" s="631">
        <v>23.2</v>
      </c>
      <c r="DX25" s="641"/>
      <c r="DY25" s="641"/>
      <c r="DZ25" s="641"/>
      <c r="EA25" s="641"/>
      <c r="EB25" s="641"/>
      <c r="EC25" s="662"/>
    </row>
    <row r="26" spans="2:133" ht="11.25" customHeight="1" x14ac:dyDescent="0.25">
      <c r="B26" s="625" t="s">
        <v>302</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234</v>
      </c>
      <c r="AA26" s="655"/>
      <c r="AB26" s="655"/>
      <c r="AC26" s="655"/>
      <c r="AD26" s="656" t="s">
        <v>251</v>
      </c>
      <c r="AE26" s="656"/>
      <c r="AF26" s="656"/>
      <c r="AG26" s="656"/>
      <c r="AH26" s="656"/>
      <c r="AI26" s="656"/>
      <c r="AJ26" s="656"/>
      <c r="AK26" s="656"/>
      <c r="AL26" s="631" t="s">
        <v>128</v>
      </c>
      <c r="AM26" s="632"/>
      <c r="AN26" s="632"/>
      <c r="AO26" s="657"/>
      <c r="AP26" s="721" t="s">
        <v>303</v>
      </c>
      <c r="AQ26" s="722"/>
      <c r="AR26" s="722"/>
      <c r="AS26" s="722"/>
      <c r="AT26" s="722"/>
      <c r="AU26" s="722"/>
      <c r="AV26" s="722"/>
      <c r="AW26" s="722"/>
      <c r="AX26" s="722"/>
      <c r="AY26" s="722"/>
      <c r="AZ26" s="722"/>
      <c r="BA26" s="722"/>
      <c r="BB26" s="722"/>
      <c r="BC26" s="722"/>
      <c r="BD26" s="722"/>
      <c r="BE26" s="722"/>
      <c r="BF26" s="723"/>
      <c r="BG26" s="628" t="s">
        <v>251</v>
      </c>
      <c r="BH26" s="629"/>
      <c r="BI26" s="629"/>
      <c r="BJ26" s="629"/>
      <c r="BK26" s="629"/>
      <c r="BL26" s="629"/>
      <c r="BM26" s="629"/>
      <c r="BN26" s="630"/>
      <c r="BO26" s="655" t="s">
        <v>234</v>
      </c>
      <c r="BP26" s="655"/>
      <c r="BQ26" s="655"/>
      <c r="BR26" s="655"/>
      <c r="BS26" s="656" t="s">
        <v>128</v>
      </c>
      <c r="BT26" s="656"/>
      <c r="BU26" s="656"/>
      <c r="BV26" s="656"/>
      <c r="BW26" s="656"/>
      <c r="BX26" s="656"/>
      <c r="BY26" s="656"/>
      <c r="BZ26" s="656"/>
      <c r="CA26" s="656"/>
      <c r="CB26" s="714"/>
      <c r="CD26" s="670" t="s">
        <v>304</v>
      </c>
      <c r="CE26" s="667"/>
      <c r="CF26" s="667"/>
      <c r="CG26" s="667"/>
      <c r="CH26" s="667"/>
      <c r="CI26" s="667"/>
      <c r="CJ26" s="667"/>
      <c r="CK26" s="667"/>
      <c r="CL26" s="667"/>
      <c r="CM26" s="667"/>
      <c r="CN26" s="667"/>
      <c r="CO26" s="667"/>
      <c r="CP26" s="667"/>
      <c r="CQ26" s="668"/>
      <c r="CR26" s="628">
        <v>816442</v>
      </c>
      <c r="CS26" s="629"/>
      <c r="CT26" s="629"/>
      <c r="CU26" s="629"/>
      <c r="CV26" s="629"/>
      <c r="CW26" s="629"/>
      <c r="CX26" s="629"/>
      <c r="CY26" s="630"/>
      <c r="CZ26" s="631">
        <v>7.9</v>
      </c>
      <c r="DA26" s="641"/>
      <c r="DB26" s="641"/>
      <c r="DC26" s="642"/>
      <c r="DD26" s="634">
        <v>765582</v>
      </c>
      <c r="DE26" s="629"/>
      <c r="DF26" s="629"/>
      <c r="DG26" s="629"/>
      <c r="DH26" s="629"/>
      <c r="DI26" s="629"/>
      <c r="DJ26" s="629"/>
      <c r="DK26" s="630"/>
      <c r="DL26" s="634" t="s">
        <v>234</v>
      </c>
      <c r="DM26" s="629"/>
      <c r="DN26" s="629"/>
      <c r="DO26" s="629"/>
      <c r="DP26" s="629"/>
      <c r="DQ26" s="629"/>
      <c r="DR26" s="629"/>
      <c r="DS26" s="629"/>
      <c r="DT26" s="629"/>
      <c r="DU26" s="629"/>
      <c r="DV26" s="630"/>
      <c r="DW26" s="631" t="s">
        <v>234</v>
      </c>
      <c r="DX26" s="641"/>
      <c r="DY26" s="641"/>
      <c r="DZ26" s="641"/>
      <c r="EA26" s="641"/>
      <c r="EB26" s="641"/>
      <c r="EC26" s="662"/>
    </row>
    <row r="27" spans="2:133" ht="11.25" customHeight="1" x14ac:dyDescent="0.25">
      <c r="B27" s="625" t="s">
        <v>305</v>
      </c>
      <c r="C27" s="626"/>
      <c r="D27" s="626"/>
      <c r="E27" s="626"/>
      <c r="F27" s="626"/>
      <c r="G27" s="626"/>
      <c r="H27" s="626"/>
      <c r="I27" s="626"/>
      <c r="J27" s="626"/>
      <c r="K27" s="626"/>
      <c r="L27" s="626"/>
      <c r="M27" s="626"/>
      <c r="N27" s="626"/>
      <c r="O27" s="626"/>
      <c r="P27" s="626"/>
      <c r="Q27" s="627"/>
      <c r="R27" s="628">
        <v>6369594</v>
      </c>
      <c r="S27" s="629"/>
      <c r="T27" s="629"/>
      <c r="U27" s="629"/>
      <c r="V27" s="629"/>
      <c r="W27" s="629"/>
      <c r="X27" s="629"/>
      <c r="Y27" s="630"/>
      <c r="Z27" s="655">
        <v>59.8</v>
      </c>
      <c r="AA27" s="655"/>
      <c r="AB27" s="655"/>
      <c r="AC27" s="655"/>
      <c r="AD27" s="656">
        <v>5454004</v>
      </c>
      <c r="AE27" s="656"/>
      <c r="AF27" s="656"/>
      <c r="AG27" s="656"/>
      <c r="AH27" s="656"/>
      <c r="AI27" s="656"/>
      <c r="AJ27" s="656"/>
      <c r="AK27" s="656"/>
      <c r="AL27" s="631">
        <v>99.900001525878906</v>
      </c>
      <c r="AM27" s="632"/>
      <c r="AN27" s="632"/>
      <c r="AO27" s="657"/>
      <c r="AP27" s="625" t="s">
        <v>306</v>
      </c>
      <c r="AQ27" s="626"/>
      <c r="AR27" s="626"/>
      <c r="AS27" s="626"/>
      <c r="AT27" s="626"/>
      <c r="AU27" s="626"/>
      <c r="AV27" s="626"/>
      <c r="AW27" s="626"/>
      <c r="AX27" s="626"/>
      <c r="AY27" s="626"/>
      <c r="AZ27" s="626"/>
      <c r="BA27" s="626"/>
      <c r="BB27" s="626"/>
      <c r="BC27" s="626"/>
      <c r="BD27" s="626"/>
      <c r="BE27" s="626"/>
      <c r="BF27" s="627"/>
      <c r="BG27" s="628">
        <v>1092693</v>
      </c>
      <c r="BH27" s="629"/>
      <c r="BI27" s="629"/>
      <c r="BJ27" s="629"/>
      <c r="BK27" s="629"/>
      <c r="BL27" s="629"/>
      <c r="BM27" s="629"/>
      <c r="BN27" s="630"/>
      <c r="BO27" s="655">
        <v>100</v>
      </c>
      <c r="BP27" s="655"/>
      <c r="BQ27" s="655"/>
      <c r="BR27" s="655"/>
      <c r="BS27" s="656" t="s">
        <v>234</v>
      </c>
      <c r="BT27" s="656"/>
      <c r="BU27" s="656"/>
      <c r="BV27" s="656"/>
      <c r="BW27" s="656"/>
      <c r="BX27" s="656"/>
      <c r="BY27" s="656"/>
      <c r="BZ27" s="656"/>
      <c r="CA27" s="656"/>
      <c r="CB27" s="714"/>
      <c r="CD27" s="670" t="s">
        <v>307</v>
      </c>
      <c r="CE27" s="667"/>
      <c r="CF27" s="667"/>
      <c r="CG27" s="667"/>
      <c r="CH27" s="667"/>
      <c r="CI27" s="667"/>
      <c r="CJ27" s="667"/>
      <c r="CK27" s="667"/>
      <c r="CL27" s="667"/>
      <c r="CM27" s="667"/>
      <c r="CN27" s="667"/>
      <c r="CO27" s="667"/>
      <c r="CP27" s="667"/>
      <c r="CQ27" s="668"/>
      <c r="CR27" s="628">
        <v>732102</v>
      </c>
      <c r="CS27" s="639"/>
      <c r="CT27" s="639"/>
      <c r="CU27" s="639"/>
      <c r="CV27" s="639"/>
      <c r="CW27" s="639"/>
      <c r="CX27" s="639"/>
      <c r="CY27" s="640"/>
      <c r="CZ27" s="631">
        <v>7</v>
      </c>
      <c r="DA27" s="641"/>
      <c r="DB27" s="641"/>
      <c r="DC27" s="642"/>
      <c r="DD27" s="634">
        <v>140560</v>
      </c>
      <c r="DE27" s="639"/>
      <c r="DF27" s="639"/>
      <c r="DG27" s="639"/>
      <c r="DH27" s="639"/>
      <c r="DI27" s="639"/>
      <c r="DJ27" s="639"/>
      <c r="DK27" s="640"/>
      <c r="DL27" s="634">
        <v>131275</v>
      </c>
      <c r="DM27" s="639"/>
      <c r="DN27" s="639"/>
      <c r="DO27" s="639"/>
      <c r="DP27" s="639"/>
      <c r="DQ27" s="639"/>
      <c r="DR27" s="639"/>
      <c r="DS27" s="639"/>
      <c r="DT27" s="639"/>
      <c r="DU27" s="639"/>
      <c r="DV27" s="640"/>
      <c r="DW27" s="631">
        <v>2.2999999999999998</v>
      </c>
      <c r="DX27" s="641"/>
      <c r="DY27" s="641"/>
      <c r="DZ27" s="641"/>
      <c r="EA27" s="641"/>
      <c r="EB27" s="641"/>
      <c r="EC27" s="662"/>
    </row>
    <row r="28" spans="2:133" ht="11.25" customHeight="1" x14ac:dyDescent="0.25">
      <c r="B28" s="625" t="s">
        <v>308</v>
      </c>
      <c r="C28" s="626"/>
      <c r="D28" s="626"/>
      <c r="E28" s="626"/>
      <c r="F28" s="626"/>
      <c r="G28" s="626"/>
      <c r="H28" s="626"/>
      <c r="I28" s="626"/>
      <c r="J28" s="626"/>
      <c r="K28" s="626"/>
      <c r="L28" s="626"/>
      <c r="M28" s="626"/>
      <c r="N28" s="626"/>
      <c r="O28" s="626"/>
      <c r="P28" s="626"/>
      <c r="Q28" s="627"/>
      <c r="R28" s="628">
        <v>914</v>
      </c>
      <c r="S28" s="629"/>
      <c r="T28" s="629"/>
      <c r="U28" s="629"/>
      <c r="V28" s="629"/>
      <c r="W28" s="629"/>
      <c r="X28" s="629"/>
      <c r="Y28" s="630"/>
      <c r="Z28" s="655">
        <v>0</v>
      </c>
      <c r="AA28" s="655"/>
      <c r="AB28" s="655"/>
      <c r="AC28" s="655"/>
      <c r="AD28" s="656">
        <v>914</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309</v>
      </c>
      <c r="CE28" s="667"/>
      <c r="CF28" s="667"/>
      <c r="CG28" s="667"/>
      <c r="CH28" s="667"/>
      <c r="CI28" s="667"/>
      <c r="CJ28" s="667"/>
      <c r="CK28" s="667"/>
      <c r="CL28" s="667"/>
      <c r="CM28" s="667"/>
      <c r="CN28" s="667"/>
      <c r="CO28" s="667"/>
      <c r="CP28" s="667"/>
      <c r="CQ28" s="668"/>
      <c r="CR28" s="628">
        <v>1124415</v>
      </c>
      <c r="CS28" s="629"/>
      <c r="CT28" s="629"/>
      <c r="CU28" s="629"/>
      <c r="CV28" s="629"/>
      <c r="CW28" s="629"/>
      <c r="CX28" s="629"/>
      <c r="CY28" s="630"/>
      <c r="CZ28" s="631">
        <v>10.8</v>
      </c>
      <c r="DA28" s="641"/>
      <c r="DB28" s="641"/>
      <c r="DC28" s="642"/>
      <c r="DD28" s="634">
        <v>1065472</v>
      </c>
      <c r="DE28" s="629"/>
      <c r="DF28" s="629"/>
      <c r="DG28" s="629"/>
      <c r="DH28" s="629"/>
      <c r="DI28" s="629"/>
      <c r="DJ28" s="629"/>
      <c r="DK28" s="630"/>
      <c r="DL28" s="634">
        <v>1065472</v>
      </c>
      <c r="DM28" s="629"/>
      <c r="DN28" s="629"/>
      <c r="DO28" s="629"/>
      <c r="DP28" s="629"/>
      <c r="DQ28" s="629"/>
      <c r="DR28" s="629"/>
      <c r="DS28" s="629"/>
      <c r="DT28" s="629"/>
      <c r="DU28" s="629"/>
      <c r="DV28" s="630"/>
      <c r="DW28" s="631">
        <v>18.899999999999999</v>
      </c>
      <c r="DX28" s="641"/>
      <c r="DY28" s="641"/>
      <c r="DZ28" s="641"/>
      <c r="EA28" s="641"/>
      <c r="EB28" s="641"/>
      <c r="EC28" s="662"/>
    </row>
    <row r="29" spans="2:133" ht="11.25" customHeight="1" x14ac:dyDescent="0.25">
      <c r="B29" s="625" t="s">
        <v>310</v>
      </c>
      <c r="C29" s="626"/>
      <c r="D29" s="626"/>
      <c r="E29" s="626"/>
      <c r="F29" s="626"/>
      <c r="G29" s="626"/>
      <c r="H29" s="626"/>
      <c r="I29" s="626"/>
      <c r="J29" s="626"/>
      <c r="K29" s="626"/>
      <c r="L29" s="626"/>
      <c r="M29" s="626"/>
      <c r="N29" s="626"/>
      <c r="O29" s="626"/>
      <c r="P29" s="626"/>
      <c r="Q29" s="627"/>
      <c r="R29" s="628">
        <v>27886</v>
      </c>
      <c r="S29" s="629"/>
      <c r="T29" s="629"/>
      <c r="U29" s="629"/>
      <c r="V29" s="629"/>
      <c r="W29" s="629"/>
      <c r="X29" s="629"/>
      <c r="Y29" s="630"/>
      <c r="Z29" s="655">
        <v>0.3</v>
      </c>
      <c r="AA29" s="655"/>
      <c r="AB29" s="655"/>
      <c r="AC29" s="655"/>
      <c r="AD29" s="656" t="s">
        <v>234</v>
      </c>
      <c r="AE29" s="656"/>
      <c r="AF29" s="656"/>
      <c r="AG29" s="656"/>
      <c r="AH29" s="656"/>
      <c r="AI29" s="656"/>
      <c r="AJ29" s="656"/>
      <c r="AK29" s="656"/>
      <c r="AL29" s="631" t="s">
        <v>234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311</v>
      </c>
      <c r="CE29" s="716"/>
      <c r="CF29" s="670" t="s">
        <v>312</v>
      </c>
      <c r="CG29" s="667"/>
      <c r="CH29" s="667"/>
      <c r="CI29" s="667"/>
      <c r="CJ29" s="667"/>
      <c r="CK29" s="667"/>
      <c r="CL29" s="667"/>
      <c r="CM29" s="667"/>
      <c r="CN29" s="667"/>
      <c r="CO29" s="667"/>
      <c r="CP29" s="667"/>
      <c r="CQ29" s="668"/>
      <c r="CR29" s="628">
        <v>1124303</v>
      </c>
      <c r="CS29" s="639"/>
      <c r="CT29" s="639"/>
      <c r="CU29" s="639"/>
      <c r="CV29" s="639"/>
      <c r="CW29" s="639"/>
      <c r="CX29" s="639"/>
      <c r="CY29" s="640"/>
      <c r="CZ29" s="631">
        <v>10.8</v>
      </c>
      <c r="DA29" s="641"/>
      <c r="DB29" s="641"/>
      <c r="DC29" s="642"/>
      <c r="DD29" s="634">
        <v>1065360</v>
      </c>
      <c r="DE29" s="639"/>
      <c r="DF29" s="639"/>
      <c r="DG29" s="639"/>
      <c r="DH29" s="639"/>
      <c r="DI29" s="639"/>
      <c r="DJ29" s="639"/>
      <c r="DK29" s="640"/>
      <c r="DL29" s="634">
        <v>1065360</v>
      </c>
      <c r="DM29" s="639"/>
      <c r="DN29" s="639"/>
      <c r="DO29" s="639"/>
      <c r="DP29" s="639"/>
      <c r="DQ29" s="639"/>
      <c r="DR29" s="639"/>
      <c r="DS29" s="639"/>
      <c r="DT29" s="639"/>
      <c r="DU29" s="639"/>
      <c r="DV29" s="640"/>
      <c r="DW29" s="631">
        <v>18.899999999999999</v>
      </c>
      <c r="DX29" s="641"/>
      <c r="DY29" s="641"/>
      <c r="DZ29" s="641"/>
      <c r="EA29" s="641"/>
      <c r="EB29" s="641"/>
      <c r="EC29" s="662"/>
    </row>
    <row r="30" spans="2:133" ht="11.25" customHeight="1" x14ac:dyDescent="0.25">
      <c r="B30" s="625" t="s">
        <v>313</v>
      </c>
      <c r="C30" s="626"/>
      <c r="D30" s="626"/>
      <c r="E30" s="626"/>
      <c r="F30" s="626"/>
      <c r="G30" s="626"/>
      <c r="H30" s="626"/>
      <c r="I30" s="626"/>
      <c r="J30" s="626"/>
      <c r="K30" s="626"/>
      <c r="L30" s="626"/>
      <c r="M30" s="626"/>
      <c r="N30" s="626"/>
      <c r="O30" s="626"/>
      <c r="P30" s="626"/>
      <c r="Q30" s="627"/>
      <c r="R30" s="628">
        <v>163726</v>
      </c>
      <c r="S30" s="629"/>
      <c r="T30" s="629"/>
      <c r="U30" s="629"/>
      <c r="V30" s="629"/>
      <c r="W30" s="629"/>
      <c r="X30" s="629"/>
      <c r="Y30" s="630"/>
      <c r="Z30" s="655">
        <v>1.5</v>
      </c>
      <c r="AA30" s="655"/>
      <c r="AB30" s="655"/>
      <c r="AC30" s="655"/>
      <c r="AD30" s="656" t="s">
        <v>128</v>
      </c>
      <c r="AE30" s="656"/>
      <c r="AF30" s="656"/>
      <c r="AG30" s="656"/>
      <c r="AH30" s="656"/>
      <c r="AI30" s="656"/>
      <c r="AJ30" s="656"/>
      <c r="AK30" s="656"/>
      <c r="AL30" s="631" t="s">
        <v>128</v>
      </c>
      <c r="AM30" s="632"/>
      <c r="AN30" s="632"/>
      <c r="AO30" s="657"/>
      <c r="AP30" s="687" t="s">
        <v>228</v>
      </c>
      <c r="AQ30" s="688"/>
      <c r="AR30" s="688"/>
      <c r="AS30" s="688"/>
      <c r="AT30" s="688"/>
      <c r="AU30" s="688"/>
      <c r="AV30" s="688"/>
      <c r="AW30" s="688"/>
      <c r="AX30" s="688"/>
      <c r="AY30" s="688"/>
      <c r="AZ30" s="688"/>
      <c r="BA30" s="688"/>
      <c r="BB30" s="688"/>
      <c r="BC30" s="688"/>
      <c r="BD30" s="688"/>
      <c r="BE30" s="688"/>
      <c r="BF30" s="689"/>
      <c r="BG30" s="687" t="s">
        <v>314</v>
      </c>
      <c r="BH30" s="712"/>
      <c r="BI30" s="712"/>
      <c r="BJ30" s="712"/>
      <c r="BK30" s="712"/>
      <c r="BL30" s="712"/>
      <c r="BM30" s="712"/>
      <c r="BN30" s="712"/>
      <c r="BO30" s="712"/>
      <c r="BP30" s="712"/>
      <c r="BQ30" s="713"/>
      <c r="BR30" s="687" t="s">
        <v>315</v>
      </c>
      <c r="BS30" s="712"/>
      <c r="BT30" s="712"/>
      <c r="BU30" s="712"/>
      <c r="BV30" s="712"/>
      <c r="BW30" s="712"/>
      <c r="BX30" s="712"/>
      <c r="BY30" s="712"/>
      <c r="BZ30" s="712"/>
      <c r="CA30" s="712"/>
      <c r="CB30" s="713"/>
      <c r="CD30" s="717"/>
      <c r="CE30" s="718"/>
      <c r="CF30" s="670" t="s">
        <v>316</v>
      </c>
      <c r="CG30" s="667"/>
      <c r="CH30" s="667"/>
      <c r="CI30" s="667"/>
      <c r="CJ30" s="667"/>
      <c r="CK30" s="667"/>
      <c r="CL30" s="667"/>
      <c r="CM30" s="667"/>
      <c r="CN30" s="667"/>
      <c r="CO30" s="667"/>
      <c r="CP30" s="667"/>
      <c r="CQ30" s="668"/>
      <c r="CR30" s="628">
        <v>1094665</v>
      </c>
      <c r="CS30" s="629"/>
      <c r="CT30" s="629"/>
      <c r="CU30" s="629"/>
      <c r="CV30" s="629"/>
      <c r="CW30" s="629"/>
      <c r="CX30" s="629"/>
      <c r="CY30" s="630"/>
      <c r="CZ30" s="631">
        <v>10.5</v>
      </c>
      <c r="DA30" s="641"/>
      <c r="DB30" s="641"/>
      <c r="DC30" s="642"/>
      <c r="DD30" s="634">
        <v>1040465</v>
      </c>
      <c r="DE30" s="629"/>
      <c r="DF30" s="629"/>
      <c r="DG30" s="629"/>
      <c r="DH30" s="629"/>
      <c r="DI30" s="629"/>
      <c r="DJ30" s="629"/>
      <c r="DK30" s="630"/>
      <c r="DL30" s="634">
        <v>1040465</v>
      </c>
      <c r="DM30" s="629"/>
      <c r="DN30" s="629"/>
      <c r="DO30" s="629"/>
      <c r="DP30" s="629"/>
      <c r="DQ30" s="629"/>
      <c r="DR30" s="629"/>
      <c r="DS30" s="629"/>
      <c r="DT30" s="629"/>
      <c r="DU30" s="629"/>
      <c r="DV30" s="630"/>
      <c r="DW30" s="631">
        <v>18.399999999999999</v>
      </c>
      <c r="DX30" s="641"/>
      <c r="DY30" s="641"/>
      <c r="DZ30" s="641"/>
      <c r="EA30" s="641"/>
      <c r="EB30" s="641"/>
      <c r="EC30" s="662"/>
    </row>
    <row r="31" spans="2:133" ht="11.25" customHeight="1" x14ac:dyDescent="0.25">
      <c r="B31" s="625" t="s">
        <v>317</v>
      </c>
      <c r="C31" s="626"/>
      <c r="D31" s="626"/>
      <c r="E31" s="626"/>
      <c r="F31" s="626"/>
      <c r="G31" s="626"/>
      <c r="H31" s="626"/>
      <c r="I31" s="626"/>
      <c r="J31" s="626"/>
      <c r="K31" s="626"/>
      <c r="L31" s="626"/>
      <c r="M31" s="626"/>
      <c r="N31" s="626"/>
      <c r="O31" s="626"/>
      <c r="P31" s="626"/>
      <c r="Q31" s="627"/>
      <c r="R31" s="628">
        <v>13938</v>
      </c>
      <c r="S31" s="629"/>
      <c r="T31" s="629"/>
      <c r="U31" s="629"/>
      <c r="V31" s="629"/>
      <c r="W31" s="629"/>
      <c r="X31" s="629"/>
      <c r="Y31" s="630"/>
      <c r="Z31" s="655">
        <v>0.1</v>
      </c>
      <c r="AA31" s="655"/>
      <c r="AB31" s="655"/>
      <c r="AC31" s="655"/>
      <c r="AD31" s="656" t="s">
        <v>128</v>
      </c>
      <c r="AE31" s="656"/>
      <c r="AF31" s="656"/>
      <c r="AG31" s="656"/>
      <c r="AH31" s="656"/>
      <c r="AI31" s="656"/>
      <c r="AJ31" s="656"/>
      <c r="AK31" s="656"/>
      <c r="AL31" s="631" t="s">
        <v>128</v>
      </c>
      <c r="AM31" s="632"/>
      <c r="AN31" s="632"/>
      <c r="AO31" s="657"/>
      <c r="AP31" s="703" t="s">
        <v>318</v>
      </c>
      <c r="AQ31" s="704"/>
      <c r="AR31" s="704"/>
      <c r="AS31" s="704"/>
      <c r="AT31" s="709" t="s">
        <v>319</v>
      </c>
      <c r="AU31" s="217"/>
      <c r="AV31" s="217"/>
      <c r="AW31" s="217"/>
      <c r="AX31" s="695" t="s">
        <v>191</v>
      </c>
      <c r="AY31" s="696"/>
      <c r="AZ31" s="696"/>
      <c r="BA31" s="696"/>
      <c r="BB31" s="696"/>
      <c r="BC31" s="696"/>
      <c r="BD31" s="696"/>
      <c r="BE31" s="696"/>
      <c r="BF31" s="697"/>
      <c r="BG31" s="698">
        <v>99.1</v>
      </c>
      <c r="BH31" s="699"/>
      <c r="BI31" s="699"/>
      <c r="BJ31" s="699"/>
      <c r="BK31" s="699"/>
      <c r="BL31" s="699"/>
      <c r="BM31" s="700">
        <v>93.5</v>
      </c>
      <c r="BN31" s="699"/>
      <c r="BO31" s="699"/>
      <c r="BP31" s="699"/>
      <c r="BQ31" s="701"/>
      <c r="BR31" s="698">
        <v>98.3</v>
      </c>
      <c r="BS31" s="699"/>
      <c r="BT31" s="699"/>
      <c r="BU31" s="699"/>
      <c r="BV31" s="699"/>
      <c r="BW31" s="699"/>
      <c r="BX31" s="700">
        <v>92.8</v>
      </c>
      <c r="BY31" s="699"/>
      <c r="BZ31" s="699"/>
      <c r="CA31" s="699"/>
      <c r="CB31" s="701"/>
      <c r="CD31" s="717"/>
      <c r="CE31" s="718"/>
      <c r="CF31" s="670" t="s">
        <v>320</v>
      </c>
      <c r="CG31" s="667"/>
      <c r="CH31" s="667"/>
      <c r="CI31" s="667"/>
      <c r="CJ31" s="667"/>
      <c r="CK31" s="667"/>
      <c r="CL31" s="667"/>
      <c r="CM31" s="667"/>
      <c r="CN31" s="667"/>
      <c r="CO31" s="667"/>
      <c r="CP31" s="667"/>
      <c r="CQ31" s="668"/>
      <c r="CR31" s="628">
        <v>29638</v>
      </c>
      <c r="CS31" s="639"/>
      <c r="CT31" s="639"/>
      <c r="CU31" s="639"/>
      <c r="CV31" s="639"/>
      <c r="CW31" s="639"/>
      <c r="CX31" s="639"/>
      <c r="CY31" s="640"/>
      <c r="CZ31" s="631">
        <v>0.3</v>
      </c>
      <c r="DA31" s="641"/>
      <c r="DB31" s="641"/>
      <c r="DC31" s="642"/>
      <c r="DD31" s="634">
        <v>24895</v>
      </c>
      <c r="DE31" s="639"/>
      <c r="DF31" s="639"/>
      <c r="DG31" s="639"/>
      <c r="DH31" s="639"/>
      <c r="DI31" s="639"/>
      <c r="DJ31" s="639"/>
      <c r="DK31" s="640"/>
      <c r="DL31" s="634">
        <v>24895</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25">
      <c r="B32" s="625" t="s">
        <v>321</v>
      </c>
      <c r="C32" s="626"/>
      <c r="D32" s="626"/>
      <c r="E32" s="626"/>
      <c r="F32" s="626"/>
      <c r="G32" s="626"/>
      <c r="H32" s="626"/>
      <c r="I32" s="626"/>
      <c r="J32" s="626"/>
      <c r="K32" s="626"/>
      <c r="L32" s="626"/>
      <c r="M32" s="626"/>
      <c r="N32" s="626"/>
      <c r="O32" s="626"/>
      <c r="P32" s="626"/>
      <c r="Q32" s="627"/>
      <c r="R32" s="628">
        <v>1386488</v>
      </c>
      <c r="S32" s="629"/>
      <c r="T32" s="629"/>
      <c r="U32" s="629"/>
      <c r="V32" s="629"/>
      <c r="W32" s="629"/>
      <c r="X32" s="629"/>
      <c r="Y32" s="630"/>
      <c r="Z32" s="655">
        <v>13</v>
      </c>
      <c r="AA32" s="655"/>
      <c r="AB32" s="655"/>
      <c r="AC32" s="655"/>
      <c r="AD32" s="656" t="s">
        <v>251</v>
      </c>
      <c r="AE32" s="656"/>
      <c r="AF32" s="656"/>
      <c r="AG32" s="656"/>
      <c r="AH32" s="656"/>
      <c r="AI32" s="656"/>
      <c r="AJ32" s="656"/>
      <c r="AK32" s="656"/>
      <c r="AL32" s="631" t="s">
        <v>234</v>
      </c>
      <c r="AM32" s="632"/>
      <c r="AN32" s="632"/>
      <c r="AO32" s="657"/>
      <c r="AP32" s="705"/>
      <c r="AQ32" s="706"/>
      <c r="AR32" s="706"/>
      <c r="AS32" s="706"/>
      <c r="AT32" s="710"/>
      <c r="AU32" s="216" t="s">
        <v>322</v>
      </c>
      <c r="AV32" s="216"/>
      <c r="AW32" s="216"/>
      <c r="AX32" s="625" t="s">
        <v>323</v>
      </c>
      <c r="AY32" s="626"/>
      <c r="AZ32" s="626"/>
      <c r="BA32" s="626"/>
      <c r="BB32" s="626"/>
      <c r="BC32" s="626"/>
      <c r="BD32" s="626"/>
      <c r="BE32" s="626"/>
      <c r="BF32" s="627"/>
      <c r="BG32" s="702">
        <v>99</v>
      </c>
      <c r="BH32" s="639"/>
      <c r="BI32" s="639"/>
      <c r="BJ32" s="639"/>
      <c r="BK32" s="639"/>
      <c r="BL32" s="639"/>
      <c r="BM32" s="632">
        <v>94.2</v>
      </c>
      <c r="BN32" s="694"/>
      <c r="BO32" s="694"/>
      <c r="BP32" s="694"/>
      <c r="BQ32" s="666"/>
      <c r="BR32" s="702">
        <v>98.7</v>
      </c>
      <c r="BS32" s="639"/>
      <c r="BT32" s="639"/>
      <c r="BU32" s="639"/>
      <c r="BV32" s="639"/>
      <c r="BW32" s="639"/>
      <c r="BX32" s="632">
        <v>94</v>
      </c>
      <c r="BY32" s="694"/>
      <c r="BZ32" s="694"/>
      <c r="CA32" s="694"/>
      <c r="CB32" s="666"/>
      <c r="CD32" s="719"/>
      <c r="CE32" s="720"/>
      <c r="CF32" s="670" t="s">
        <v>324</v>
      </c>
      <c r="CG32" s="667"/>
      <c r="CH32" s="667"/>
      <c r="CI32" s="667"/>
      <c r="CJ32" s="667"/>
      <c r="CK32" s="667"/>
      <c r="CL32" s="667"/>
      <c r="CM32" s="667"/>
      <c r="CN32" s="667"/>
      <c r="CO32" s="667"/>
      <c r="CP32" s="667"/>
      <c r="CQ32" s="668"/>
      <c r="CR32" s="628">
        <v>112</v>
      </c>
      <c r="CS32" s="629"/>
      <c r="CT32" s="629"/>
      <c r="CU32" s="629"/>
      <c r="CV32" s="629"/>
      <c r="CW32" s="629"/>
      <c r="CX32" s="629"/>
      <c r="CY32" s="630"/>
      <c r="CZ32" s="631">
        <v>0</v>
      </c>
      <c r="DA32" s="641"/>
      <c r="DB32" s="641"/>
      <c r="DC32" s="642"/>
      <c r="DD32" s="634">
        <v>112</v>
      </c>
      <c r="DE32" s="629"/>
      <c r="DF32" s="629"/>
      <c r="DG32" s="629"/>
      <c r="DH32" s="629"/>
      <c r="DI32" s="629"/>
      <c r="DJ32" s="629"/>
      <c r="DK32" s="630"/>
      <c r="DL32" s="634">
        <v>112</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25">
      <c r="B33" s="691" t="s">
        <v>325</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234</v>
      </c>
      <c r="AE33" s="656"/>
      <c r="AF33" s="656"/>
      <c r="AG33" s="656"/>
      <c r="AH33" s="656"/>
      <c r="AI33" s="656"/>
      <c r="AJ33" s="656"/>
      <c r="AK33" s="656"/>
      <c r="AL33" s="631" t="s">
        <v>128</v>
      </c>
      <c r="AM33" s="632"/>
      <c r="AN33" s="632"/>
      <c r="AO33" s="657"/>
      <c r="AP33" s="707"/>
      <c r="AQ33" s="708"/>
      <c r="AR33" s="708"/>
      <c r="AS33" s="708"/>
      <c r="AT33" s="711"/>
      <c r="AU33" s="218"/>
      <c r="AV33" s="218"/>
      <c r="AW33" s="218"/>
      <c r="AX33" s="605" t="s">
        <v>326</v>
      </c>
      <c r="AY33" s="606"/>
      <c r="AZ33" s="606"/>
      <c r="BA33" s="606"/>
      <c r="BB33" s="606"/>
      <c r="BC33" s="606"/>
      <c r="BD33" s="606"/>
      <c r="BE33" s="606"/>
      <c r="BF33" s="607"/>
      <c r="BG33" s="690">
        <v>99.2</v>
      </c>
      <c r="BH33" s="609"/>
      <c r="BI33" s="609"/>
      <c r="BJ33" s="609"/>
      <c r="BK33" s="609"/>
      <c r="BL33" s="609"/>
      <c r="BM33" s="647">
        <v>92.2</v>
      </c>
      <c r="BN33" s="609"/>
      <c r="BO33" s="609"/>
      <c r="BP33" s="609"/>
      <c r="BQ33" s="658"/>
      <c r="BR33" s="690">
        <v>97.8</v>
      </c>
      <c r="BS33" s="609"/>
      <c r="BT33" s="609"/>
      <c r="BU33" s="609"/>
      <c r="BV33" s="609"/>
      <c r="BW33" s="609"/>
      <c r="BX33" s="647">
        <v>90.9</v>
      </c>
      <c r="BY33" s="609"/>
      <c r="BZ33" s="609"/>
      <c r="CA33" s="609"/>
      <c r="CB33" s="658"/>
      <c r="CD33" s="670" t="s">
        <v>327</v>
      </c>
      <c r="CE33" s="667"/>
      <c r="CF33" s="667"/>
      <c r="CG33" s="667"/>
      <c r="CH33" s="667"/>
      <c r="CI33" s="667"/>
      <c r="CJ33" s="667"/>
      <c r="CK33" s="667"/>
      <c r="CL33" s="667"/>
      <c r="CM33" s="667"/>
      <c r="CN33" s="667"/>
      <c r="CO33" s="667"/>
      <c r="CP33" s="667"/>
      <c r="CQ33" s="668"/>
      <c r="CR33" s="628">
        <v>4988593</v>
      </c>
      <c r="CS33" s="639"/>
      <c r="CT33" s="639"/>
      <c r="CU33" s="639"/>
      <c r="CV33" s="639"/>
      <c r="CW33" s="639"/>
      <c r="CX33" s="639"/>
      <c r="CY33" s="640"/>
      <c r="CZ33" s="631">
        <v>48</v>
      </c>
      <c r="DA33" s="641"/>
      <c r="DB33" s="641"/>
      <c r="DC33" s="642"/>
      <c r="DD33" s="634">
        <v>4003560</v>
      </c>
      <c r="DE33" s="639"/>
      <c r="DF33" s="639"/>
      <c r="DG33" s="639"/>
      <c r="DH33" s="639"/>
      <c r="DI33" s="639"/>
      <c r="DJ33" s="639"/>
      <c r="DK33" s="640"/>
      <c r="DL33" s="634">
        <v>2456089</v>
      </c>
      <c r="DM33" s="639"/>
      <c r="DN33" s="639"/>
      <c r="DO33" s="639"/>
      <c r="DP33" s="639"/>
      <c r="DQ33" s="639"/>
      <c r="DR33" s="639"/>
      <c r="DS33" s="639"/>
      <c r="DT33" s="639"/>
      <c r="DU33" s="639"/>
      <c r="DV33" s="640"/>
      <c r="DW33" s="631">
        <v>43.5</v>
      </c>
      <c r="DX33" s="641"/>
      <c r="DY33" s="641"/>
      <c r="DZ33" s="641"/>
      <c r="EA33" s="641"/>
      <c r="EB33" s="641"/>
      <c r="EC33" s="662"/>
    </row>
    <row r="34" spans="2:133" ht="11.25" customHeight="1" x14ac:dyDescent="0.25">
      <c r="B34" s="625" t="s">
        <v>328</v>
      </c>
      <c r="C34" s="626"/>
      <c r="D34" s="626"/>
      <c r="E34" s="626"/>
      <c r="F34" s="626"/>
      <c r="G34" s="626"/>
      <c r="H34" s="626"/>
      <c r="I34" s="626"/>
      <c r="J34" s="626"/>
      <c r="K34" s="626"/>
      <c r="L34" s="626"/>
      <c r="M34" s="626"/>
      <c r="N34" s="626"/>
      <c r="O34" s="626"/>
      <c r="P34" s="626"/>
      <c r="Q34" s="627"/>
      <c r="R34" s="628">
        <v>904455</v>
      </c>
      <c r="S34" s="629"/>
      <c r="T34" s="629"/>
      <c r="U34" s="629"/>
      <c r="V34" s="629"/>
      <c r="W34" s="629"/>
      <c r="X34" s="629"/>
      <c r="Y34" s="630"/>
      <c r="Z34" s="655">
        <v>8.5</v>
      </c>
      <c r="AA34" s="655"/>
      <c r="AB34" s="655"/>
      <c r="AC34" s="655"/>
      <c r="AD34" s="656" t="s">
        <v>234</v>
      </c>
      <c r="AE34" s="656"/>
      <c r="AF34" s="656"/>
      <c r="AG34" s="656"/>
      <c r="AH34" s="656"/>
      <c r="AI34" s="656"/>
      <c r="AJ34" s="656"/>
      <c r="AK34" s="656"/>
      <c r="AL34" s="631" t="s">
        <v>128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329</v>
      </c>
      <c r="CE34" s="667"/>
      <c r="CF34" s="667"/>
      <c r="CG34" s="667"/>
      <c r="CH34" s="667"/>
      <c r="CI34" s="667"/>
      <c r="CJ34" s="667"/>
      <c r="CK34" s="667"/>
      <c r="CL34" s="667"/>
      <c r="CM34" s="667"/>
      <c r="CN34" s="667"/>
      <c r="CO34" s="667"/>
      <c r="CP34" s="667"/>
      <c r="CQ34" s="668"/>
      <c r="CR34" s="628">
        <v>1318161</v>
      </c>
      <c r="CS34" s="629"/>
      <c r="CT34" s="629"/>
      <c r="CU34" s="629"/>
      <c r="CV34" s="629"/>
      <c r="CW34" s="629"/>
      <c r="CX34" s="629"/>
      <c r="CY34" s="630"/>
      <c r="CZ34" s="631">
        <v>12.7</v>
      </c>
      <c r="DA34" s="641"/>
      <c r="DB34" s="641"/>
      <c r="DC34" s="642"/>
      <c r="DD34" s="634">
        <v>1085970</v>
      </c>
      <c r="DE34" s="629"/>
      <c r="DF34" s="629"/>
      <c r="DG34" s="629"/>
      <c r="DH34" s="629"/>
      <c r="DI34" s="629"/>
      <c r="DJ34" s="629"/>
      <c r="DK34" s="630"/>
      <c r="DL34" s="634">
        <v>821374</v>
      </c>
      <c r="DM34" s="629"/>
      <c r="DN34" s="629"/>
      <c r="DO34" s="629"/>
      <c r="DP34" s="629"/>
      <c r="DQ34" s="629"/>
      <c r="DR34" s="629"/>
      <c r="DS34" s="629"/>
      <c r="DT34" s="629"/>
      <c r="DU34" s="629"/>
      <c r="DV34" s="630"/>
      <c r="DW34" s="631">
        <v>14.6</v>
      </c>
      <c r="DX34" s="641"/>
      <c r="DY34" s="641"/>
      <c r="DZ34" s="641"/>
      <c r="EA34" s="641"/>
      <c r="EB34" s="641"/>
      <c r="EC34" s="662"/>
    </row>
    <row r="35" spans="2:133" ht="11.25" customHeight="1" x14ac:dyDescent="0.25">
      <c r="B35" s="625" t="s">
        <v>330</v>
      </c>
      <c r="C35" s="626"/>
      <c r="D35" s="626"/>
      <c r="E35" s="626"/>
      <c r="F35" s="626"/>
      <c r="G35" s="626"/>
      <c r="H35" s="626"/>
      <c r="I35" s="626"/>
      <c r="J35" s="626"/>
      <c r="K35" s="626"/>
      <c r="L35" s="626"/>
      <c r="M35" s="626"/>
      <c r="N35" s="626"/>
      <c r="O35" s="626"/>
      <c r="P35" s="626"/>
      <c r="Q35" s="627"/>
      <c r="R35" s="628">
        <v>64183</v>
      </c>
      <c r="S35" s="629"/>
      <c r="T35" s="629"/>
      <c r="U35" s="629"/>
      <c r="V35" s="629"/>
      <c r="W35" s="629"/>
      <c r="X35" s="629"/>
      <c r="Y35" s="630"/>
      <c r="Z35" s="655">
        <v>0.6</v>
      </c>
      <c r="AA35" s="655"/>
      <c r="AB35" s="655"/>
      <c r="AC35" s="655"/>
      <c r="AD35" s="656" t="s">
        <v>234</v>
      </c>
      <c r="AE35" s="656"/>
      <c r="AF35" s="656"/>
      <c r="AG35" s="656"/>
      <c r="AH35" s="656"/>
      <c r="AI35" s="656"/>
      <c r="AJ35" s="656"/>
      <c r="AK35" s="656"/>
      <c r="AL35" s="631" t="s">
        <v>128</v>
      </c>
      <c r="AM35" s="632"/>
      <c r="AN35" s="632"/>
      <c r="AO35" s="657"/>
      <c r="AP35" s="221"/>
      <c r="AQ35" s="687" t="s">
        <v>331</v>
      </c>
      <c r="AR35" s="688"/>
      <c r="AS35" s="688"/>
      <c r="AT35" s="688"/>
      <c r="AU35" s="688"/>
      <c r="AV35" s="688"/>
      <c r="AW35" s="688"/>
      <c r="AX35" s="688"/>
      <c r="AY35" s="688"/>
      <c r="AZ35" s="688"/>
      <c r="BA35" s="688"/>
      <c r="BB35" s="688"/>
      <c r="BC35" s="688"/>
      <c r="BD35" s="688"/>
      <c r="BE35" s="688"/>
      <c r="BF35" s="689"/>
      <c r="BG35" s="687" t="s">
        <v>332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333</v>
      </c>
      <c r="CE35" s="667"/>
      <c r="CF35" s="667"/>
      <c r="CG35" s="667"/>
      <c r="CH35" s="667"/>
      <c r="CI35" s="667"/>
      <c r="CJ35" s="667"/>
      <c r="CK35" s="667"/>
      <c r="CL35" s="667"/>
      <c r="CM35" s="667"/>
      <c r="CN35" s="667"/>
      <c r="CO35" s="667"/>
      <c r="CP35" s="667"/>
      <c r="CQ35" s="668"/>
      <c r="CR35" s="628">
        <v>263017</v>
      </c>
      <c r="CS35" s="639"/>
      <c r="CT35" s="639"/>
      <c r="CU35" s="639"/>
      <c r="CV35" s="639"/>
      <c r="CW35" s="639"/>
      <c r="CX35" s="639"/>
      <c r="CY35" s="640"/>
      <c r="CZ35" s="631">
        <v>2.5</v>
      </c>
      <c r="DA35" s="641"/>
      <c r="DB35" s="641"/>
      <c r="DC35" s="642"/>
      <c r="DD35" s="634">
        <v>196523</v>
      </c>
      <c r="DE35" s="639"/>
      <c r="DF35" s="639"/>
      <c r="DG35" s="639"/>
      <c r="DH35" s="639"/>
      <c r="DI35" s="639"/>
      <c r="DJ35" s="639"/>
      <c r="DK35" s="640"/>
      <c r="DL35" s="634">
        <v>78724</v>
      </c>
      <c r="DM35" s="639"/>
      <c r="DN35" s="639"/>
      <c r="DO35" s="639"/>
      <c r="DP35" s="639"/>
      <c r="DQ35" s="639"/>
      <c r="DR35" s="639"/>
      <c r="DS35" s="639"/>
      <c r="DT35" s="639"/>
      <c r="DU35" s="639"/>
      <c r="DV35" s="640"/>
      <c r="DW35" s="631">
        <v>1.4</v>
      </c>
      <c r="DX35" s="641"/>
      <c r="DY35" s="641"/>
      <c r="DZ35" s="641"/>
      <c r="EA35" s="641"/>
      <c r="EB35" s="641"/>
      <c r="EC35" s="662"/>
    </row>
    <row r="36" spans="2:133" ht="11.25" customHeight="1" x14ac:dyDescent="0.25">
      <c r="B36" s="625" t="s">
        <v>334</v>
      </c>
      <c r="C36" s="626"/>
      <c r="D36" s="626"/>
      <c r="E36" s="626"/>
      <c r="F36" s="626"/>
      <c r="G36" s="626"/>
      <c r="H36" s="626"/>
      <c r="I36" s="626"/>
      <c r="J36" s="626"/>
      <c r="K36" s="626"/>
      <c r="L36" s="626"/>
      <c r="M36" s="626"/>
      <c r="N36" s="626"/>
      <c r="O36" s="626"/>
      <c r="P36" s="626"/>
      <c r="Q36" s="627"/>
      <c r="R36" s="628">
        <v>100891</v>
      </c>
      <c r="S36" s="629"/>
      <c r="T36" s="629"/>
      <c r="U36" s="629"/>
      <c r="V36" s="629"/>
      <c r="W36" s="629"/>
      <c r="X36" s="629"/>
      <c r="Y36" s="630"/>
      <c r="Z36" s="655">
        <v>0.9</v>
      </c>
      <c r="AA36" s="655"/>
      <c r="AB36" s="655"/>
      <c r="AC36" s="655"/>
      <c r="AD36" s="656" t="s">
        <v>234</v>
      </c>
      <c r="AE36" s="656"/>
      <c r="AF36" s="656"/>
      <c r="AG36" s="656"/>
      <c r="AH36" s="656"/>
      <c r="AI36" s="656"/>
      <c r="AJ36" s="656"/>
      <c r="AK36" s="656"/>
      <c r="AL36" s="631" t="s">
        <v>128</v>
      </c>
      <c r="AM36" s="632"/>
      <c r="AN36" s="632"/>
      <c r="AO36" s="657"/>
      <c r="AP36" s="221"/>
      <c r="AQ36" s="678" t="s">
        <v>335</v>
      </c>
      <c r="AR36" s="679"/>
      <c r="AS36" s="679"/>
      <c r="AT36" s="679"/>
      <c r="AU36" s="679"/>
      <c r="AV36" s="679"/>
      <c r="AW36" s="679"/>
      <c r="AX36" s="679"/>
      <c r="AY36" s="680"/>
      <c r="AZ36" s="681">
        <v>1052414</v>
      </c>
      <c r="BA36" s="682"/>
      <c r="BB36" s="682"/>
      <c r="BC36" s="682"/>
      <c r="BD36" s="682"/>
      <c r="BE36" s="682"/>
      <c r="BF36" s="683"/>
      <c r="BG36" s="684" t="s">
        <v>336</v>
      </c>
      <c r="BH36" s="685"/>
      <c r="BI36" s="685"/>
      <c r="BJ36" s="685"/>
      <c r="BK36" s="685"/>
      <c r="BL36" s="685"/>
      <c r="BM36" s="685"/>
      <c r="BN36" s="685"/>
      <c r="BO36" s="685"/>
      <c r="BP36" s="685"/>
      <c r="BQ36" s="685"/>
      <c r="BR36" s="685"/>
      <c r="BS36" s="685"/>
      <c r="BT36" s="685"/>
      <c r="BU36" s="686"/>
      <c r="BV36" s="681">
        <v>5189</v>
      </c>
      <c r="BW36" s="682"/>
      <c r="BX36" s="682"/>
      <c r="BY36" s="682"/>
      <c r="BZ36" s="682"/>
      <c r="CA36" s="682"/>
      <c r="CB36" s="683"/>
      <c r="CD36" s="670" t="s">
        <v>337</v>
      </c>
      <c r="CE36" s="667"/>
      <c r="CF36" s="667"/>
      <c r="CG36" s="667"/>
      <c r="CH36" s="667"/>
      <c r="CI36" s="667"/>
      <c r="CJ36" s="667"/>
      <c r="CK36" s="667"/>
      <c r="CL36" s="667"/>
      <c r="CM36" s="667"/>
      <c r="CN36" s="667"/>
      <c r="CO36" s="667"/>
      <c r="CP36" s="667"/>
      <c r="CQ36" s="668"/>
      <c r="CR36" s="628">
        <v>1968659</v>
      </c>
      <c r="CS36" s="629"/>
      <c r="CT36" s="629"/>
      <c r="CU36" s="629"/>
      <c r="CV36" s="629"/>
      <c r="CW36" s="629"/>
      <c r="CX36" s="629"/>
      <c r="CY36" s="630"/>
      <c r="CZ36" s="631">
        <v>18.899999999999999</v>
      </c>
      <c r="DA36" s="641"/>
      <c r="DB36" s="641"/>
      <c r="DC36" s="642"/>
      <c r="DD36" s="634">
        <v>1534240</v>
      </c>
      <c r="DE36" s="629"/>
      <c r="DF36" s="629"/>
      <c r="DG36" s="629"/>
      <c r="DH36" s="629"/>
      <c r="DI36" s="629"/>
      <c r="DJ36" s="629"/>
      <c r="DK36" s="630"/>
      <c r="DL36" s="634">
        <v>1093353</v>
      </c>
      <c r="DM36" s="629"/>
      <c r="DN36" s="629"/>
      <c r="DO36" s="629"/>
      <c r="DP36" s="629"/>
      <c r="DQ36" s="629"/>
      <c r="DR36" s="629"/>
      <c r="DS36" s="629"/>
      <c r="DT36" s="629"/>
      <c r="DU36" s="629"/>
      <c r="DV36" s="630"/>
      <c r="DW36" s="631">
        <v>19.399999999999999</v>
      </c>
      <c r="DX36" s="641"/>
      <c r="DY36" s="641"/>
      <c r="DZ36" s="641"/>
      <c r="EA36" s="641"/>
      <c r="EB36" s="641"/>
      <c r="EC36" s="662"/>
    </row>
    <row r="37" spans="2:133" ht="11.25" customHeight="1" x14ac:dyDescent="0.25">
      <c r="B37" s="625" t="s">
        <v>338</v>
      </c>
      <c r="C37" s="626"/>
      <c r="D37" s="626"/>
      <c r="E37" s="626"/>
      <c r="F37" s="626"/>
      <c r="G37" s="626"/>
      <c r="H37" s="626"/>
      <c r="I37" s="626"/>
      <c r="J37" s="626"/>
      <c r="K37" s="626"/>
      <c r="L37" s="626"/>
      <c r="M37" s="626"/>
      <c r="N37" s="626"/>
      <c r="O37" s="626"/>
      <c r="P37" s="626"/>
      <c r="Q37" s="627"/>
      <c r="R37" s="628">
        <v>36614</v>
      </c>
      <c r="S37" s="629"/>
      <c r="T37" s="629"/>
      <c r="U37" s="629"/>
      <c r="V37" s="629"/>
      <c r="W37" s="629"/>
      <c r="X37" s="629"/>
      <c r="Y37" s="630"/>
      <c r="Z37" s="655">
        <v>0.3</v>
      </c>
      <c r="AA37" s="655"/>
      <c r="AB37" s="655"/>
      <c r="AC37" s="655"/>
      <c r="AD37" s="656" t="s">
        <v>251</v>
      </c>
      <c r="AE37" s="656"/>
      <c r="AF37" s="656"/>
      <c r="AG37" s="656"/>
      <c r="AH37" s="656"/>
      <c r="AI37" s="656"/>
      <c r="AJ37" s="656"/>
      <c r="AK37" s="656"/>
      <c r="AL37" s="631" t="s">
        <v>128</v>
      </c>
      <c r="AM37" s="632"/>
      <c r="AN37" s="632"/>
      <c r="AO37" s="657"/>
      <c r="AQ37" s="663" t="s">
        <v>339</v>
      </c>
      <c r="AR37" s="664"/>
      <c r="AS37" s="664"/>
      <c r="AT37" s="664"/>
      <c r="AU37" s="664"/>
      <c r="AV37" s="664"/>
      <c r="AW37" s="664"/>
      <c r="AX37" s="664"/>
      <c r="AY37" s="665"/>
      <c r="AZ37" s="628">
        <v>300172</v>
      </c>
      <c r="BA37" s="629"/>
      <c r="BB37" s="629"/>
      <c r="BC37" s="629"/>
      <c r="BD37" s="639"/>
      <c r="BE37" s="639"/>
      <c r="BF37" s="666"/>
      <c r="BG37" s="670" t="s">
        <v>340</v>
      </c>
      <c r="BH37" s="667"/>
      <c r="BI37" s="667"/>
      <c r="BJ37" s="667"/>
      <c r="BK37" s="667"/>
      <c r="BL37" s="667"/>
      <c r="BM37" s="667"/>
      <c r="BN37" s="667"/>
      <c r="BO37" s="667"/>
      <c r="BP37" s="667"/>
      <c r="BQ37" s="667"/>
      <c r="BR37" s="667"/>
      <c r="BS37" s="667"/>
      <c r="BT37" s="667"/>
      <c r="BU37" s="668"/>
      <c r="BV37" s="628">
        <v>5189</v>
      </c>
      <c r="BW37" s="629"/>
      <c r="BX37" s="629"/>
      <c r="BY37" s="629"/>
      <c r="BZ37" s="629"/>
      <c r="CA37" s="629"/>
      <c r="CB37" s="669"/>
      <c r="CD37" s="670" t="s">
        <v>341</v>
      </c>
      <c r="CE37" s="667"/>
      <c r="CF37" s="667"/>
      <c r="CG37" s="667"/>
      <c r="CH37" s="667"/>
      <c r="CI37" s="667"/>
      <c r="CJ37" s="667"/>
      <c r="CK37" s="667"/>
      <c r="CL37" s="667"/>
      <c r="CM37" s="667"/>
      <c r="CN37" s="667"/>
      <c r="CO37" s="667"/>
      <c r="CP37" s="667"/>
      <c r="CQ37" s="668"/>
      <c r="CR37" s="628">
        <v>614121</v>
      </c>
      <c r="CS37" s="639"/>
      <c r="CT37" s="639"/>
      <c r="CU37" s="639"/>
      <c r="CV37" s="639"/>
      <c r="CW37" s="639"/>
      <c r="CX37" s="639"/>
      <c r="CY37" s="640"/>
      <c r="CZ37" s="631">
        <v>5.9</v>
      </c>
      <c r="DA37" s="641"/>
      <c r="DB37" s="641"/>
      <c r="DC37" s="642"/>
      <c r="DD37" s="634">
        <v>564278</v>
      </c>
      <c r="DE37" s="639"/>
      <c r="DF37" s="639"/>
      <c r="DG37" s="639"/>
      <c r="DH37" s="639"/>
      <c r="DI37" s="639"/>
      <c r="DJ37" s="639"/>
      <c r="DK37" s="640"/>
      <c r="DL37" s="634">
        <v>536863</v>
      </c>
      <c r="DM37" s="639"/>
      <c r="DN37" s="639"/>
      <c r="DO37" s="639"/>
      <c r="DP37" s="639"/>
      <c r="DQ37" s="639"/>
      <c r="DR37" s="639"/>
      <c r="DS37" s="639"/>
      <c r="DT37" s="639"/>
      <c r="DU37" s="639"/>
      <c r="DV37" s="640"/>
      <c r="DW37" s="631">
        <v>9.5</v>
      </c>
      <c r="DX37" s="641"/>
      <c r="DY37" s="641"/>
      <c r="DZ37" s="641"/>
      <c r="EA37" s="641"/>
      <c r="EB37" s="641"/>
      <c r="EC37" s="662"/>
    </row>
    <row r="38" spans="2:133" ht="11.25" customHeight="1" x14ac:dyDescent="0.25">
      <c r="B38" s="625" t="s">
        <v>342</v>
      </c>
      <c r="C38" s="626"/>
      <c r="D38" s="626"/>
      <c r="E38" s="626"/>
      <c r="F38" s="626"/>
      <c r="G38" s="626"/>
      <c r="H38" s="626"/>
      <c r="I38" s="626"/>
      <c r="J38" s="626"/>
      <c r="K38" s="626"/>
      <c r="L38" s="626"/>
      <c r="M38" s="626"/>
      <c r="N38" s="626"/>
      <c r="O38" s="626"/>
      <c r="P38" s="626"/>
      <c r="Q38" s="627"/>
      <c r="R38" s="628">
        <v>139431</v>
      </c>
      <c r="S38" s="629"/>
      <c r="T38" s="629"/>
      <c r="U38" s="629"/>
      <c r="V38" s="629"/>
      <c r="W38" s="629"/>
      <c r="X38" s="629"/>
      <c r="Y38" s="630"/>
      <c r="Z38" s="655">
        <v>1.3</v>
      </c>
      <c r="AA38" s="655"/>
      <c r="AB38" s="655"/>
      <c r="AC38" s="655"/>
      <c r="AD38" s="656" t="s">
        <v>234</v>
      </c>
      <c r="AE38" s="656"/>
      <c r="AF38" s="656"/>
      <c r="AG38" s="656"/>
      <c r="AH38" s="656"/>
      <c r="AI38" s="656"/>
      <c r="AJ38" s="656"/>
      <c r="AK38" s="656"/>
      <c r="AL38" s="631" t="s">
        <v>234</v>
      </c>
      <c r="AM38" s="632"/>
      <c r="AN38" s="632"/>
      <c r="AO38" s="657"/>
      <c r="AQ38" s="663" t="s">
        <v>343</v>
      </c>
      <c r="AR38" s="664"/>
      <c r="AS38" s="664"/>
      <c r="AT38" s="664"/>
      <c r="AU38" s="664"/>
      <c r="AV38" s="664"/>
      <c r="AW38" s="664"/>
      <c r="AX38" s="664"/>
      <c r="AY38" s="665"/>
      <c r="AZ38" s="628">
        <v>141771</v>
      </c>
      <c r="BA38" s="629"/>
      <c r="BB38" s="629"/>
      <c r="BC38" s="629"/>
      <c r="BD38" s="639"/>
      <c r="BE38" s="639"/>
      <c r="BF38" s="666"/>
      <c r="BG38" s="670" t="s">
        <v>344</v>
      </c>
      <c r="BH38" s="667"/>
      <c r="BI38" s="667"/>
      <c r="BJ38" s="667"/>
      <c r="BK38" s="667"/>
      <c r="BL38" s="667"/>
      <c r="BM38" s="667"/>
      <c r="BN38" s="667"/>
      <c r="BO38" s="667"/>
      <c r="BP38" s="667"/>
      <c r="BQ38" s="667"/>
      <c r="BR38" s="667"/>
      <c r="BS38" s="667"/>
      <c r="BT38" s="667"/>
      <c r="BU38" s="668"/>
      <c r="BV38" s="628">
        <v>1287</v>
      </c>
      <c r="BW38" s="629"/>
      <c r="BX38" s="629"/>
      <c r="BY38" s="629"/>
      <c r="BZ38" s="629"/>
      <c r="CA38" s="629"/>
      <c r="CB38" s="669"/>
      <c r="CD38" s="670" t="s">
        <v>345</v>
      </c>
      <c r="CE38" s="667"/>
      <c r="CF38" s="667"/>
      <c r="CG38" s="667"/>
      <c r="CH38" s="667"/>
      <c r="CI38" s="667"/>
      <c r="CJ38" s="667"/>
      <c r="CK38" s="667"/>
      <c r="CL38" s="667"/>
      <c r="CM38" s="667"/>
      <c r="CN38" s="667"/>
      <c r="CO38" s="667"/>
      <c r="CP38" s="667"/>
      <c r="CQ38" s="668"/>
      <c r="CR38" s="628">
        <v>547239</v>
      </c>
      <c r="CS38" s="629"/>
      <c r="CT38" s="629"/>
      <c r="CU38" s="629"/>
      <c r="CV38" s="629"/>
      <c r="CW38" s="629"/>
      <c r="CX38" s="629"/>
      <c r="CY38" s="630"/>
      <c r="CZ38" s="631">
        <v>5.3</v>
      </c>
      <c r="DA38" s="641"/>
      <c r="DB38" s="641"/>
      <c r="DC38" s="642"/>
      <c r="DD38" s="634">
        <v>465017</v>
      </c>
      <c r="DE38" s="629"/>
      <c r="DF38" s="629"/>
      <c r="DG38" s="629"/>
      <c r="DH38" s="629"/>
      <c r="DI38" s="629"/>
      <c r="DJ38" s="629"/>
      <c r="DK38" s="630"/>
      <c r="DL38" s="634">
        <v>462638</v>
      </c>
      <c r="DM38" s="629"/>
      <c r="DN38" s="629"/>
      <c r="DO38" s="629"/>
      <c r="DP38" s="629"/>
      <c r="DQ38" s="629"/>
      <c r="DR38" s="629"/>
      <c r="DS38" s="629"/>
      <c r="DT38" s="629"/>
      <c r="DU38" s="629"/>
      <c r="DV38" s="630"/>
      <c r="DW38" s="631">
        <v>8.1999999999999993</v>
      </c>
      <c r="DX38" s="641"/>
      <c r="DY38" s="641"/>
      <c r="DZ38" s="641"/>
      <c r="EA38" s="641"/>
      <c r="EB38" s="641"/>
      <c r="EC38" s="662"/>
    </row>
    <row r="39" spans="2:133" ht="11.25" customHeight="1" x14ac:dyDescent="0.25">
      <c r="B39" s="625" t="s">
        <v>346</v>
      </c>
      <c r="C39" s="626"/>
      <c r="D39" s="626"/>
      <c r="E39" s="626"/>
      <c r="F39" s="626"/>
      <c r="G39" s="626"/>
      <c r="H39" s="626"/>
      <c r="I39" s="626"/>
      <c r="J39" s="626"/>
      <c r="K39" s="626"/>
      <c r="L39" s="626"/>
      <c r="M39" s="626"/>
      <c r="N39" s="626"/>
      <c r="O39" s="626"/>
      <c r="P39" s="626"/>
      <c r="Q39" s="627"/>
      <c r="R39" s="628">
        <v>217880</v>
      </c>
      <c r="S39" s="629"/>
      <c r="T39" s="629"/>
      <c r="U39" s="629"/>
      <c r="V39" s="629"/>
      <c r="W39" s="629"/>
      <c r="X39" s="629"/>
      <c r="Y39" s="630"/>
      <c r="Z39" s="655">
        <v>2</v>
      </c>
      <c r="AA39" s="655"/>
      <c r="AB39" s="655"/>
      <c r="AC39" s="655"/>
      <c r="AD39" s="656">
        <v>5569</v>
      </c>
      <c r="AE39" s="656"/>
      <c r="AF39" s="656"/>
      <c r="AG39" s="656"/>
      <c r="AH39" s="656"/>
      <c r="AI39" s="656"/>
      <c r="AJ39" s="656"/>
      <c r="AK39" s="656"/>
      <c r="AL39" s="631">
        <v>0.1</v>
      </c>
      <c r="AM39" s="632"/>
      <c r="AN39" s="632"/>
      <c r="AO39" s="657"/>
      <c r="AQ39" s="663" t="s">
        <v>347</v>
      </c>
      <c r="AR39" s="664"/>
      <c r="AS39" s="664"/>
      <c r="AT39" s="664"/>
      <c r="AU39" s="664"/>
      <c r="AV39" s="664"/>
      <c r="AW39" s="664"/>
      <c r="AX39" s="664"/>
      <c r="AY39" s="665"/>
      <c r="AZ39" s="628">
        <v>63232</v>
      </c>
      <c r="BA39" s="629"/>
      <c r="BB39" s="629"/>
      <c r="BC39" s="629"/>
      <c r="BD39" s="639"/>
      <c r="BE39" s="639"/>
      <c r="BF39" s="666"/>
      <c r="BG39" s="670" t="s">
        <v>348</v>
      </c>
      <c r="BH39" s="667"/>
      <c r="BI39" s="667"/>
      <c r="BJ39" s="667"/>
      <c r="BK39" s="667"/>
      <c r="BL39" s="667"/>
      <c r="BM39" s="667"/>
      <c r="BN39" s="667"/>
      <c r="BO39" s="667"/>
      <c r="BP39" s="667"/>
      <c r="BQ39" s="667"/>
      <c r="BR39" s="667"/>
      <c r="BS39" s="667"/>
      <c r="BT39" s="667"/>
      <c r="BU39" s="668"/>
      <c r="BV39" s="628">
        <v>2198</v>
      </c>
      <c r="BW39" s="629"/>
      <c r="BX39" s="629"/>
      <c r="BY39" s="629"/>
      <c r="BZ39" s="629"/>
      <c r="CA39" s="629"/>
      <c r="CB39" s="669"/>
      <c r="CD39" s="670" t="s">
        <v>349</v>
      </c>
      <c r="CE39" s="667"/>
      <c r="CF39" s="667"/>
      <c r="CG39" s="667"/>
      <c r="CH39" s="667"/>
      <c r="CI39" s="667"/>
      <c r="CJ39" s="667"/>
      <c r="CK39" s="667"/>
      <c r="CL39" s="667"/>
      <c r="CM39" s="667"/>
      <c r="CN39" s="667"/>
      <c r="CO39" s="667"/>
      <c r="CP39" s="667"/>
      <c r="CQ39" s="668"/>
      <c r="CR39" s="628">
        <v>710314</v>
      </c>
      <c r="CS39" s="639"/>
      <c r="CT39" s="639"/>
      <c r="CU39" s="639"/>
      <c r="CV39" s="639"/>
      <c r="CW39" s="639"/>
      <c r="CX39" s="639"/>
      <c r="CY39" s="640"/>
      <c r="CZ39" s="631">
        <v>6.8</v>
      </c>
      <c r="DA39" s="641"/>
      <c r="DB39" s="641"/>
      <c r="DC39" s="642"/>
      <c r="DD39" s="634">
        <v>636607</v>
      </c>
      <c r="DE39" s="639"/>
      <c r="DF39" s="639"/>
      <c r="DG39" s="639"/>
      <c r="DH39" s="639"/>
      <c r="DI39" s="639"/>
      <c r="DJ39" s="639"/>
      <c r="DK39" s="640"/>
      <c r="DL39" s="634" t="s">
        <v>234</v>
      </c>
      <c r="DM39" s="639"/>
      <c r="DN39" s="639"/>
      <c r="DO39" s="639"/>
      <c r="DP39" s="639"/>
      <c r="DQ39" s="639"/>
      <c r="DR39" s="639"/>
      <c r="DS39" s="639"/>
      <c r="DT39" s="639"/>
      <c r="DU39" s="639"/>
      <c r="DV39" s="640"/>
      <c r="DW39" s="631" t="s">
        <v>128</v>
      </c>
      <c r="DX39" s="641"/>
      <c r="DY39" s="641"/>
      <c r="DZ39" s="641"/>
      <c r="EA39" s="641"/>
      <c r="EB39" s="641"/>
      <c r="EC39" s="662"/>
    </row>
    <row r="40" spans="2:133" ht="11.25" customHeight="1" x14ac:dyDescent="0.25">
      <c r="B40" s="625" t="s">
        <v>350</v>
      </c>
      <c r="C40" s="626"/>
      <c r="D40" s="626"/>
      <c r="E40" s="626"/>
      <c r="F40" s="626"/>
      <c r="G40" s="626"/>
      <c r="H40" s="626"/>
      <c r="I40" s="626"/>
      <c r="J40" s="626"/>
      <c r="K40" s="626"/>
      <c r="L40" s="626"/>
      <c r="M40" s="626"/>
      <c r="N40" s="626"/>
      <c r="O40" s="626"/>
      <c r="P40" s="626"/>
      <c r="Q40" s="627"/>
      <c r="R40" s="628">
        <v>1231557</v>
      </c>
      <c r="S40" s="629"/>
      <c r="T40" s="629"/>
      <c r="U40" s="629"/>
      <c r="V40" s="629"/>
      <c r="W40" s="629"/>
      <c r="X40" s="629"/>
      <c r="Y40" s="630"/>
      <c r="Z40" s="655">
        <v>11.6</v>
      </c>
      <c r="AA40" s="655"/>
      <c r="AB40" s="655"/>
      <c r="AC40" s="655"/>
      <c r="AD40" s="656" t="s">
        <v>234</v>
      </c>
      <c r="AE40" s="656"/>
      <c r="AF40" s="656"/>
      <c r="AG40" s="656"/>
      <c r="AH40" s="656"/>
      <c r="AI40" s="656"/>
      <c r="AJ40" s="656"/>
      <c r="AK40" s="656"/>
      <c r="AL40" s="631" t="s">
        <v>234</v>
      </c>
      <c r="AM40" s="632"/>
      <c r="AN40" s="632"/>
      <c r="AO40" s="657"/>
      <c r="AQ40" s="663" t="s">
        <v>351</v>
      </c>
      <c r="AR40" s="664"/>
      <c r="AS40" s="664"/>
      <c r="AT40" s="664"/>
      <c r="AU40" s="664"/>
      <c r="AV40" s="664"/>
      <c r="AW40" s="664"/>
      <c r="AX40" s="664"/>
      <c r="AY40" s="665"/>
      <c r="AZ40" s="628" t="s">
        <v>128</v>
      </c>
      <c r="BA40" s="629"/>
      <c r="BB40" s="629"/>
      <c r="BC40" s="629"/>
      <c r="BD40" s="639"/>
      <c r="BE40" s="639"/>
      <c r="BF40" s="666"/>
      <c r="BG40" s="671" t="s">
        <v>352</v>
      </c>
      <c r="BH40" s="672"/>
      <c r="BI40" s="672"/>
      <c r="BJ40" s="672"/>
      <c r="BK40" s="672"/>
      <c r="BL40" s="222"/>
      <c r="BM40" s="667" t="s">
        <v>353</v>
      </c>
      <c r="BN40" s="667"/>
      <c r="BO40" s="667"/>
      <c r="BP40" s="667"/>
      <c r="BQ40" s="667"/>
      <c r="BR40" s="667"/>
      <c r="BS40" s="667"/>
      <c r="BT40" s="667"/>
      <c r="BU40" s="668"/>
      <c r="BV40" s="628">
        <v>138</v>
      </c>
      <c r="BW40" s="629"/>
      <c r="BX40" s="629"/>
      <c r="BY40" s="629"/>
      <c r="BZ40" s="629"/>
      <c r="CA40" s="629"/>
      <c r="CB40" s="669"/>
      <c r="CD40" s="670" t="s">
        <v>354</v>
      </c>
      <c r="CE40" s="667"/>
      <c r="CF40" s="667"/>
      <c r="CG40" s="667"/>
      <c r="CH40" s="667"/>
      <c r="CI40" s="667"/>
      <c r="CJ40" s="667"/>
      <c r="CK40" s="667"/>
      <c r="CL40" s="667"/>
      <c r="CM40" s="667"/>
      <c r="CN40" s="667"/>
      <c r="CO40" s="667"/>
      <c r="CP40" s="667"/>
      <c r="CQ40" s="668"/>
      <c r="CR40" s="628">
        <v>181203</v>
      </c>
      <c r="CS40" s="629"/>
      <c r="CT40" s="629"/>
      <c r="CU40" s="629"/>
      <c r="CV40" s="629"/>
      <c r="CW40" s="629"/>
      <c r="CX40" s="629"/>
      <c r="CY40" s="630"/>
      <c r="CZ40" s="631">
        <v>1.7</v>
      </c>
      <c r="DA40" s="641"/>
      <c r="DB40" s="641"/>
      <c r="DC40" s="642"/>
      <c r="DD40" s="634">
        <v>85203</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2"/>
    </row>
    <row r="41" spans="2:133" ht="11.25" customHeight="1" x14ac:dyDescent="0.25">
      <c r="B41" s="625" t="s">
        <v>355</v>
      </c>
      <c r="C41" s="626"/>
      <c r="D41" s="626"/>
      <c r="E41" s="626"/>
      <c r="F41" s="626"/>
      <c r="G41" s="626"/>
      <c r="H41" s="626"/>
      <c r="I41" s="626"/>
      <c r="J41" s="626"/>
      <c r="K41" s="626"/>
      <c r="L41" s="626"/>
      <c r="M41" s="626"/>
      <c r="N41" s="626"/>
      <c r="O41" s="626"/>
      <c r="P41" s="626"/>
      <c r="Q41" s="627"/>
      <c r="R41" s="628" t="s">
        <v>251</v>
      </c>
      <c r="S41" s="629"/>
      <c r="T41" s="629"/>
      <c r="U41" s="629"/>
      <c r="V41" s="629"/>
      <c r="W41" s="629"/>
      <c r="X41" s="629"/>
      <c r="Y41" s="630"/>
      <c r="Z41" s="655" t="s">
        <v>234</v>
      </c>
      <c r="AA41" s="655"/>
      <c r="AB41" s="655"/>
      <c r="AC41" s="655"/>
      <c r="AD41" s="656" t="s">
        <v>128</v>
      </c>
      <c r="AE41" s="656"/>
      <c r="AF41" s="656"/>
      <c r="AG41" s="656"/>
      <c r="AH41" s="656"/>
      <c r="AI41" s="656"/>
      <c r="AJ41" s="656"/>
      <c r="AK41" s="656"/>
      <c r="AL41" s="631" t="s">
        <v>234</v>
      </c>
      <c r="AM41" s="632"/>
      <c r="AN41" s="632"/>
      <c r="AO41" s="657"/>
      <c r="AQ41" s="663" t="s">
        <v>356</v>
      </c>
      <c r="AR41" s="664"/>
      <c r="AS41" s="664"/>
      <c r="AT41" s="664"/>
      <c r="AU41" s="664"/>
      <c r="AV41" s="664"/>
      <c r="AW41" s="664"/>
      <c r="AX41" s="664"/>
      <c r="AY41" s="665"/>
      <c r="AZ41" s="628">
        <v>256439</v>
      </c>
      <c r="BA41" s="629"/>
      <c r="BB41" s="629"/>
      <c r="BC41" s="629"/>
      <c r="BD41" s="639"/>
      <c r="BE41" s="639"/>
      <c r="BF41" s="666"/>
      <c r="BG41" s="671"/>
      <c r="BH41" s="672"/>
      <c r="BI41" s="672"/>
      <c r="BJ41" s="672"/>
      <c r="BK41" s="672"/>
      <c r="BL41" s="222"/>
      <c r="BM41" s="667" t="s">
        <v>357</v>
      </c>
      <c r="BN41" s="667"/>
      <c r="BO41" s="667"/>
      <c r="BP41" s="667"/>
      <c r="BQ41" s="667"/>
      <c r="BR41" s="667"/>
      <c r="BS41" s="667"/>
      <c r="BT41" s="667"/>
      <c r="BU41" s="668"/>
      <c r="BV41" s="628" t="s">
        <v>128</v>
      </c>
      <c r="BW41" s="629"/>
      <c r="BX41" s="629"/>
      <c r="BY41" s="629"/>
      <c r="BZ41" s="629"/>
      <c r="CA41" s="629"/>
      <c r="CB41" s="669"/>
      <c r="CD41" s="670" t="s">
        <v>358</v>
      </c>
      <c r="CE41" s="667"/>
      <c r="CF41" s="667"/>
      <c r="CG41" s="667"/>
      <c r="CH41" s="667"/>
      <c r="CI41" s="667"/>
      <c r="CJ41" s="667"/>
      <c r="CK41" s="667"/>
      <c r="CL41" s="667"/>
      <c r="CM41" s="667"/>
      <c r="CN41" s="667"/>
      <c r="CO41" s="667"/>
      <c r="CP41" s="667"/>
      <c r="CQ41" s="668"/>
      <c r="CR41" s="628" t="s">
        <v>234</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5">
      <c r="B42" s="625" t="s">
        <v>359</v>
      </c>
      <c r="C42" s="626"/>
      <c r="D42" s="626"/>
      <c r="E42" s="626"/>
      <c r="F42" s="626"/>
      <c r="G42" s="626"/>
      <c r="H42" s="626"/>
      <c r="I42" s="626"/>
      <c r="J42" s="626"/>
      <c r="K42" s="626"/>
      <c r="L42" s="626"/>
      <c r="M42" s="626"/>
      <c r="N42" s="626"/>
      <c r="O42" s="626"/>
      <c r="P42" s="626"/>
      <c r="Q42" s="627"/>
      <c r="R42" s="628" t="s">
        <v>234</v>
      </c>
      <c r="S42" s="629"/>
      <c r="T42" s="629"/>
      <c r="U42" s="629"/>
      <c r="V42" s="629"/>
      <c r="W42" s="629"/>
      <c r="X42" s="629"/>
      <c r="Y42" s="630"/>
      <c r="Z42" s="655" t="s">
        <v>128</v>
      </c>
      <c r="AA42" s="655"/>
      <c r="AB42" s="655"/>
      <c r="AC42" s="655"/>
      <c r="AD42" s="656" t="s">
        <v>234</v>
      </c>
      <c r="AE42" s="656"/>
      <c r="AF42" s="656"/>
      <c r="AG42" s="656"/>
      <c r="AH42" s="656"/>
      <c r="AI42" s="656"/>
      <c r="AJ42" s="656"/>
      <c r="AK42" s="656"/>
      <c r="AL42" s="631" t="s">
        <v>128</v>
      </c>
      <c r="AM42" s="632"/>
      <c r="AN42" s="632"/>
      <c r="AO42" s="657"/>
      <c r="AQ42" s="675" t="s">
        <v>360</v>
      </c>
      <c r="AR42" s="676"/>
      <c r="AS42" s="676"/>
      <c r="AT42" s="676"/>
      <c r="AU42" s="676"/>
      <c r="AV42" s="676"/>
      <c r="AW42" s="676"/>
      <c r="AX42" s="676"/>
      <c r="AY42" s="677"/>
      <c r="AZ42" s="608">
        <v>290800</v>
      </c>
      <c r="BA42" s="643"/>
      <c r="BB42" s="643"/>
      <c r="BC42" s="643"/>
      <c r="BD42" s="609"/>
      <c r="BE42" s="609"/>
      <c r="BF42" s="658"/>
      <c r="BG42" s="673"/>
      <c r="BH42" s="674"/>
      <c r="BI42" s="674"/>
      <c r="BJ42" s="674"/>
      <c r="BK42" s="674"/>
      <c r="BL42" s="223"/>
      <c r="BM42" s="659" t="s">
        <v>361</v>
      </c>
      <c r="BN42" s="659"/>
      <c r="BO42" s="659"/>
      <c r="BP42" s="659"/>
      <c r="BQ42" s="659"/>
      <c r="BR42" s="659"/>
      <c r="BS42" s="659"/>
      <c r="BT42" s="659"/>
      <c r="BU42" s="660"/>
      <c r="BV42" s="608">
        <v>293</v>
      </c>
      <c r="BW42" s="643"/>
      <c r="BX42" s="643"/>
      <c r="BY42" s="643"/>
      <c r="BZ42" s="643"/>
      <c r="CA42" s="643"/>
      <c r="CB42" s="661"/>
      <c r="CD42" s="625" t="s">
        <v>362</v>
      </c>
      <c r="CE42" s="626"/>
      <c r="CF42" s="626"/>
      <c r="CG42" s="626"/>
      <c r="CH42" s="626"/>
      <c r="CI42" s="626"/>
      <c r="CJ42" s="626"/>
      <c r="CK42" s="626"/>
      <c r="CL42" s="626"/>
      <c r="CM42" s="626"/>
      <c r="CN42" s="626"/>
      <c r="CO42" s="626"/>
      <c r="CP42" s="626"/>
      <c r="CQ42" s="627"/>
      <c r="CR42" s="628">
        <v>2077652</v>
      </c>
      <c r="CS42" s="639"/>
      <c r="CT42" s="639"/>
      <c r="CU42" s="639"/>
      <c r="CV42" s="639"/>
      <c r="CW42" s="639"/>
      <c r="CX42" s="639"/>
      <c r="CY42" s="640"/>
      <c r="CZ42" s="631">
        <v>20</v>
      </c>
      <c r="DA42" s="641"/>
      <c r="DB42" s="641"/>
      <c r="DC42" s="642"/>
      <c r="DD42" s="634">
        <v>440312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5">
      <c r="B43" s="625" t="s">
        <v>363</v>
      </c>
      <c r="C43" s="626"/>
      <c r="D43" s="626"/>
      <c r="E43" s="626"/>
      <c r="F43" s="626"/>
      <c r="G43" s="626"/>
      <c r="H43" s="626"/>
      <c r="I43" s="626"/>
      <c r="J43" s="626"/>
      <c r="K43" s="626"/>
      <c r="L43" s="626"/>
      <c r="M43" s="626"/>
      <c r="N43" s="626"/>
      <c r="O43" s="626"/>
      <c r="P43" s="626"/>
      <c r="Q43" s="627"/>
      <c r="R43" s="628">
        <v>179657</v>
      </c>
      <c r="S43" s="629"/>
      <c r="T43" s="629"/>
      <c r="U43" s="629"/>
      <c r="V43" s="629"/>
      <c r="W43" s="629"/>
      <c r="X43" s="629"/>
      <c r="Y43" s="630"/>
      <c r="Z43" s="655">
        <v>1.7</v>
      </c>
      <c r="AA43" s="655"/>
      <c r="AB43" s="655"/>
      <c r="AC43" s="655"/>
      <c r="AD43" s="656" t="s">
        <v>234</v>
      </c>
      <c r="AE43" s="656"/>
      <c r="AF43" s="656"/>
      <c r="AG43" s="656"/>
      <c r="AH43" s="656"/>
      <c r="AI43" s="656"/>
      <c r="AJ43" s="656"/>
      <c r="AK43" s="656"/>
      <c r="AL43" s="631" t="s">
        <v>234</v>
      </c>
      <c r="AM43" s="632"/>
      <c r="AN43" s="632"/>
      <c r="AO43" s="657"/>
      <c r="BV43" s="224"/>
      <c r="BW43" s="224"/>
      <c r="BX43" s="224"/>
      <c r="BY43" s="224"/>
      <c r="BZ43" s="224"/>
      <c r="CA43" s="224"/>
      <c r="CB43" s="224"/>
      <c r="CD43" s="625" t="s">
        <v>364</v>
      </c>
      <c r="CE43" s="626"/>
      <c r="CF43" s="626"/>
      <c r="CG43" s="626"/>
      <c r="CH43" s="626"/>
      <c r="CI43" s="626"/>
      <c r="CJ43" s="626"/>
      <c r="CK43" s="626"/>
      <c r="CL43" s="626"/>
      <c r="CM43" s="626"/>
      <c r="CN43" s="626"/>
      <c r="CO43" s="626"/>
      <c r="CP43" s="626"/>
      <c r="CQ43" s="627"/>
      <c r="CR43" s="628" t="s">
        <v>128</v>
      </c>
      <c r="CS43" s="639"/>
      <c r="CT43" s="639"/>
      <c r="CU43" s="639"/>
      <c r="CV43" s="639"/>
      <c r="CW43" s="639"/>
      <c r="CX43" s="639"/>
      <c r="CY43" s="640"/>
      <c r="CZ43" s="631" t="s">
        <v>128</v>
      </c>
      <c r="DA43" s="641"/>
      <c r="DB43" s="641"/>
      <c r="DC43" s="642"/>
      <c r="DD43" s="634" t="s">
        <v>234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5">
      <c r="B44" s="605" t="s">
        <v>365</v>
      </c>
      <c r="C44" s="606"/>
      <c r="D44" s="606"/>
      <c r="E44" s="606"/>
      <c r="F44" s="606"/>
      <c r="G44" s="606"/>
      <c r="H44" s="606"/>
      <c r="I44" s="606"/>
      <c r="J44" s="606"/>
      <c r="K44" s="606"/>
      <c r="L44" s="606"/>
      <c r="M44" s="606"/>
      <c r="N44" s="606"/>
      <c r="O44" s="606"/>
      <c r="P44" s="606"/>
      <c r="Q44" s="607"/>
      <c r="R44" s="608">
        <v>10657557</v>
      </c>
      <c r="S44" s="643"/>
      <c r="T44" s="643"/>
      <c r="U44" s="643"/>
      <c r="V44" s="643"/>
      <c r="W44" s="643"/>
      <c r="X44" s="643"/>
      <c r="Y44" s="644"/>
      <c r="Z44" s="645">
        <v>100</v>
      </c>
      <c r="AA44" s="645"/>
      <c r="AB44" s="645"/>
      <c r="AC44" s="645"/>
      <c r="AD44" s="646">
        <v>5460487</v>
      </c>
      <c r="AE44" s="646"/>
      <c r="AF44" s="646"/>
      <c r="AG44" s="646"/>
      <c r="AH44" s="646"/>
      <c r="AI44" s="646"/>
      <c r="AJ44" s="646"/>
      <c r="AK44" s="646"/>
      <c r="AL44" s="611">
        <v>100</v>
      </c>
      <c r="AM44" s="647"/>
      <c r="AN44" s="647"/>
      <c r="AO44" s="648"/>
      <c r="CD44" s="649" t="s">
        <v>311</v>
      </c>
      <c r="CE44" s="650"/>
      <c r="CF44" s="625" t="s">
        <v>366</v>
      </c>
      <c r="CG44" s="626"/>
      <c r="CH44" s="626"/>
      <c r="CI44" s="626"/>
      <c r="CJ44" s="626"/>
      <c r="CK44" s="626"/>
      <c r="CL44" s="626"/>
      <c r="CM44" s="626"/>
      <c r="CN44" s="626"/>
      <c r="CO44" s="626"/>
      <c r="CP44" s="626"/>
      <c r="CQ44" s="627"/>
      <c r="CR44" s="628">
        <v>1943409</v>
      </c>
      <c r="CS44" s="629"/>
      <c r="CT44" s="629"/>
      <c r="CU44" s="629"/>
      <c r="CV44" s="629"/>
      <c r="CW44" s="629"/>
      <c r="CX44" s="629"/>
      <c r="CY44" s="630"/>
      <c r="CZ44" s="631">
        <v>18.7</v>
      </c>
      <c r="DA44" s="632"/>
      <c r="DB44" s="632"/>
      <c r="DC44" s="633"/>
      <c r="DD44" s="634">
        <v>440312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367</v>
      </c>
      <c r="CG45" s="626"/>
      <c r="CH45" s="626"/>
      <c r="CI45" s="626"/>
      <c r="CJ45" s="626"/>
      <c r="CK45" s="626"/>
      <c r="CL45" s="626"/>
      <c r="CM45" s="626"/>
      <c r="CN45" s="626"/>
      <c r="CO45" s="626"/>
      <c r="CP45" s="626"/>
      <c r="CQ45" s="627"/>
      <c r="CR45" s="628">
        <v>1001929</v>
      </c>
      <c r="CS45" s="639"/>
      <c r="CT45" s="639"/>
      <c r="CU45" s="639"/>
      <c r="CV45" s="639"/>
      <c r="CW45" s="639"/>
      <c r="CX45" s="639"/>
      <c r="CY45" s="640"/>
      <c r="CZ45" s="631">
        <v>9.6</v>
      </c>
      <c r="DA45" s="641"/>
      <c r="DB45" s="641"/>
      <c r="DC45" s="642"/>
      <c r="DD45" s="634">
        <v>19310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5">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369</v>
      </c>
      <c r="CG46" s="626"/>
      <c r="CH46" s="626"/>
      <c r="CI46" s="626"/>
      <c r="CJ46" s="626"/>
      <c r="CK46" s="626"/>
      <c r="CL46" s="626"/>
      <c r="CM46" s="626"/>
      <c r="CN46" s="626"/>
      <c r="CO46" s="626"/>
      <c r="CP46" s="626"/>
      <c r="CQ46" s="627"/>
      <c r="CR46" s="628">
        <v>941480</v>
      </c>
      <c r="CS46" s="629"/>
      <c r="CT46" s="629"/>
      <c r="CU46" s="629"/>
      <c r="CV46" s="629"/>
      <c r="CW46" s="629"/>
      <c r="CX46" s="629"/>
      <c r="CY46" s="630"/>
      <c r="CZ46" s="631">
        <v>9.1</v>
      </c>
      <c r="DA46" s="632"/>
      <c r="DB46" s="632"/>
      <c r="DC46" s="633"/>
      <c r="DD46" s="634">
        <v>421002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5">
      <c r="B47" s="638" t="s">
        <v>370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371</v>
      </c>
      <c r="CG47" s="626"/>
      <c r="CH47" s="626"/>
      <c r="CI47" s="626"/>
      <c r="CJ47" s="626"/>
      <c r="CK47" s="626"/>
      <c r="CL47" s="626"/>
      <c r="CM47" s="626"/>
      <c r="CN47" s="626"/>
      <c r="CO47" s="626"/>
      <c r="CP47" s="626"/>
      <c r="CQ47" s="627"/>
      <c r="CR47" s="628">
        <v>134243</v>
      </c>
      <c r="CS47" s="639"/>
      <c r="CT47" s="639"/>
      <c r="CU47" s="639"/>
      <c r="CV47" s="639"/>
      <c r="CW47" s="639"/>
      <c r="CX47" s="639"/>
      <c r="CY47" s="640"/>
      <c r="CZ47" s="631">
        <v>1.3</v>
      </c>
      <c r="DA47" s="641"/>
      <c r="DB47" s="641"/>
      <c r="DC47" s="642"/>
      <c r="DD47" s="634" t="s">
        <v>234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5" x14ac:dyDescent="0.25">
      <c r="B48" s="624" t="s">
        <v>372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373</v>
      </c>
      <c r="CG48" s="626"/>
      <c r="CH48" s="626"/>
      <c r="CI48" s="626"/>
      <c r="CJ48" s="626"/>
      <c r="CK48" s="626"/>
      <c r="CL48" s="626"/>
      <c r="CM48" s="626"/>
      <c r="CN48" s="626"/>
      <c r="CO48" s="626"/>
      <c r="CP48" s="626"/>
      <c r="CQ48" s="627"/>
      <c r="CR48" s="628" t="s">
        <v>234</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374</v>
      </c>
      <c r="CE49" s="606"/>
      <c r="CF49" s="606"/>
      <c r="CG49" s="606"/>
      <c r="CH49" s="606"/>
      <c r="CI49" s="606"/>
      <c r="CJ49" s="606"/>
      <c r="CK49" s="606"/>
      <c r="CL49" s="606"/>
      <c r="CM49" s="606"/>
      <c r="CN49" s="606"/>
      <c r="CO49" s="606"/>
      <c r="CP49" s="606"/>
      <c r="CQ49" s="607"/>
      <c r="CR49" s="608">
        <v>10390361</v>
      </c>
      <c r="CS49" s="609"/>
      <c r="CT49" s="609"/>
      <c r="CU49" s="609"/>
      <c r="CV49" s="609"/>
      <c r="CW49" s="609"/>
      <c r="CX49" s="609"/>
      <c r="CY49" s="610"/>
      <c r="CZ49" s="611">
        <v>100</v>
      </c>
      <c r="DA49" s="612"/>
      <c r="DB49" s="612"/>
      <c r="DC49" s="613"/>
      <c r="DD49" s="614">
        <v>6977745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5" hidden="1" x14ac:dyDescent="0.2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Mt94WxbxS+AobXIUFgxftXhR2/xjjOplrDBR1tZE3oJR6ykkE29PD/qdI9ose90TdLjpQs2ojPBxcajolRgkA==" saltValue="87+p2VJjzJZPCQK+GnMmp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2.75" zeroHeight="1" x14ac:dyDescent="0.25"/>
  <cols>
    <col min="1" max="130" width="2.73046875" style="234" customWidth="1"/>
    <col min="131" max="131" width="1.59765625" style="234" customWidth="1"/>
    <col min="132" max="16384" width="9" style="234" hidden="1"/>
  </cols>
  <sheetData>
    <row r="1" spans="1:131" ht="11.25" customHeight="1" thickBot="1" x14ac:dyDescent="0.3">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3">
      <c r="A2" s="1119" t="s">
        <v>375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376</v>
      </c>
      <c r="DK2" s="1121"/>
      <c r="DL2" s="1121"/>
      <c r="DM2" s="1121"/>
      <c r="DN2" s="1121"/>
      <c r="DO2" s="1122"/>
      <c r="DP2" s="231"/>
      <c r="DQ2" s="1120" t="s">
        <v>377</v>
      </c>
      <c r="DR2" s="1121"/>
      <c r="DS2" s="1121"/>
      <c r="DT2" s="1121"/>
      <c r="DU2" s="1121"/>
      <c r="DV2" s="1121"/>
      <c r="DW2" s="1121"/>
      <c r="DX2" s="1121"/>
      <c r="DY2" s="1121"/>
      <c r="DZ2" s="1122"/>
      <c r="EA2" s="233"/>
    </row>
    <row r="3" spans="1:131" ht="11.25" customHeight="1" x14ac:dyDescent="0.2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3">
      <c r="A4" s="1088" t="s">
        <v>378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8" t="s">
        <v>379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5">
      <c r="A5" s="1023" t="s">
        <v>380</v>
      </c>
      <c r="B5" s="1024"/>
      <c r="C5" s="1024"/>
      <c r="D5" s="1024"/>
      <c r="E5" s="1024"/>
      <c r="F5" s="1024"/>
      <c r="G5" s="1024"/>
      <c r="H5" s="1024"/>
      <c r="I5" s="1024"/>
      <c r="J5" s="1024"/>
      <c r="K5" s="1024"/>
      <c r="L5" s="1024"/>
      <c r="M5" s="1024"/>
      <c r="N5" s="1024"/>
      <c r="O5" s="1024"/>
      <c r="P5" s="1025"/>
      <c r="Q5" s="1029" t="s">
        <v>381</v>
      </c>
      <c r="R5" s="1030"/>
      <c r="S5" s="1030"/>
      <c r="T5" s="1030"/>
      <c r="U5" s="1031"/>
      <c r="V5" s="1029" t="s">
        <v>382</v>
      </c>
      <c r="W5" s="1030"/>
      <c r="X5" s="1030"/>
      <c r="Y5" s="1030"/>
      <c r="Z5" s="1031"/>
      <c r="AA5" s="1029" t="s">
        <v>383</v>
      </c>
      <c r="AB5" s="1030"/>
      <c r="AC5" s="1030"/>
      <c r="AD5" s="1030"/>
      <c r="AE5" s="1030"/>
      <c r="AF5" s="1123" t="s">
        <v>384</v>
      </c>
      <c r="AG5" s="1030"/>
      <c r="AH5" s="1030"/>
      <c r="AI5" s="1030"/>
      <c r="AJ5" s="1043"/>
      <c r="AK5" s="1030" t="s">
        <v>385</v>
      </c>
      <c r="AL5" s="1030"/>
      <c r="AM5" s="1030"/>
      <c r="AN5" s="1030"/>
      <c r="AO5" s="1031"/>
      <c r="AP5" s="1029" t="s">
        <v>386</v>
      </c>
      <c r="AQ5" s="1030"/>
      <c r="AR5" s="1030"/>
      <c r="AS5" s="1030"/>
      <c r="AT5" s="1031"/>
      <c r="AU5" s="1029" t="s">
        <v>387</v>
      </c>
      <c r="AV5" s="1030"/>
      <c r="AW5" s="1030"/>
      <c r="AX5" s="1030"/>
      <c r="AY5" s="1043"/>
      <c r="AZ5" s="235"/>
      <c r="BA5" s="235"/>
      <c r="BB5" s="235"/>
      <c r="BC5" s="235"/>
      <c r="BD5" s="235"/>
      <c r="BE5" s="236"/>
      <c r="BF5" s="236"/>
      <c r="BG5" s="236"/>
      <c r="BH5" s="236"/>
      <c r="BI5" s="236"/>
      <c r="BJ5" s="236"/>
      <c r="BK5" s="236"/>
      <c r="BL5" s="236"/>
      <c r="BM5" s="236"/>
      <c r="BN5" s="236"/>
      <c r="BO5" s="236"/>
      <c r="BP5" s="236"/>
      <c r="BQ5" s="1023" t="s">
        <v>388</v>
      </c>
      <c r="BR5" s="1024"/>
      <c r="BS5" s="1024"/>
      <c r="BT5" s="1024"/>
      <c r="BU5" s="1024"/>
      <c r="BV5" s="1024"/>
      <c r="BW5" s="1024"/>
      <c r="BX5" s="1024"/>
      <c r="BY5" s="1024"/>
      <c r="BZ5" s="1024"/>
      <c r="CA5" s="1024"/>
      <c r="CB5" s="1024"/>
      <c r="CC5" s="1024"/>
      <c r="CD5" s="1024"/>
      <c r="CE5" s="1024"/>
      <c r="CF5" s="1024"/>
      <c r="CG5" s="1025"/>
      <c r="CH5" s="1029" t="s">
        <v>389</v>
      </c>
      <c r="CI5" s="1030"/>
      <c r="CJ5" s="1030"/>
      <c r="CK5" s="1030"/>
      <c r="CL5" s="1031"/>
      <c r="CM5" s="1029" t="s">
        <v>390</v>
      </c>
      <c r="CN5" s="1030"/>
      <c r="CO5" s="1030"/>
      <c r="CP5" s="1030"/>
      <c r="CQ5" s="1031"/>
      <c r="CR5" s="1029" t="s">
        <v>391</v>
      </c>
      <c r="CS5" s="1030"/>
      <c r="CT5" s="1030"/>
      <c r="CU5" s="1030"/>
      <c r="CV5" s="1031"/>
      <c r="CW5" s="1029" t="s">
        <v>392</v>
      </c>
      <c r="CX5" s="1030"/>
      <c r="CY5" s="1030"/>
      <c r="CZ5" s="1030"/>
      <c r="DA5" s="1031"/>
      <c r="DB5" s="1029" t="s">
        <v>393</v>
      </c>
      <c r="DC5" s="1030"/>
      <c r="DD5" s="1030"/>
      <c r="DE5" s="1030"/>
      <c r="DF5" s="1031"/>
      <c r="DG5" s="1113" t="s">
        <v>394</v>
      </c>
      <c r="DH5" s="1114"/>
      <c r="DI5" s="1114"/>
      <c r="DJ5" s="1114"/>
      <c r="DK5" s="1115"/>
      <c r="DL5" s="1113" t="s">
        <v>395</v>
      </c>
      <c r="DM5" s="1114"/>
      <c r="DN5" s="1114"/>
      <c r="DO5" s="1114"/>
      <c r="DP5" s="1115"/>
      <c r="DQ5" s="1029" t="s">
        <v>396</v>
      </c>
      <c r="DR5" s="1030"/>
      <c r="DS5" s="1030"/>
      <c r="DT5" s="1030"/>
      <c r="DU5" s="1031"/>
      <c r="DV5" s="1029" t="s">
        <v>387</v>
      </c>
      <c r="DW5" s="1030"/>
      <c r="DX5" s="1030"/>
      <c r="DY5" s="1030"/>
      <c r="DZ5" s="1043"/>
      <c r="EA5" s="237"/>
    </row>
    <row r="6" spans="1:131" s="238" customFormat="1" ht="26.25" customHeight="1" thickBot="1" x14ac:dyDescent="0.3">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4"/>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6"/>
      <c r="DH6" s="1117"/>
      <c r="DI6" s="1117"/>
      <c r="DJ6" s="1117"/>
      <c r="DK6" s="1118"/>
      <c r="DL6" s="1116"/>
      <c r="DM6" s="1117"/>
      <c r="DN6" s="1117"/>
      <c r="DO6" s="1117"/>
      <c r="DP6" s="1118"/>
      <c r="DQ6" s="1032"/>
      <c r="DR6" s="1033"/>
      <c r="DS6" s="1033"/>
      <c r="DT6" s="1033"/>
      <c r="DU6" s="1034"/>
      <c r="DV6" s="1032"/>
      <c r="DW6" s="1033"/>
      <c r="DX6" s="1033"/>
      <c r="DY6" s="1033"/>
      <c r="DZ6" s="1044"/>
      <c r="EA6" s="237"/>
    </row>
    <row r="7" spans="1:131" s="238" customFormat="1" ht="26.25" customHeight="1" thickTop="1" x14ac:dyDescent="0.25">
      <c r="A7" s="239">
        <v>1</v>
      </c>
      <c r="B7" s="1076" t="s">
        <v>397</v>
      </c>
      <c r="C7" s="1077"/>
      <c r="D7" s="1077"/>
      <c r="E7" s="1077"/>
      <c r="F7" s="1077"/>
      <c r="G7" s="1077"/>
      <c r="H7" s="1077"/>
      <c r="I7" s="1077"/>
      <c r="J7" s="1077"/>
      <c r="K7" s="1077"/>
      <c r="L7" s="1077"/>
      <c r="M7" s="1077"/>
      <c r="N7" s="1077"/>
      <c r="O7" s="1077"/>
      <c r="P7" s="1078"/>
      <c r="Q7" s="1131">
        <v>10658</v>
      </c>
      <c r="R7" s="1132"/>
      <c r="S7" s="1132"/>
      <c r="T7" s="1132"/>
      <c r="U7" s="1132"/>
      <c r="V7" s="1132">
        <v>10390</v>
      </c>
      <c r="W7" s="1132"/>
      <c r="X7" s="1132"/>
      <c r="Y7" s="1132"/>
      <c r="Z7" s="1132"/>
      <c r="AA7" s="1132">
        <v>267</v>
      </c>
      <c r="AB7" s="1132"/>
      <c r="AC7" s="1132"/>
      <c r="AD7" s="1132"/>
      <c r="AE7" s="1133"/>
      <c r="AF7" s="1134">
        <v>254</v>
      </c>
      <c r="AG7" s="1135"/>
      <c r="AH7" s="1135"/>
      <c r="AI7" s="1135"/>
      <c r="AJ7" s="1136"/>
      <c r="AK7" s="1137">
        <v>37</v>
      </c>
      <c r="AL7" s="1138"/>
      <c r="AM7" s="1138"/>
      <c r="AN7" s="1138"/>
      <c r="AO7" s="1138"/>
      <c r="AP7" s="1138">
        <v>9673</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593</v>
      </c>
      <c r="BT7" s="1129"/>
      <c r="BU7" s="1129"/>
      <c r="BV7" s="1129"/>
      <c r="BW7" s="1129"/>
      <c r="BX7" s="1129"/>
      <c r="BY7" s="1129"/>
      <c r="BZ7" s="1129"/>
      <c r="CA7" s="1129"/>
      <c r="CB7" s="1129"/>
      <c r="CC7" s="1129"/>
      <c r="CD7" s="1129"/>
      <c r="CE7" s="1129"/>
      <c r="CF7" s="1129"/>
      <c r="CG7" s="1141"/>
      <c r="CH7" s="1125">
        <v>-21</v>
      </c>
      <c r="CI7" s="1126"/>
      <c r="CJ7" s="1126"/>
      <c r="CK7" s="1126"/>
      <c r="CL7" s="1127"/>
      <c r="CM7" s="1125">
        <v>97</v>
      </c>
      <c r="CN7" s="1126"/>
      <c r="CO7" s="1126"/>
      <c r="CP7" s="1126"/>
      <c r="CQ7" s="1127"/>
      <c r="CR7" s="1125">
        <v>400</v>
      </c>
      <c r="CS7" s="1126"/>
      <c r="CT7" s="1126"/>
      <c r="CU7" s="1126"/>
      <c r="CV7" s="1127"/>
      <c r="CW7" s="1125" t="s">
        <v>589</v>
      </c>
      <c r="CX7" s="1126"/>
      <c r="CY7" s="1126"/>
      <c r="CZ7" s="1126"/>
      <c r="DA7" s="1127"/>
      <c r="DB7" s="1125" t="s">
        <v>589</v>
      </c>
      <c r="DC7" s="1126"/>
      <c r="DD7" s="1126"/>
      <c r="DE7" s="1126"/>
      <c r="DF7" s="1127"/>
      <c r="DG7" s="1125" t="s">
        <v>589</v>
      </c>
      <c r="DH7" s="1126"/>
      <c r="DI7" s="1126"/>
      <c r="DJ7" s="1126"/>
      <c r="DK7" s="1127"/>
      <c r="DL7" s="1125" t="s">
        <v>589</v>
      </c>
      <c r="DM7" s="1126"/>
      <c r="DN7" s="1126"/>
      <c r="DO7" s="1126"/>
      <c r="DP7" s="1127"/>
      <c r="DQ7" s="1125" t="s">
        <v>589</v>
      </c>
      <c r="DR7" s="1126"/>
      <c r="DS7" s="1126"/>
      <c r="DT7" s="1126"/>
      <c r="DU7" s="1127"/>
      <c r="DV7" s="1128"/>
      <c r="DW7" s="1129"/>
      <c r="DX7" s="1129"/>
      <c r="DY7" s="1129"/>
      <c r="DZ7" s="1130"/>
      <c r="EA7" s="237"/>
    </row>
    <row r="8" spans="1:131" s="238" customFormat="1" ht="26.25" customHeight="1" x14ac:dyDescent="0.2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2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3">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5">
      <c r="A22" s="241">
        <v>16</v>
      </c>
      <c r="B22" s="1058"/>
      <c r="C22" s="1059"/>
      <c r="D22" s="1059"/>
      <c r="E22" s="1059"/>
      <c r="F22" s="1059"/>
      <c r="G22" s="1059"/>
      <c r="H22" s="1059"/>
      <c r="I22" s="1059"/>
      <c r="J22" s="1059"/>
      <c r="K22" s="1059"/>
      <c r="L22" s="1059"/>
      <c r="M22" s="1059"/>
      <c r="N22" s="1059"/>
      <c r="O22" s="1059"/>
      <c r="P22" s="1060"/>
      <c r="Q22" s="1102"/>
      <c r="R22" s="1103"/>
      <c r="S22" s="1103"/>
      <c r="T22" s="1103"/>
      <c r="U22" s="1103"/>
      <c r="V22" s="1103"/>
      <c r="W22" s="1103"/>
      <c r="X22" s="1103"/>
      <c r="Y22" s="1103"/>
      <c r="Z22" s="1103"/>
      <c r="AA22" s="1103"/>
      <c r="AB22" s="1103"/>
      <c r="AC22" s="1103"/>
      <c r="AD22" s="1103"/>
      <c r="AE22" s="1104"/>
      <c r="AF22" s="1063"/>
      <c r="AG22" s="1064"/>
      <c r="AH22" s="1064"/>
      <c r="AI22" s="1064"/>
      <c r="AJ22" s="1065"/>
      <c r="AK22" s="1105"/>
      <c r="AL22" s="1106"/>
      <c r="AM22" s="1106"/>
      <c r="AN22" s="1106"/>
      <c r="AO22" s="1106"/>
      <c r="AP22" s="1106"/>
      <c r="AQ22" s="1106"/>
      <c r="AR22" s="1106"/>
      <c r="AS22" s="1106"/>
      <c r="AT22" s="1106"/>
      <c r="AU22" s="1107"/>
      <c r="AV22" s="1107"/>
      <c r="AW22" s="1107"/>
      <c r="AX22" s="1107"/>
      <c r="AY22" s="1108"/>
      <c r="AZ22" s="1056" t="s">
        <v>398</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3">
      <c r="A23" s="243" t="s">
        <v>399</v>
      </c>
      <c r="B23" s="965" t="s">
        <v>400</v>
      </c>
      <c r="C23" s="966"/>
      <c r="D23" s="966"/>
      <c r="E23" s="966"/>
      <c r="F23" s="966"/>
      <c r="G23" s="966"/>
      <c r="H23" s="966"/>
      <c r="I23" s="966"/>
      <c r="J23" s="966"/>
      <c r="K23" s="966"/>
      <c r="L23" s="966"/>
      <c r="M23" s="966"/>
      <c r="N23" s="966"/>
      <c r="O23" s="966"/>
      <c r="P23" s="976"/>
      <c r="Q23" s="1096"/>
      <c r="R23" s="1090"/>
      <c r="S23" s="1090"/>
      <c r="T23" s="1090"/>
      <c r="U23" s="1090"/>
      <c r="V23" s="1090"/>
      <c r="W23" s="1090"/>
      <c r="X23" s="1090"/>
      <c r="Y23" s="1090"/>
      <c r="Z23" s="1090"/>
      <c r="AA23" s="1090"/>
      <c r="AB23" s="1090"/>
      <c r="AC23" s="1090"/>
      <c r="AD23" s="1090"/>
      <c r="AE23" s="1097"/>
      <c r="AF23" s="1098">
        <v>254</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401</v>
      </c>
      <c r="BA23" s="1094"/>
      <c r="BB23" s="1094"/>
      <c r="BC23" s="1094"/>
      <c r="BD23" s="1095"/>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5">
      <c r="A24" s="1089" t="s">
        <v>402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3">
      <c r="A25" s="1088" t="s">
        <v>403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5">
      <c r="A26" s="1023" t="s">
        <v>380</v>
      </c>
      <c r="B26" s="1024"/>
      <c r="C26" s="1024"/>
      <c r="D26" s="1024"/>
      <c r="E26" s="1024"/>
      <c r="F26" s="1024"/>
      <c r="G26" s="1024"/>
      <c r="H26" s="1024"/>
      <c r="I26" s="1024"/>
      <c r="J26" s="1024"/>
      <c r="K26" s="1024"/>
      <c r="L26" s="1024"/>
      <c r="M26" s="1024"/>
      <c r="N26" s="1024"/>
      <c r="O26" s="1024"/>
      <c r="P26" s="1025"/>
      <c r="Q26" s="1029" t="s">
        <v>404</v>
      </c>
      <c r="R26" s="1030"/>
      <c r="S26" s="1030"/>
      <c r="T26" s="1030"/>
      <c r="U26" s="1031"/>
      <c r="V26" s="1029" t="s">
        <v>405</v>
      </c>
      <c r="W26" s="1030"/>
      <c r="X26" s="1030"/>
      <c r="Y26" s="1030"/>
      <c r="Z26" s="1031"/>
      <c r="AA26" s="1029" t="s">
        <v>406</v>
      </c>
      <c r="AB26" s="1030"/>
      <c r="AC26" s="1030"/>
      <c r="AD26" s="1030"/>
      <c r="AE26" s="1030"/>
      <c r="AF26" s="1084" t="s">
        <v>407</v>
      </c>
      <c r="AG26" s="1036"/>
      <c r="AH26" s="1036"/>
      <c r="AI26" s="1036"/>
      <c r="AJ26" s="1085"/>
      <c r="AK26" s="1030" t="s">
        <v>408</v>
      </c>
      <c r="AL26" s="1030"/>
      <c r="AM26" s="1030"/>
      <c r="AN26" s="1030"/>
      <c r="AO26" s="1031"/>
      <c r="AP26" s="1029" t="s">
        <v>409</v>
      </c>
      <c r="AQ26" s="1030"/>
      <c r="AR26" s="1030"/>
      <c r="AS26" s="1030"/>
      <c r="AT26" s="1031"/>
      <c r="AU26" s="1029" t="s">
        <v>410</v>
      </c>
      <c r="AV26" s="1030"/>
      <c r="AW26" s="1030"/>
      <c r="AX26" s="1030"/>
      <c r="AY26" s="1031"/>
      <c r="AZ26" s="1029" t="s">
        <v>411</v>
      </c>
      <c r="BA26" s="1030"/>
      <c r="BB26" s="1030"/>
      <c r="BC26" s="1030"/>
      <c r="BD26" s="1031"/>
      <c r="BE26" s="1029" t="s">
        <v>387</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3">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6"/>
      <c r="AG27" s="1039"/>
      <c r="AH27" s="1039"/>
      <c r="AI27" s="1039"/>
      <c r="AJ27" s="1087"/>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5">
      <c r="A28" s="245">
        <v>1</v>
      </c>
      <c r="B28" s="1076" t="s">
        <v>412</v>
      </c>
      <c r="C28" s="1077"/>
      <c r="D28" s="1077"/>
      <c r="E28" s="1077"/>
      <c r="F28" s="1077"/>
      <c r="G28" s="1077"/>
      <c r="H28" s="1077"/>
      <c r="I28" s="1077"/>
      <c r="J28" s="1077"/>
      <c r="K28" s="1077"/>
      <c r="L28" s="1077"/>
      <c r="M28" s="1077"/>
      <c r="N28" s="1077"/>
      <c r="O28" s="1077"/>
      <c r="P28" s="1078"/>
      <c r="Q28" s="1079">
        <v>1131</v>
      </c>
      <c r="R28" s="1080"/>
      <c r="S28" s="1080"/>
      <c r="T28" s="1080"/>
      <c r="U28" s="1080"/>
      <c r="V28" s="1080">
        <v>1126</v>
      </c>
      <c r="W28" s="1080"/>
      <c r="X28" s="1080"/>
      <c r="Y28" s="1080"/>
      <c r="Z28" s="1080"/>
      <c r="AA28" s="1080">
        <v>5</v>
      </c>
      <c r="AB28" s="1080"/>
      <c r="AC28" s="1080"/>
      <c r="AD28" s="1080"/>
      <c r="AE28" s="1081"/>
      <c r="AF28" s="1082">
        <v>5</v>
      </c>
      <c r="AG28" s="1080"/>
      <c r="AH28" s="1080"/>
      <c r="AI28" s="1080"/>
      <c r="AJ28" s="1083"/>
      <c r="AK28" s="1070">
        <v>72</v>
      </c>
      <c r="AL28" s="1071"/>
      <c r="AM28" s="1071"/>
      <c r="AN28" s="1071"/>
      <c r="AO28" s="1071"/>
      <c r="AP28" s="1071" t="s">
        <v>589</v>
      </c>
      <c r="AQ28" s="1071"/>
      <c r="AR28" s="1071"/>
      <c r="AS28" s="1071"/>
      <c r="AT28" s="1071"/>
      <c r="AU28" s="1071" t="s">
        <v>589</v>
      </c>
      <c r="AV28" s="1071"/>
      <c r="AW28" s="1071"/>
      <c r="AX28" s="1071"/>
      <c r="AY28" s="1071"/>
      <c r="AZ28" s="1072" t="s">
        <v>589</v>
      </c>
      <c r="BA28" s="1072"/>
      <c r="BB28" s="1072"/>
      <c r="BC28" s="1072"/>
      <c r="BD28" s="1072"/>
      <c r="BE28" s="1074"/>
      <c r="BF28" s="1074"/>
      <c r="BG28" s="1074"/>
      <c r="BH28" s="1074"/>
      <c r="BI28" s="1075"/>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5">
      <c r="A29" s="245">
        <v>2</v>
      </c>
      <c r="B29" s="1058" t="s">
        <v>413</v>
      </c>
      <c r="C29" s="1059"/>
      <c r="D29" s="1059"/>
      <c r="E29" s="1059"/>
      <c r="F29" s="1059"/>
      <c r="G29" s="1059"/>
      <c r="H29" s="1059"/>
      <c r="I29" s="1059"/>
      <c r="J29" s="1059"/>
      <c r="K29" s="1059"/>
      <c r="L29" s="1059"/>
      <c r="M29" s="1059"/>
      <c r="N29" s="1059"/>
      <c r="O29" s="1059"/>
      <c r="P29" s="1060"/>
      <c r="Q29" s="1066">
        <v>373</v>
      </c>
      <c r="R29" s="1067"/>
      <c r="S29" s="1067"/>
      <c r="T29" s="1067"/>
      <c r="U29" s="1067"/>
      <c r="V29" s="1067">
        <v>372</v>
      </c>
      <c r="W29" s="1067"/>
      <c r="X29" s="1067"/>
      <c r="Y29" s="1067"/>
      <c r="Z29" s="1067"/>
      <c r="AA29" s="1067">
        <v>1</v>
      </c>
      <c r="AB29" s="1067"/>
      <c r="AC29" s="1067"/>
      <c r="AD29" s="1067"/>
      <c r="AE29" s="1068"/>
      <c r="AF29" s="1063">
        <v>2</v>
      </c>
      <c r="AG29" s="1064"/>
      <c r="AH29" s="1064"/>
      <c r="AI29" s="1064"/>
      <c r="AJ29" s="1065"/>
      <c r="AK29" s="1008">
        <v>236</v>
      </c>
      <c r="AL29" s="999"/>
      <c r="AM29" s="999"/>
      <c r="AN29" s="999"/>
      <c r="AO29" s="999"/>
      <c r="AP29" s="999">
        <v>18</v>
      </c>
      <c r="AQ29" s="999"/>
      <c r="AR29" s="999"/>
      <c r="AS29" s="999"/>
      <c r="AT29" s="999"/>
      <c r="AU29" s="999">
        <v>8</v>
      </c>
      <c r="AV29" s="999"/>
      <c r="AW29" s="999"/>
      <c r="AX29" s="999"/>
      <c r="AY29" s="999"/>
      <c r="AZ29" s="1073" t="s">
        <v>589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5">
      <c r="A30" s="245">
        <v>3</v>
      </c>
      <c r="B30" s="1058" t="s">
        <v>414</v>
      </c>
      <c r="C30" s="1059"/>
      <c r="D30" s="1059"/>
      <c r="E30" s="1059"/>
      <c r="F30" s="1059"/>
      <c r="G30" s="1059"/>
      <c r="H30" s="1059"/>
      <c r="I30" s="1059"/>
      <c r="J30" s="1059"/>
      <c r="K30" s="1059"/>
      <c r="L30" s="1059"/>
      <c r="M30" s="1059"/>
      <c r="N30" s="1059"/>
      <c r="O30" s="1059"/>
      <c r="P30" s="1060"/>
      <c r="Q30" s="1066">
        <v>869</v>
      </c>
      <c r="R30" s="1067"/>
      <c r="S30" s="1067"/>
      <c r="T30" s="1067"/>
      <c r="U30" s="1067"/>
      <c r="V30" s="1067">
        <v>833</v>
      </c>
      <c r="W30" s="1067"/>
      <c r="X30" s="1067"/>
      <c r="Y30" s="1067"/>
      <c r="Z30" s="1067"/>
      <c r="AA30" s="1067">
        <v>36</v>
      </c>
      <c r="AB30" s="1067"/>
      <c r="AC30" s="1067"/>
      <c r="AD30" s="1067"/>
      <c r="AE30" s="1068"/>
      <c r="AF30" s="1063">
        <v>35</v>
      </c>
      <c r="AG30" s="1064"/>
      <c r="AH30" s="1064"/>
      <c r="AI30" s="1064"/>
      <c r="AJ30" s="1065"/>
      <c r="AK30" s="1008">
        <v>123</v>
      </c>
      <c r="AL30" s="999"/>
      <c r="AM30" s="999"/>
      <c r="AN30" s="999"/>
      <c r="AO30" s="999"/>
      <c r="AP30" s="999" t="s">
        <v>589</v>
      </c>
      <c r="AQ30" s="999"/>
      <c r="AR30" s="999"/>
      <c r="AS30" s="999"/>
      <c r="AT30" s="999"/>
      <c r="AU30" s="999" t="s">
        <v>589</v>
      </c>
      <c r="AV30" s="999"/>
      <c r="AW30" s="999"/>
      <c r="AX30" s="999"/>
      <c r="AY30" s="999"/>
      <c r="AZ30" s="1069" t="s">
        <v>589</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5">
      <c r="A31" s="245">
        <v>4</v>
      </c>
      <c r="B31" s="1058" t="s">
        <v>415</v>
      </c>
      <c r="C31" s="1059"/>
      <c r="D31" s="1059"/>
      <c r="E31" s="1059"/>
      <c r="F31" s="1059"/>
      <c r="G31" s="1059"/>
      <c r="H31" s="1059"/>
      <c r="I31" s="1059"/>
      <c r="J31" s="1059"/>
      <c r="K31" s="1059"/>
      <c r="L31" s="1059"/>
      <c r="M31" s="1059"/>
      <c r="N31" s="1059"/>
      <c r="O31" s="1059"/>
      <c r="P31" s="1060"/>
      <c r="Q31" s="1066">
        <v>150</v>
      </c>
      <c r="R31" s="1067"/>
      <c r="S31" s="1067"/>
      <c r="T31" s="1067"/>
      <c r="U31" s="1067"/>
      <c r="V31" s="1067">
        <v>149</v>
      </c>
      <c r="W31" s="1067"/>
      <c r="X31" s="1067"/>
      <c r="Y31" s="1067"/>
      <c r="Z31" s="1067"/>
      <c r="AA31" s="1067">
        <v>1</v>
      </c>
      <c r="AB31" s="1067"/>
      <c r="AC31" s="1067"/>
      <c r="AD31" s="1067"/>
      <c r="AE31" s="1068"/>
      <c r="AF31" s="1063">
        <v>1</v>
      </c>
      <c r="AG31" s="1064"/>
      <c r="AH31" s="1064"/>
      <c r="AI31" s="1064"/>
      <c r="AJ31" s="1065"/>
      <c r="AK31" s="1008">
        <v>45</v>
      </c>
      <c r="AL31" s="999"/>
      <c r="AM31" s="999"/>
      <c r="AN31" s="999"/>
      <c r="AO31" s="999"/>
      <c r="AP31" s="999" t="s">
        <v>589</v>
      </c>
      <c r="AQ31" s="999"/>
      <c r="AR31" s="999"/>
      <c r="AS31" s="999"/>
      <c r="AT31" s="999"/>
      <c r="AU31" s="999" t="s">
        <v>589</v>
      </c>
      <c r="AV31" s="999"/>
      <c r="AW31" s="999"/>
      <c r="AX31" s="999"/>
      <c r="AY31" s="999"/>
      <c r="AZ31" s="1069" t="s">
        <v>589</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5">
      <c r="A32" s="245">
        <v>5</v>
      </c>
      <c r="B32" s="1058" t="s">
        <v>416</v>
      </c>
      <c r="C32" s="1059"/>
      <c r="D32" s="1059"/>
      <c r="E32" s="1059"/>
      <c r="F32" s="1059"/>
      <c r="G32" s="1059"/>
      <c r="H32" s="1059"/>
      <c r="I32" s="1059"/>
      <c r="J32" s="1059"/>
      <c r="K32" s="1059"/>
      <c r="L32" s="1059"/>
      <c r="M32" s="1059"/>
      <c r="N32" s="1059"/>
      <c r="O32" s="1059"/>
      <c r="P32" s="1060"/>
      <c r="Q32" s="1066">
        <v>145</v>
      </c>
      <c r="R32" s="1067"/>
      <c r="S32" s="1067"/>
      <c r="T32" s="1067"/>
      <c r="U32" s="1067"/>
      <c r="V32" s="1067">
        <v>145</v>
      </c>
      <c r="W32" s="1067"/>
      <c r="X32" s="1067"/>
      <c r="Y32" s="1067"/>
      <c r="Z32" s="1067"/>
      <c r="AA32" s="1067">
        <v>0</v>
      </c>
      <c r="AB32" s="1067"/>
      <c r="AC32" s="1067"/>
      <c r="AD32" s="1067"/>
      <c r="AE32" s="1068"/>
      <c r="AF32" s="1063">
        <v>240</v>
      </c>
      <c r="AG32" s="1064"/>
      <c r="AH32" s="1064"/>
      <c r="AI32" s="1064"/>
      <c r="AJ32" s="1065"/>
      <c r="AK32" s="1008">
        <v>44</v>
      </c>
      <c r="AL32" s="999"/>
      <c r="AM32" s="999"/>
      <c r="AN32" s="999"/>
      <c r="AO32" s="999"/>
      <c r="AP32" s="999">
        <v>455</v>
      </c>
      <c r="AQ32" s="999"/>
      <c r="AR32" s="999"/>
      <c r="AS32" s="999"/>
      <c r="AT32" s="999"/>
      <c r="AU32" s="999">
        <v>243</v>
      </c>
      <c r="AV32" s="999"/>
      <c r="AW32" s="999"/>
      <c r="AX32" s="999"/>
      <c r="AY32" s="999"/>
      <c r="AZ32" s="1069" t="s">
        <v>589</v>
      </c>
      <c r="BA32" s="1069"/>
      <c r="BB32" s="1069"/>
      <c r="BC32" s="1069"/>
      <c r="BD32" s="1069"/>
      <c r="BE32" s="1000" t="s">
        <v>417</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5">
      <c r="A33" s="245">
        <v>6</v>
      </c>
      <c r="B33" s="1058" t="s">
        <v>418</v>
      </c>
      <c r="C33" s="1059"/>
      <c r="D33" s="1059"/>
      <c r="E33" s="1059"/>
      <c r="F33" s="1059"/>
      <c r="G33" s="1059"/>
      <c r="H33" s="1059"/>
      <c r="I33" s="1059"/>
      <c r="J33" s="1059"/>
      <c r="K33" s="1059"/>
      <c r="L33" s="1059"/>
      <c r="M33" s="1059"/>
      <c r="N33" s="1059"/>
      <c r="O33" s="1059"/>
      <c r="P33" s="1060"/>
      <c r="Q33" s="1066">
        <v>311</v>
      </c>
      <c r="R33" s="1067"/>
      <c r="S33" s="1067"/>
      <c r="T33" s="1067"/>
      <c r="U33" s="1067"/>
      <c r="V33" s="1067">
        <v>307</v>
      </c>
      <c r="W33" s="1067"/>
      <c r="X33" s="1067"/>
      <c r="Y33" s="1067"/>
      <c r="Z33" s="1067"/>
      <c r="AA33" s="1067">
        <v>4</v>
      </c>
      <c r="AB33" s="1067"/>
      <c r="AC33" s="1067"/>
      <c r="AD33" s="1067"/>
      <c r="AE33" s="1068"/>
      <c r="AF33" s="1063">
        <v>44</v>
      </c>
      <c r="AG33" s="1064"/>
      <c r="AH33" s="1064"/>
      <c r="AI33" s="1064"/>
      <c r="AJ33" s="1065"/>
      <c r="AK33" s="1008">
        <v>102</v>
      </c>
      <c r="AL33" s="999"/>
      <c r="AM33" s="999"/>
      <c r="AN33" s="999"/>
      <c r="AO33" s="999"/>
      <c r="AP33" s="999">
        <v>1487</v>
      </c>
      <c r="AQ33" s="999"/>
      <c r="AR33" s="999"/>
      <c r="AS33" s="999"/>
      <c r="AT33" s="999"/>
      <c r="AU33" s="999">
        <v>859</v>
      </c>
      <c r="AV33" s="999"/>
      <c r="AW33" s="999"/>
      <c r="AX33" s="999"/>
      <c r="AY33" s="999"/>
      <c r="AZ33" s="1069" t="s">
        <v>589</v>
      </c>
      <c r="BA33" s="1069"/>
      <c r="BB33" s="1069"/>
      <c r="BC33" s="1069"/>
      <c r="BD33" s="1069"/>
      <c r="BE33" s="1000" t="s">
        <v>417</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5">
      <c r="A34" s="245">
        <v>7</v>
      </c>
      <c r="B34" s="1058" t="s">
        <v>419</v>
      </c>
      <c r="C34" s="1059"/>
      <c r="D34" s="1059"/>
      <c r="E34" s="1059"/>
      <c r="F34" s="1059"/>
      <c r="G34" s="1059"/>
      <c r="H34" s="1059"/>
      <c r="I34" s="1059"/>
      <c r="J34" s="1059"/>
      <c r="K34" s="1059"/>
      <c r="L34" s="1059"/>
      <c r="M34" s="1059"/>
      <c r="N34" s="1059"/>
      <c r="O34" s="1059"/>
      <c r="P34" s="1060"/>
      <c r="Q34" s="1066">
        <v>111</v>
      </c>
      <c r="R34" s="1067"/>
      <c r="S34" s="1067"/>
      <c r="T34" s="1067"/>
      <c r="U34" s="1067"/>
      <c r="V34" s="1067">
        <v>109</v>
      </c>
      <c r="W34" s="1067"/>
      <c r="X34" s="1067"/>
      <c r="Y34" s="1067"/>
      <c r="Z34" s="1067"/>
      <c r="AA34" s="1067">
        <v>2</v>
      </c>
      <c r="AB34" s="1067"/>
      <c r="AC34" s="1067"/>
      <c r="AD34" s="1067"/>
      <c r="AE34" s="1068"/>
      <c r="AF34" s="1063">
        <v>56</v>
      </c>
      <c r="AG34" s="1064"/>
      <c r="AH34" s="1064"/>
      <c r="AI34" s="1064"/>
      <c r="AJ34" s="1065"/>
      <c r="AK34" s="1008">
        <v>33</v>
      </c>
      <c r="AL34" s="999"/>
      <c r="AM34" s="999"/>
      <c r="AN34" s="999"/>
      <c r="AO34" s="999"/>
      <c r="AP34" s="999">
        <v>424</v>
      </c>
      <c r="AQ34" s="999"/>
      <c r="AR34" s="999"/>
      <c r="AS34" s="999"/>
      <c r="AT34" s="999"/>
      <c r="AU34" s="999">
        <v>716</v>
      </c>
      <c r="AV34" s="999"/>
      <c r="AW34" s="999"/>
      <c r="AX34" s="999"/>
      <c r="AY34" s="999"/>
      <c r="AZ34" s="1069" t="s">
        <v>589</v>
      </c>
      <c r="BA34" s="1069"/>
      <c r="BB34" s="1069"/>
      <c r="BC34" s="1069"/>
      <c r="BD34" s="1069"/>
      <c r="BE34" s="1000" t="s">
        <v>417</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3">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420</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3">
      <c r="A63" s="243" t="s">
        <v>399</v>
      </c>
      <c r="B63" s="965" t="s">
        <v>421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383</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128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3">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5">
      <c r="A66" s="1023" t="s">
        <v>423</v>
      </c>
      <c r="B66" s="1024"/>
      <c r="C66" s="1024"/>
      <c r="D66" s="1024"/>
      <c r="E66" s="1024"/>
      <c r="F66" s="1024"/>
      <c r="G66" s="1024"/>
      <c r="H66" s="1024"/>
      <c r="I66" s="1024"/>
      <c r="J66" s="1024"/>
      <c r="K66" s="1024"/>
      <c r="L66" s="1024"/>
      <c r="M66" s="1024"/>
      <c r="N66" s="1024"/>
      <c r="O66" s="1024"/>
      <c r="P66" s="1025"/>
      <c r="Q66" s="1029" t="s">
        <v>424</v>
      </c>
      <c r="R66" s="1030"/>
      <c r="S66" s="1030"/>
      <c r="T66" s="1030"/>
      <c r="U66" s="1031"/>
      <c r="V66" s="1029" t="s">
        <v>425</v>
      </c>
      <c r="W66" s="1030"/>
      <c r="X66" s="1030"/>
      <c r="Y66" s="1030"/>
      <c r="Z66" s="1031"/>
      <c r="AA66" s="1029" t="s">
        <v>426</v>
      </c>
      <c r="AB66" s="1030"/>
      <c r="AC66" s="1030"/>
      <c r="AD66" s="1030"/>
      <c r="AE66" s="1031"/>
      <c r="AF66" s="1035" t="s">
        <v>427</v>
      </c>
      <c r="AG66" s="1036"/>
      <c r="AH66" s="1036"/>
      <c r="AI66" s="1036"/>
      <c r="AJ66" s="1037"/>
      <c r="AK66" s="1029" t="s">
        <v>428</v>
      </c>
      <c r="AL66" s="1024"/>
      <c r="AM66" s="1024"/>
      <c r="AN66" s="1024"/>
      <c r="AO66" s="1025"/>
      <c r="AP66" s="1029" t="s">
        <v>429</v>
      </c>
      <c r="AQ66" s="1030"/>
      <c r="AR66" s="1030"/>
      <c r="AS66" s="1030"/>
      <c r="AT66" s="1031"/>
      <c r="AU66" s="1029" t="s">
        <v>430</v>
      </c>
      <c r="AV66" s="1030"/>
      <c r="AW66" s="1030"/>
      <c r="AX66" s="1030"/>
      <c r="AY66" s="1031"/>
      <c r="AZ66" s="1029" t="s">
        <v>387</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3">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5">
      <c r="A68" s="239">
        <v>1</v>
      </c>
      <c r="B68" s="1013" t="s">
        <v>590</v>
      </c>
      <c r="C68" s="1014"/>
      <c r="D68" s="1014"/>
      <c r="E68" s="1014"/>
      <c r="F68" s="1014"/>
      <c r="G68" s="1014"/>
      <c r="H68" s="1014"/>
      <c r="I68" s="1014"/>
      <c r="J68" s="1014"/>
      <c r="K68" s="1014"/>
      <c r="L68" s="1014"/>
      <c r="M68" s="1014"/>
      <c r="N68" s="1014"/>
      <c r="O68" s="1014"/>
      <c r="P68" s="1015"/>
      <c r="Q68" s="1016">
        <v>636</v>
      </c>
      <c r="R68" s="1010"/>
      <c r="S68" s="1010"/>
      <c r="T68" s="1010"/>
      <c r="U68" s="1010"/>
      <c r="V68" s="1010">
        <v>543</v>
      </c>
      <c r="W68" s="1010"/>
      <c r="X68" s="1010"/>
      <c r="Y68" s="1010"/>
      <c r="Z68" s="1010"/>
      <c r="AA68" s="1010">
        <v>93</v>
      </c>
      <c r="AB68" s="1010"/>
      <c r="AC68" s="1010"/>
      <c r="AD68" s="1010"/>
      <c r="AE68" s="1010"/>
      <c r="AF68" s="1010">
        <v>93</v>
      </c>
      <c r="AG68" s="1010"/>
      <c r="AH68" s="1010"/>
      <c r="AI68" s="1010"/>
      <c r="AJ68" s="1010"/>
      <c r="AK68" s="1010" t="s">
        <v>589</v>
      </c>
      <c r="AL68" s="1010"/>
      <c r="AM68" s="1010"/>
      <c r="AN68" s="1010"/>
      <c r="AO68" s="1010"/>
      <c r="AP68" s="1010">
        <v>643</v>
      </c>
      <c r="AQ68" s="1010"/>
      <c r="AR68" s="1010"/>
      <c r="AS68" s="1010"/>
      <c r="AT68" s="1010"/>
      <c r="AU68" s="1010">
        <v>207</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5">
      <c r="A69" s="241">
        <v>2</v>
      </c>
      <c r="B69" s="1002" t="s">
        <v>591</v>
      </c>
      <c r="C69" s="1003"/>
      <c r="D69" s="1003"/>
      <c r="E69" s="1003"/>
      <c r="F69" s="1003"/>
      <c r="G69" s="1003"/>
      <c r="H69" s="1003"/>
      <c r="I69" s="1003"/>
      <c r="J69" s="1003"/>
      <c r="K69" s="1003"/>
      <c r="L69" s="1003"/>
      <c r="M69" s="1003"/>
      <c r="N69" s="1003"/>
      <c r="O69" s="1003"/>
      <c r="P69" s="1004"/>
      <c r="Q69" s="1005">
        <v>2323</v>
      </c>
      <c r="R69" s="999"/>
      <c r="S69" s="999"/>
      <c r="T69" s="999"/>
      <c r="U69" s="999"/>
      <c r="V69" s="999">
        <v>2296</v>
      </c>
      <c r="W69" s="999"/>
      <c r="X69" s="999"/>
      <c r="Y69" s="999"/>
      <c r="Z69" s="999"/>
      <c r="AA69" s="999">
        <v>27</v>
      </c>
      <c r="AB69" s="999"/>
      <c r="AC69" s="999"/>
      <c r="AD69" s="999"/>
      <c r="AE69" s="999"/>
      <c r="AF69" s="999">
        <v>27</v>
      </c>
      <c r="AG69" s="999"/>
      <c r="AH69" s="999"/>
      <c r="AI69" s="999"/>
      <c r="AJ69" s="999"/>
      <c r="AK69" s="999" t="s">
        <v>589</v>
      </c>
      <c r="AL69" s="999"/>
      <c r="AM69" s="999"/>
      <c r="AN69" s="999"/>
      <c r="AO69" s="999"/>
      <c r="AP69" s="999">
        <v>1155</v>
      </c>
      <c r="AQ69" s="999"/>
      <c r="AR69" s="999"/>
      <c r="AS69" s="999"/>
      <c r="AT69" s="999"/>
      <c r="AU69" s="999">
        <v>1118</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5">
      <c r="A70" s="241">
        <v>3</v>
      </c>
      <c r="B70" s="1002" t="s">
        <v>592</v>
      </c>
      <c r="C70" s="1003"/>
      <c r="D70" s="1003"/>
      <c r="E70" s="1003"/>
      <c r="F70" s="1003"/>
      <c r="G70" s="1003"/>
      <c r="H70" s="1003"/>
      <c r="I70" s="1003"/>
      <c r="J70" s="1003"/>
      <c r="K70" s="1003"/>
      <c r="L70" s="1003"/>
      <c r="M70" s="1003"/>
      <c r="N70" s="1003"/>
      <c r="O70" s="1003"/>
      <c r="P70" s="1004"/>
      <c r="Q70" s="1005">
        <v>166</v>
      </c>
      <c r="R70" s="999"/>
      <c r="S70" s="999"/>
      <c r="T70" s="999"/>
      <c r="U70" s="999"/>
      <c r="V70" s="999">
        <v>160</v>
      </c>
      <c r="W70" s="999"/>
      <c r="X70" s="999"/>
      <c r="Y70" s="999"/>
      <c r="Z70" s="999"/>
      <c r="AA70" s="999">
        <v>6</v>
      </c>
      <c r="AB70" s="999"/>
      <c r="AC70" s="999"/>
      <c r="AD70" s="999"/>
      <c r="AE70" s="999"/>
      <c r="AF70" s="999">
        <v>6</v>
      </c>
      <c r="AG70" s="999"/>
      <c r="AH70" s="999"/>
      <c r="AI70" s="999"/>
      <c r="AJ70" s="999"/>
      <c r="AK70" s="999" t="s">
        <v>589</v>
      </c>
      <c r="AL70" s="999"/>
      <c r="AM70" s="999"/>
      <c r="AN70" s="999"/>
      <c r="AO70" s="999"/>
      <c r="AP70" s="999" t="s">
        <v>589</v>
      </c>
      <c r="AQ70" s="999"/>
      <c r="AR70" s="999"/>
      <c r="AS70" s="999"/>
      <c r="AT70" s="999"/>
      <c r="AU70" s="999" t="s">
        <v>589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5">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3">
      <c r="A88" s="243" t="s">
        <v>399</v>
      </c>
      <c r="B88" s="965" t="s">
        <v>431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3">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965" t="s">
        <v>432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3">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5">
      <c r="A108" s="970" t="s">
        <v>437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5">
      <c r="A109" s="923" t="s">
        <v>439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440</v>
      </c>
      <c r="AB109" s="924"/>
      <c r="AC109" s="924"/>
      <c r="AD109" s="924"/>
      <c r="AE109" s="925"/>
      <c r="AF109" s="926" t="s">
        <v>441</v>
      </c>
      <c r="AG109" s="924"/>
      <c r="AH109" s="924"/>
      <c r="AI109" s="924"/>
      <c r="AJ109" s="925"/>
      <c r="AK109" s="926" t="s">
        <v>314</v>
      </c>
      <c r="AL109" s="924"/>
      <c r="AM109" s="924"/>
      <c r="AN109" s="924"/>
      <c r="AO109" s="925"/>
      <c r="AP109" s="926" t="s">
        <v>442</v>
      </c>
      <c r="AQ109" s="924"/>
      <c r="AR109" s="924"/>
      <c r="AS109" s="924"/>
      <c r="AT109" s="957"/>
      <c r="AU109" s="923" t="s">
        <v>439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440</v>
      </c>
      <c r="BR109" s="924"/>
      <c r="BS109" s="924"/>
      <c r="BT109" s="924"/>
      <c r="BU109" s="925"/>
      <c r="BV109" s="926" t="s">
        <v>441</v>
      </c>
      <c r="BW109" s="924"/>
      <c r="BX109" s="924"/>
      <c r="BY109" s="924"/>
      <c r="BZ109" s="925"/>
      <c r="CA109" s="926" t="s">
        <v>314</v>
      </c>
      <c r="CB109" s="924"/>
      <c r="CC109" s="924"/>
      <c r="CD109" s="924"/>
      <c r="CE109" s="925"/>
      <c r="CF109" s="964" t="s">
        <v>442</v>
      </c>
      <c r="CG109" s="964"/>
      <c r="CH109" s="964"/>
      <c r="CI109" s="964"/>
      <c r="CJ109" s="964"/>
      <c r="CK109" s="926" t="s">
        <v>443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440</v>
      </c>
      <c r="DH109" s="924"/>
      <c r="DI109" s="924"/>
      <c r="DJ109" s="924"/>
      <c r="DK109" s="925"/>
      <c r="DL109" s="926" t="s">
        <v>441</v>
      </c>
      <c r="DM109" s="924"/>
      <c r="DN109" s="924"/>
      <c r="DO109" s="924"/>
      <c r="DP109" s="925"/>
      <c r="DQ109" s="926" t="s">
        <v>314</v>
      </c>
      <c r="DR109" s="924"/>
      <c r="DS109" s="924"/>
      <c r="DT109" s="924"/>
      <c r="DU109" s="925"/>
      <c r="DV109" s="926" t="s">
        <v>442</v>
      </c>
      <c r="DW109" s="924"/>
      <c r="DX109" s="924"/>
      <c r="DY109" s="924"/>
      <c r="DZ109" s="957"/>
    </row>
    <row r="110" spans="1:131" s="233" customFormat="1" ht="26.25" customHeight="1" x14ac:dyDescent="0.25">
      <c r="A110" s="835" t="s">
        <v>444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1217510</v>
      </c>
      <c r="AB110" s="917"/>
      <c r="AC110" s="917"/>
      <c r="AD110" s="917"/>
      <c r="AE110" s="918"/>
      <c r="AF110" s="919">
        <v>1226537</v>
      </c>
      <c r="AG110" s="917"/>
      <c r="AH110" s="917"/>
      <c r="AI110" s="917"/>
      <c r="AJ110" s="918"/>
      <c r="AK110" s="919">
        <v>1124415</v>
      </c>
      <c r="AL110" s="917"/>
      <c r="AM110" s="917"/>
      <c r="AN110" s="917"/>
      <c r="AO110" s="918"/>
      <c r="AP110" s="920">
        <v>24.1</v>
      </c>
      <c r="AQ110" s="921"/>
      <c r="AR110" s="921"/>
      <c r="AS110" s="921"/>
      <c r="AT110" s="922"/>
      <c r="AU110" s="958" t="s">
        <v>73</v>
      </c>
      <c r="AV110" s="959"/>
      <c r="AW110" s="959"/>
      <c r="AX110" s="959"/>
      <c r="AY110" s="959"/>
      <c r="AZ110" s="888" t="s">
        <v>445</v>
      </c>
      <c r="BA110" s="836"/>
      <c r="BB110" s="836"/>
      <c r="BC110" s="836"/>
      <c r="BD110" s="836"/>
      <c r="BE110" s="836"/>
      <c r="BF110" s="836"/>
      <c r="BG110" s="836"/>
      <c r="BH110" s="836"/>
      <c r="BI110" s="836"/>
      <c r="BJ110" s="836"/>
      <c r="BK110" s="836"/>
      <c r="BL110" s="836"/>
      <c r="BM110" s="836"/>
      <c r="BN110" s="836"/>
      <c r="BO110" s="836"/>
      <c r="BP110" s="837"/>
      <c r="BQ110" s="889">
        <v>9687394</v>
      </c>
      <c r="BR110" s="870"/>
      <c r="BS110" s="870"/>
      <c r="BT110" s="870"/>
      <c r="BU110" s="870"/>
      <c r="BV110" s="870">
        <v>9536171</v>
      </c>
      <c r="BW110" s="870"/>
      <c r="BX110" s="870"/>
      <c r="BY110" s="870"/>
      <c r="BZ110" s="870"/>
      <c r="CA110" s="870">
        <v>9673063</v>
      </c>
      <c r="CB110" s="870"/>
      <c r="CC110" s="870"/>
      <c r="CD110" s="870"/>
      <c r="CE110" s="870"/>
      <c r="CF110" s="894">
        <v>207.6</v>
      </c>
      <c r="CG110" s="895"/>
      <c r="CH110" s="895"/>
      <c r="CI110" s="895"/>
      <c r="CJ110" s="895"/>
      <c r="CK110" s="954" t="s">
        <v>446</v>
      </c>
      <c r="CL110" s="847"/>
      <c r="CM110" s="888" t="s">
        <v>447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128</v>
      </c>
      <c r="DH110" s="870"/>
      <c r="DI110" s="870"/>
      <c r="DJ110" s="870"/>
      <c r="DK110" s="870"/>
      <c r="DL110" s="870" t="s">
        <v>128</v>
      </c>
      <c r="DM110" s="870"/>
      <c r="DN110" s="870"/>
      <c r="DO110" s="870"/>
      <c r="DP110" s="870"/>
      <c r="DQ110" s="870" t="s">
        <v>448</v>
      </c>
      <c r="DR110" s="870"/>
      <c r="DS110" s="870"/>
      <c r="DT110" s="870"/>
      <c r="DU110" s="870"/>
      <c r="DV110" s="871" t="s">
        <v>128</v>
      </c>
      <c r="DW110" s="871"/>
      <c r="DX110" s="871"/>
      <c r="DY110" s="871"/>
      <c r="DZ110" s="872"/>
    </row>
    <row r="111" spans="1:131" s="233" customFormat="1" ht="26.25" customHeight="1" x14ac:dyDescent="0.25">
      <c r="A111" s="802" t="s">
        <v>449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401</v>
      </c>
      <c r="AB111" s="947"/>
      <c r="AC111" s="947"/>
      <c r="AD111" s="947"/>
      <c r="AE111" s="948"/>
      <c r="AF111" s="949" t="s">
        <v>128</v>
      </c>
      <c r="AG111" s="947"/>
      <c r="AH111" s="947"/>
      <c r="AI111" s="947"/>
      <c r="AJ111" s="948"/>
      <c r="AK111" s="949" t="s">
        <v>128</v>
      </c>
      <c r="AL111" s="947"/>
      <c r="AM111" s="947"/>
      <c r="AN111" s="947"/>
      <c r="AO111" s="948"/>
      <c r="AP111" s="950" t="s">
        <v>128</v>
      </c>
      <c r="AQ111" s="951"/>
      <c r="AR111" s="951"/>
      <c r="AS111" s="951"/>
      <c r="AT111" s="952"/>
      <c r="AU111" s="960"/>
      <c r="AV111" s="961"/>
      <c r="AW111" s="961"/>
      <c r="AX111" s="961"/>
      <c r="AY111" s="961"/>
      <c r="AZ111" s="843" t="s">
        <v>450</v>
      </c>
      <c r="BA111" s="780"/>
      <c r="BB111" s="780"/>
      <c r="BC111" s="780"/>
      <c r="BD111" s="780"/>
      <c r="BE111" s="780"/>
      <c r="BF111" s="780"/>
      <c r="BG111" s="780"/>
      <c r="BH111" s="780"/>
      <c r="BI111" s="780"/>
      <c r="BJ111" s="780"/>
      <c r="BK111" s="780"/>
      <c r="BL111" s="780"/>
      <c r="BM111" s="780"/>
      <c r="BN111" s="780"/>
      <c r="BO111" s="780"/>
      <c r="BP111" s="781"/>
      <c r="BQ111" s="844">
        <v>67804</v>
      </c>
      <c r="BR111" s="845"/>
      <c r="BS111" s="845"/>
      <c r="BT111" s="845"/>
      <c r="BU111" s="845"/>
      <c r="BV111" s="845">
        <v>59725</v>
      </c>
      <c r="BW111" s="845"/>
      <c r="BX111" s="845"/>
      <c r="BY111" s="845"/>
      <c r="BZ111" s="845"/>
      <c r="CA111" s="845">
        <v>40812</v>
      </c>
      <c r="CB111" s="845"/>
      <c r="CC111" s="845"/>
      <c r="CD111" s="845"/>
      <c r="CE111" s="845"/>
      <c r="CF111" s="903">
        <v>0.9</v>
      </c>
      <c r="CG111" s="904"/>
      <c r="CH111" s="904"/>
      <c r="CI111" s="904"/>
      <c r="CJ111" s="904"/>
      <c r="CK111" s="955"/>
      <c r="CL111" s="849"/>
      <c r="CM111" s="843" t="s">
        <v>451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448</v>
      </c>
      <c r="DH111" s="845"/>
      <c r="DI111" s="845"/>
      <c r="DJ111" s="845"/>
      <c r="DK111" s="845"/>
      <c r="DL111" s="845" t="s">
        <v>401</v>
      </c>
      <c r="DM111" s="845"/>
      <c r="DN111" s="845"/>
      <c r="DO111" s="845"/>
      <c r="DP111" s="845"/>
      <c r="DQ111" s="845" t="s">
        <v>128</v>
      </c>
      <c r="DR111" s="845"/>
      <c r="DS111" s="845"/>
      <c r="DT111" s="845"/>
      <c r="DU111" s="845"/>
      <c r="DV111" s="822" t="s">
        <v>128</v>
      </c>
      <c r="DW111" s="822"/>
      <c r="DX111" s="822"/>
      <c r="DY111" s="822"/>
      <c r="DZ111" s="823"/>
    </row>
    <row r="112" spans="1:131" s="233" customFormat="1" ht="26.25" customHeight="1" x14ac:dyDescent="0.25">
      <c r="A112" s="940" t="s">
        <v>452</v>
      </c>
      <c r="B112" s="941"/>
      <c r="C112" s="780" t="s">
        <v>453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448</v>
      </c>
      <c r="AB112" s="808"/>
      <c r="AC112" s="808"/>
      <c r="AD112" s="808"/>
      <c r="AE112" s="809"/>
      <c r="AF112" s="810" t="s">
        <v>128</v>
      </c>
      <c r="AG112" s="808"/>
      <c r="AH112" s="808"/>
      <c r="AI112" s="808"/>
      <c r="AJ112" s="809"/>
      <c r="AK112" s="810" t="s">
        <v>128</v>
      </c>
      <c r="AL112" s="808"/>
      <c r="AM112" s="808"/>
      <c r="AN112" s="808"/>
      <c r="AO112" s="809"/>
      <c r="AP112" s="852" t="s">
        <v>401</v>
      </c>
      <c r="AQ112" s="853"/>
      <c r="AR112" s="853"/>
      <c r="AS112" s="853"/>
      <c r="AT112" s="854"/>
      <c r="AU112" s="960"/>
      <c r="AV112" s="961"/>
      <c r="AW112" s="961"/>
      <c r="AX112" s="961"/>
      <c r="AY112" s="961"/>
      <c r="AZ112" s="843" t="s">
        <v>454</v>
      </c>
      <c r="BA112" s="780"/>
      <c r="BB112" s="780"/>
      <c r="BC112" s="780"/>
      <c r="BD112" s="780"/>
      <c r="BE112" s="780"/>
      <c r="BF112" s="780"/>
      <c r="BG112" s="780"/>
      <c r="BH112" s="780"/>
      <c r="BI112" s="780"/>
      <c r="BJ112" s="780"/>
      <c r="BK112" s="780"/>
      <c r="BL112" s="780"/>
      <c r="BM112" s="780"/>
      <c r="BN112" s="780"/>
      <c r="BO112" s="780"/>
      <c r="BP112" s="781"/>
      <c r="BQ112" s="844">
        <v>1946526</v>
      </c>
      <c r="BR112" s="845"/>
      <c r="BS112" s="845"/>
      <c r="BT112" s="845"/>
      <c r="BU112" s="845"/>
      <c r="BV112" s="845">
        <v>1653405</v>
      </c>
      <c r="BW112" s="845"/>
      <c r="BX112" s="845"/>
      <c r="BY112" s="845"/>
      <c r="BZ112" s="845"/>
      <c r="CA112" s="845">
        <v>1826474</v>
      </c>
      <c r="CB112" s="845"/>
      <c r="CC112" s="845"/>
      <c r="CD112" s="845"/>
      <c r="CE112" s="845"/>
      <c r="CF112" s="903">
        <v>39.200000000000003</v>
      </c>
      <c r="CG112" s="904"/>
      <c r="CH112" s="904"/>
      <c r="CI112" s="904"/>
      <c r="CJ112" s="904"/>
      <c r="CK112" s="955"/>
      <c r="CL112" s="849"/>
      <c r="CM112" s="843" t="s">
        <v>455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128</v>
      </c>
      <c r="DH112" s="845"/>
      <c r="DI112" s="845"/>
      <c r="DJ112" s="845"/>
      <c r="DK112" s="845"/>
      <c r="DL112" s="845" t="s">
        <v>401</v>
      </c>
      <c r="DM112" s="845"/>
      <c r="DN112" s="845"/>
      <c r="DO112" s="845"/>
      <c r="DP112" s="845"/>
      <c r="DQ112" s="845" t="s">
        <v>401</v>
      </c>
      <c r="DR112" s="845"/>
      <c r="DS112" s="845"/>
      <c r="DT112" s="845"/>
      <c r="DU112" s="845"/>
      <c r="DV112" s="822" t="s">
        <v>401</v>
      </c>
      <c r="DW112" s="822"/>
      <c r="DX112" s="822"/>
      <c r="DY112" s="822"/>
      <c r="DZ112" s="823"/>
    </row>
    <row r="113" spans="1:130" s="233" customFormat="1" ht="26.25" customHeight="1" x14ac:dyDescent="0.25">
      <c r="A113" s="942"/>
      <c r="B113" s="943"/>
      <c r="C113" s="780" t="s">
        <v>456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253614</v>
      </c>
      <c r="AB113" s="947"/>
      <c r="AC113" s="947"/>
      <c r="AD113" s="947"/>
      <c r="AE113" s="948"/>
      <c r="AF113" s="949">
        <v>179267</v>
      </c>
      <c r="AG113" s="947"/>
      <c r="AH113" s="947"/>
      <c r="AI113" s="947"/>
      <c r="AJ113" s="948"/>
      <c r="AK113" s="949">
        <v>168765</v>
      </c>
      <c r="AL113" s="947"/>
      <c r="AM113" s="947"/>
      <c r="AN113" s="947"/>
      <c r="AO113" s="948"/>
      <c r="AP113" s="950">
        <v>3.6</v>
      </c>
      <c r="AQ113" s="951"/>
      <c r="AR113" s="951"/>
      <c r="AS113" s="951"/>
      <c r="AT113" s="952"/>
      <c r="AU113" s="960"/>
      <c r="AV113" s="961"/>
      <c r="AW113" s="961"/>
      <c r="AX113" s="961"/>
      <c r="AY113" s="961"/>
      <c r="AZ113" s="843" t="s">
        <v>457</v>
      </c>
      <c r="BA113" s="780"/>
      <c r="BB113" s="780"/>
      <c r="BC113" s="780"/>
      <c r="BD113" s="780"/>
      <c r="BE113" s="780"/>
      <c r="BF113" s="780"/>
      <c r="BG113" s="780"/>
      <c r="BH113" s="780"/>
      <c r="BI113" s="780"/>
      <c r="BJ113" s="780"/>
      <c r="BK113" s="780"/>
      <c r="BL113" s="780"/>
      <c r="BM113" s="780"/>
      <c r="BN113" s="780"/>
      <c r="BO113" s="780"/>
      <c r="BP113" s="781"/>
      <c r="BQ113" s="844">
        <v>326980</v>
      </c>
      <c r="BR113" s="845"/>
      <c r="BS113" s="845"/>
      <c r="BT113" s="845"/>
      <c r="BU113" s="845"/>
      <c r="BV113" s="845">
        <v>279161</v>
      </c>
      <c r="BW113" s="845"/>
      <c r="BX113" s="845"/>
      <c r="BY113" s="845"/>
      <c r="BZ113" s="845"/>
      <c r="CA113" s="845">
        <v>1325282</v>
      </c>
      <c r="CB113" s="845"/>
      <c r="CC113" s="845"/>
      <c r="CD113" s="845"/>
      <c r="CE113" s="845"/>
      <c r="CF113" s="903">
        <v>28.4</v>
      </c>
      <c r="CG113" s="904"/>
      <c r="CH113" s="904"/>
      <c r="CI113" s="904"/>
      <c r="CJ113" s="904"/>
      <c r="CK113" s="955"/>
      <c r="CL113" s="849"/>
      <c r="CM113" s="843" t="s">
        <v>458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401</v>
      </c>
      <c r="DH113" s="808"/>
      <c r="DI113" s="808"/>
      <c r="DJ113" s="808"/>
      <c r="DK113" s="809"/>
      <c r="DL113" s="810" t="s">
        <v>448</v>
      </c>
      <c r="DM113" s="808"/>
      <c r="DN113" s="808"/>
      <c r="DO113" s="808"/>
      <c r="DP113" s="809"/>
      <c r="DQ113" s="810" t="s">
        <v>459</v>
      </c>
      <c r="DR113" s="808"/>
      <c r="DS113" s="808"/>
      <c r="DT113" s="808"/>
      <c r="DU113" s="809"/>
      <c r="DV113" s="852" t="s">
        <v>401</v>
      </c>
      <c r="DW113" s="853"/>
      <c r="DX113" s="853"/>
      <c r="DY113" s="853"/>
      <c r="DZ113" s="854"/>
    </row>
    <row r="114" spans="1:130" s="233" customFormat="1" ht="26.25" customHeight="1" x14ac:dyDescent="0.25">
      <c r="A114" s="942"/>
      <c r="B114" s="943"/>
      <c r="C114" s="780" t="s">
        <v>460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41646</v>
      </c>
      <c r="AB114" s="808"/>
      <c r="AC114" s="808"/>
      <c r="AD114" s="808"/>
      <c r="AE114" s="809"/>
      <c r="AF114" s="810">
        <v>48417</v>
      </c>
      <c r="AG114" s="808"/>
      <c r="AH114" s="808"/>
      <c r="AI114" s="808"/>
      <c r="AJ114" s="809"/>
      <c r="AK114" s="810">
        <v>52660</v>
      </c>
      <c r="AL114" s="808"/>
      <c r="AM114" s="808"/>
      <c r="AN114" s="808"/>
      <c r="AO114" s="809"/>
      <c r="AP114" s="852">
        <v>1.1000000000000001</v>
      </c>
      <c r="AQ114" s="853"/>
      <c r="AR114" s="853"/>
      <c r="AS114" s="853"/>
      <c r="AT114" s="854"/>
      <c r="AU114" s="960"/>
      <c r="AV114" s="961"/>
      <c r="AW114" s="961"/>
      <c r="AX114" s="961"/>
      <c r="AY114" s="961"/>
      <c r="AZ114" s="843" t="s">
        <v>461</v>
      </c>
      <c r="BA114" s="780"/>
      <c r="BB114" s="780"/>
      <c r="BC114" s="780"/>
      <c r="BD114" s="780"/>
      <c r="BE114" s="780"/>
      <c r="BF114" s="780"/>
      <c r="BG114" s="780"/>
      <c r="BH114" s="780"/>
      <c r="BI114" s="780"/>
      <c r="BJ114" s="780"/>
      <c r="BK114" s="780"/>
      <c r="BL114" s="780"/>
      <c r="BM114" s="780"/>
      <c r="BN114" s="780"/>
      <c r="BO114" s="780"/>
      <c r="BP114" s="781"/>
      <c r="BQ114" s="844">
        <v>1603997</v>
      </c>
      <c r="BR114" s="845"/>
      <c r="BS114" s="845"/>
      <c r="BT114" s="845"/>
      <c r="BU114" s="845"/>
      <c r="BV114" s="845">
        <v>1544521</v>
      </c>
      <c r="BW114" s="845"/>
      <c r="BX114" s="845"/>
      <c r="BY114" s="845"/>
      <c r="BZ114" s="845"/>
      <c r="CA114" s="845">
        <v>1524948</v>
      </c>
      <c r="CB114" s="845"/>
      <c r="CC114" s="845"/>
      <c r="CD114" s="845"/>
      <c r="CE114" s="845"/>
      <c r="CF114" s="903">
        <v>32.700000000000003</v>
      </c>
      <c r="CG114" s="904"/>
      <c r="CH114" s="904"/>
      <c r="CI114" s="904"/>
      <c r="CJ114" s="904"/>
      <c r="CK114" s="955"/>
      <c r="CL114" s="849"/>
      <c r="CM114" s="843" t="s">
        <v>462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448</v>
      </c>
      <c r="DM114" s="808"/>
      <c r="DN114" s="808"/>
      <c r="DO114" s="808"/>
      <c r="DP114" s="809"/>
      <c r="DQ114" s="810" t="s">
        <v>448</v>
      </c>
      <c r="DR114" s="808"/>
      <c r="DS114" s="808"/>
      <c r="DT114" s="808"/>
      <c r="DU114" s="809"/>
      <c r="DV114" s="852" t="s">
        <v>401</v>
      </c>
      <c r="DW114" s="853"/>
      <c r="DX114" s="853"/>
      <c r="DY114" s="853"/>
      <c r="DZ114" s="854"/>
    </row>
    <row r="115" spans="1:130" s="233" customFormat="1" ht="26.25" customHeight="1" x14ac:dyDescent="0.25">
      <c r="A115" s="942"/>
      <c r="B115" s="943"/>
      <c r="C115" s="780" t="s">
        <v>463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7258</v>
      </c>
      <c r="AB115" s="947"/>
      <c r="AC115" s="947"/>
      <c r="AD115" s="947"/>
      <c r="AE115" s="948"/>
      <c r="AF115" s="949">
        <v>16822</v>
      </c>
      <c r="AG115" s="947"/>
      <c r="AH115" s="947"/>
      <c r="AI115" s="947"/>
      <c r="AJ115" s="948"/>
      <c r="AK115" s="949">
        <v>18953</v>
      </c>
      <c r="AL115" s="947"/>
      <c r="AM115" s="947"/>
      <c r="AN115" s="947"/>
      <c r="AO115" s="948"/>
      <c r="AP115" s="950">
        <v>0.4</v>
      </c>
      <c r="AQ115" s="951"/>
      <c r="AR115" s="951"/>
      <c r="AS115" s="951"/>
      <c r="AT115" s="952"/>
      <c r="AU115" s="960"/>
      <c r="AV115" s="961"/>
      <c r="AW115" s="961"/>
      <c r="AX115" s="961"/>
      <c r="AY115" s="961"/>
      <c r="AZ115" s="843" t="s">
        <v>464</v>
      </c>
      <c r="BA115" s="780"/>
      <c r="BB115" s="780"/>
      <c r="BC115" s="780"/>
      <c r="BD115" s="780"/>
      <c r="BE115" s="780"/>
      <c r="BF115" s="780"/>
      <c r="BG115" s="780"/>
      <c r="BH115" s="780"/>
      <c r="BI115" s="780"/>
      <c r="BJ115" s="780"/>
      <c r="BK115" s="780"/>
      <c r="BL115" s="780"/>
      <c r="BM115" s="780"/>
      <c r="BN115" s="780"/>
      <c r="BO115" s="780"/>
      <c r="BP115" s="781"/>
      <c r="BQ115" s="844" t="s">
        <v>128</v>
      </c>
      <c r="BR115" s="845"/>
      <c r="BS115" s="845"/>
      <c r="BT115" s="845"/>
      <c r="BU115" s="845"/>
      <c r="BV115" s="845" t="s">
        <v>448</v>
      </c>
      <c r="BW115" s="845"/>
      <c r="BX115" s="845"/>
      <c r="BY115" s="845"/>
      <c r="BZ115" s="845"/>
      <c r="CA115" s="845" t="s">
        <v>128</v>
      </c>
      <c r="CB115" s="845"/>
      <c r="CC115" s="845"/>
      <c r="CD115" s="845"/>
      <c r="CE115" s="845"/>
      <c r="CF115" s="903" t="s">
        <v>128</v>
      </c>
      <c r="CG115" s="904"/>
      <c r="CH115" s="904"/>
      <c r="CI115" s="904"/>
      <c r="CJ115" s="904"/>
      <c r="CK115" s="955"/>
      <c r="CL115" s="849"/>
      <c r="CM115" s="843" t="s">
        <v>465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448</v>
      </c>
      <c r="DH115" s="808"/>
      <c r="DI115" s="808"/>
      <c r="DJ115" s="808"/>
      <c r="DK115" s="809"/>
      <c r="DL115" s="810" t="s">
        <v>401</v>
      </c>
      <c r="DM115" s="808"/>
      <c r="DN115" s="808"/>
      <c r="DO115" s="808"/>
      <c r="DP115" s="809"/>
      <c r="DQ115" s="810" t="s">
        <v>128</v>
      </c>
      <c r="DR115" s="808"/>
      <c r="DS115" s="808"/>
      <c r="DT115" s="808"/>
      <c r="DU115" s="809"/>
      <c r="DV115" s="852" t="s">
        <v>128</v>
      </c>
      <c r="DW115" s="853"/>
      <c r="DX115" s="853"/>
      <c r="DY115" s="853"/>
      <c r="DZ115" s="854"/>
    </row>
    <row r="116" spans="1:130" s="233" customFormat="1" ht="26.25" customHeight="1" x14ac:dyDescent="0.25">
      <c r="A116" s="944"/>
      <c r="B116" s="945"/>
      <c r="C116" s="867" t="s">
        <v>466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590</v>
      </c>
      <c r="AB116" s="808"/>
      <c r="AC116" s="808"/>
      <c r="AD116" s="808"/>
      <c r="AE116" s="809"/>
      <c r="AF116" s="810">
        <v>902</v>
      </c>
      <c r="AG116" s="808"/>
      <c r="AH116" s="808"/>
      <c r="AI116" s="808"/>
      <c r="AJ116" s="809"/>
      <c r="AK116" s="810">
        <v>112</v>
      </c>
      <c r="AL116" s="808"/>
      <c r="AM116" s="808"/>
      <c r="AN116" s="808"/>
      <c r="AO116" s="809"/>
      <c r="AP116" s="852">
        <v>0</v>
      </c>
      <c r="AQ116" s="853"/>
      <c r="AR116" s="853"/>
      <c r="AS116" s="853"/>
      <c r="AT116" s="854"/>
      <c r="AU116" s="960"/>
      <c r="AV116" s="961"/>
      <c r="AW116" s="961"/>
      <c r="AX116" s="961"/>
      <c r="AY116" s="961"/>
      <c r="AZ116" s="937" t="s">
        <v>467</v>
      </c>
      <c r="BA116" s="938"/>
      <c r="BB116" s="938"/>
      <c r="BC116" s="938"/>
      <c r="BD116" s="938"/>
      <c r="BE116" s="938"/>
      <c r="BF116" s="938"/>
      <c r="BG116" s="938"/>
      <c r="BH116" s="938"/>
      <c r="BI116" s="938"/>
      <c r="BJ116" s="938"/>
      <c r="BK116" s="938"/>
      <c r="BL116" s="938"/>
      <c r="BM116" s="938"/>
      <c r="BN116" s="938"/>
      <c r="BO116" s="938"/>
      <c r="BP116" s="939"/>
      <c r="BQ116" s="844" t="s">
        <v>401</v>
      </c>
      <c r="BR116" s="845"/>
      <c r="BS116" s="845"/>
      <c r="BT116" s="845"/>
      <c r="BU116" s="845"/>
      <c r="BV116" s="845" t="s">
        <v>401</v>
      </c>
      <c r="BW116" s="845"/>
      <c r="BX116" s="845"/>
      <c r="BY116" s="845"/>
      <c r="BZ116" s="845"/>
      <c r="CA116" s="845" t="s">
        <v>128</v>
      </c>
      <c r="CB116" s="845"/>
      <c r="CC116" s="845"/>
      <c r="CD116" s="845"/>
      <c r="CE116" s="845"/>
      <c r="CF116" s="903" t="s">
        <v>128</v>
      </c>
      <c r="CG116" s="904"/>
      <c r="CH116" s="904"/>
      <c r="CI116" s="904"/>
      <c r="CJ116" s="904"/>
      <c r="CK116" s="955"/>
      <c r="CL116" s="849"/>
      <c r="CM116" s="843" t="s">
        <v>468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14408</v>
      </c>
      <c r="DH116" s="808"/>
      <c r="DI116" s="808"/>
      <c r="DJ116" s="808"/>
      <c r="DK116" s="809"/>
      <c r="DL116" s="810">
        <v>12240</v>
      </c>
      <c r="DM116" s="808"/>
      <c r="DN116" s="808"/>
      <c r="DO116" s="808"/>
      <c r="DP116" s="809"/>
      <c r="DQ116" s="810">
        <v>10108</v>
      </c>
      <c r="DR116" s="808"/>
      <c r="DS116" s="808"/>
      <c r="DT116" s="808"/>
      <c r="DU116" s="809"/>
      <c r="DV116" s="852">
        <v>0.2</v>
      </c>
      <c r="DW116" s="853"/>
      <c r="DX116" s="853"/>
      <c r="DY116" s="853"/>
      <c r="DZ116" s="854"/>
    </row>
    <row r="117" spans="1:130" s="233" customFormat="1" ht="26.25" customHeight="1" x14ac:dyDescent="0.25">
      <c r="A117" s="923" t="s">
        <v>191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469</v>
      </c>
      <c r="Z117" s="925"/>
      <c r="AA117" s="930">
        <v>1520618</v>
      </c>
      <c r="AB117" s="931"/>
      <c r="AC117" s="931"/>
      <c r="AD117" s="931"/>
      <c r="AE117" s="932"/>
      <c r="AF117" s="933">
        <v>1471945</v>
      </c>
      <c r="AG117" s="931"/>
      <c r="AH117" s="931"/>
      <c r="AI117" s="931"/>
      <c r="AJ117" s="932"/>
      <c r="AK117" s="933">
        <v>1364905</v>
      </c>
      <c r="AL117" s="931"/>
      <c r="AM117" s="931"/>
      <c r="AN117" s="931"/>
      <c r="AO117" s="932"/>
      <c r="AP117" s="934"/>
      <c r="AQ117" s="935"/>
      <c r="AR117" s="935"/>
      <c r="AS117" s="935"/>
      <c r="AT117" s="936"/>
      <c r="AU117" s="960"/>
      <c r="AV117" s="961"/>
      <c r="AW117" s="961"/>
      <c r="AX117" s="961"/>
      <c r="AY117" s="961"/>
      <c r="AZ117" s="891" t="s">
        <v>470</v>
      </c>
      <c r="BA117" s="892"/>
      <c r="BB117" s="892"/>
      <c r="BC117" s="892"/>
      <c r="BD117" s="892"/>
      <c r="BE117" s="892"/>
      <c r="BF117" s="892"/>
      <c r="BG117" s="892"/>
      <c r="BH117" s="892"/>
      <c r="BI117" s="892"/>
      <c r="BJ117" s="892"/>
      <c r="BK117" s="892"/>
      <c r="BL117" s="892"/>
      <c r="BM117" s="892"/>
      <c r="BN117" s="892"/>
      <c r="BO117" s="892"/>
      <c r="BP117" s="893"/>
      <c r="BQ117" s="844" t="s">
        <v>448</v>
      </c>
      <c r="BR117" s="845"/>
      <c r="BS117" s="845"/>
      <c r="BT117" s="845"/>
      <c r="BU117" s="845"/>
      <c r="BV117" s="845" t="s">
        <v>401</v>
      </c>
      <c r="BW117" s="845"/>
      <c r="BX117" s="845"/>
      <c r="BY117" s="845"/>
      <c r="BZ117" s="845"/>
      <c r="CA117" s="845" t="s">
        <v>448</v>
      </c>
      <c r="CB117" s="845"/>
      <c r="CC117" s="845"/>
      <c r="CD117" s="845"/>
      <c r="CE117" s="845"/>
      <c r="CF117" s="903" t="s">
        <v>401</v>
      </c>
      <c r="CG117" s="904"/>
      <c r="CH117" s="904"/>
      <c r="CI117" s="904"/>
      <c r="CJ117" s="904"/>
      <c r="CK117" s="955"/>
      <c r="CL117" s="849"/>
      <c r="CM117" s="843" t="s">
        <v>471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128</v>
      </c>
      <c r="DH117" s="808"/>
      <c r="DI117" s="808"/>
      <c r="DJ117" s="808"/>
      <c r="DK117" s="809"/>
      <c r="DL117" s="810" t="s">
        <v>401</v>
      </c>
      <c r="DM117" s="808"/>
      <c r="DN117" s="808"/>
      <c r="DO117" s="808"/>
      <c r="DP117" s="809"/>
      <c r="DQ117" s="810" t="s">
        <v>448</v>
      </c>
      <c r="DR117" s="808"/>
      <c r="DS117" s="808"/>
      <c r="DT117" s="808"/>
      <c r="DU117" s="809"/>
      <c r="DV117" s="852" t="s">
        <v>448</v>
      </c>
      <c r="DW117" s="853"/>
      <c r="DX117" s="853"/>
      <c r="DY117" s="853"/>
      <c r="DZ117" s="854"/>
    </row>
    <row r="118" spans="1:130" s="233" customFormat="1" ht="26.25" customHeight="1" x14ac:dyDescent="0.25">
      <c r="A118" s="923" t="s">
        <v>443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440</v>
      </c>
      <c r="AB118" s="924"/>
      <c r="AC118" s="924"/>
      <c r="AD118" s="924"/>
      <c r="AE118" s="925"/>
      <c r="AF118" s="926" t="s">
        <v>441</v>
      </c>
      <c r="AG118" s="924"/>
      <c r="AH118" s="924"/>
      <c r="AI118" s="924"/>
      <c r="AJ118" s="925"/>
      <c r="AK118" s="926" t="s">
        <v>314</v>
      </c>
      <c r="AL118" s="924"/>
      <c r="AM118" s="924"/>
      <c r="AN118" s="924"/>
      <c r="AO118" s="925"/>
      <c r="AP118" s="927" t="s">
        <v>442</v>
      </c>
      <c r="AQ118" s="928"/>
      <c r="AR118" s="928"/>
      <c r="AS118" s="928"/>
      <c r="AT118" s="929"/>
      <c r="AU118" s="960"/>
      <c r="AV118" s="961"/>
      <c r="AW118" s="961"/>
      <c r="AX118" s="961"/>
      <c r="AY118" s="961"/>
      <c r="AZ118" s="866" t="s">
        <v>472</v>
      </c>
      <c r="BA118" s="867"/>
      <c r="BB118" s="867"/>
      <c r="BC118" s="867"/>
      <c r="BD118" s="867"/>
      <c r="BE118" s="867"/>
      <c r="BF118" s="867"/>
      <c r="BG118" s="867"/>
      <c r="BH118" s="867"/>
      <c r="BI118" s="867"/>
      <c r="BJ118" s="867"/>
      <c r="BK118" s="867"/>
      <c r="BL118" s="867"/>
      <c r="BM118" s="867"/>
      <c r="BN118" s="867"/>
      <c r="BO118" s="867"/>
      <c r="BP118" s="868"/>
      <c r="BQ118" s="907" t="s">
        <v>128</v>
      </c>
      <c r="BR118" s="873"/>
      <c r="BS118" s="873"/>
      <c r="BT118" s="873"/>
      <c r="BU118" s="873"/>
      <c r="BV118" s="873" t="s">
        <v>401</v>
      </c>
      <c r="BW118" s="873"/>
      <c r="BX118" s="873"/>
      <c r="BY118" s="873"/>
      <c r="BZ118" s="873"/>
      <c r="CA118" s="873" t="s">
        <v>128</v>
      </c>
      <c r="CB118" s="873"/>
      <c r="CC118" s="873"/>
      <c r="CD118" s="873"/>
      <c r="CE118" s="873"/>
      <c r="CF118" s="903" t="s">
        <v>128</v>
      </c>
      <c r="CG118" s="904"/>
      <c r="CH118" s="904"/>
      <c r="CI118" s="904"/>
      <c r="CJ118" s="904"/>
      <c r="CK118" s="955"/>
      <c r="CL118" s="849"/>
      <c r="CM118" s="843" t="s">
        <v>473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401</v>
      </c>
      <c r="DH118" s="808"/>
      <c r="DI118" s="808"/>
      <c r="DJ118" s="808"/>
      <c r="DK118" s="809"/>
      <c r="DL118" s="810" t="s">
        <v>448</v>
      </c>
      <c r="DM118" s="808"/>
      <c r="DN118" s="808"/>
      <c r="DO118" s="808"/>
      <c r="DP118" s="809"/>
      <c r="DQ118" s="810" t="s">
        <v>128</v>
      </c>
      <c r="DR118" s="808"/>
      <c r="DS118" s="808"/>
      <c r="DT118" s="808"/>
      <c r="DU118" s="809"/>
      <c r="DV118" s="852" t="s">
        <v>401</v>
      </c>
      <c r="DW118" s="853"/>
      <c r="DX118" s="853"/>
      <c r="DY118" s="853"/>
      <c r="DZ118" s="854"/>
    </row>
    <row r="119" spans="1:130" s="233" customFormat="1" ht="26.25" customHeight="1" x14ac:dyDescent="0.25">
      <c r="A119" s="846" t="s">
        <v>446</v>
      </c>
      <c r="B119" s="847"/>
      <c r="C119" s="888" t="s">
        <v>447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401</v>
      </c>
      <c r="AB119" s="917"/>
      <c r="AC119" s="917"/>
      <c r="AD119" s="917"/>
      <c r="AE119" s="918"/>
      <c r="AF119" s="919" t="s">
        <v>401</v>
      </c>
      <c r="AG119" s="917"/>
      <c r="AH119" s="917"/>
      <c r="AI119" s="917"/>
      <c r="AJ119" s="918"/>
      <c r="AK119" s="919" t="s">
        <v>459</v>
      </c>
      <c r="AL119" s="917"/>
      <c r="AM119" s="917"/>
      <c r="AN119" s="917"/>
      <c r="AO119" s="918"/>
      <c r="AP119" s="920" t="s">
        <v>448</v>
      </c>
      <c r="AQ119" s="921"/>
      <c r="AR119" s="921"/>
      <c r="AS119" s="921"/>
      <c r="AT119" s="922"/>
      <c r="AU119" s="962"/>
      <c r="AV119" s="963"/>
      <c r="AW119" s="963"/>
      <c r="AX119" s="963"/>
      <c r="AY119" s="963"/>
      <c r="AZ119" s="254" t="s">
        <v>191</v>
      </c>
      <c r="BA119" s="254"/>
      <c r="BB119" s="254"/>
      <c r="BC119" s="254"/>
      <c r="BD119" s="254"/>
      <c r="BE119" s="254"/>
      <c r="BF119" s="254"/>
      <c r="BG119" s="254"/>
      <c r="BH119" s="254"/>
      <c r="BI119" s="254"/>
      <c r="BJ119" s="254"/>
      <c r="BK119" s="254"/>
      <c r="BL119" s="254"/>
      <c r="BM119" s="254"/>
      <c r="BN119" s="254"/>
      <c r="BO119" s="905" t="s">
        <v>474</v>
      </c>
      <c r="BP119" s="906"/>
      <c r="BQ119" s="907">
        <v>13632701</v>
      </c>
      <c r="BR119" s="873"/>
      <c r="BS119" s="873"/>
      <c r="BT119" s="873"/>
      <c r="BU119" s="873"/>
      <c r="BV119" s="873">
        <v>13072983</v>
      </c>
      <c r="BW119" s="873"/>
      <c r="BX119" s="873"/>
      <c r="BY119" s="873"/>
      <c r="BZ119" s="873"/>
      <c r="CA119" s="873">
        <v>14390579</v>
      </c>
      <c r="CB119" s="873"/>
      <c r="CC119" s="873"/>
      <c r="CD119" s="873"/>
      <c r="CE119" s="873"/>
      <c r="CF119" s="776"/>
      <c r="CG119" s="777"/>
      <c r="CH119" s="777"/>
      <c r="CI119" s="777"/>
      <c r="CJ119" s="862"/>
      <c r="CK119" s="956"/>
      <c r="CL119" s="851"/>
      <c r="CM119" s="866" t="s">
        <v>475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53396</v>
      </c>
      <c r="DH119" s="792"/>
      <c r="DI119" s="792"/>
      <c r="DJ119" s="792"/>
      <c r="DK119" s="793"/>
      <c r="DL119" s="794">
        <v>47485</v>
      </c>
      <c r="DM119" s="792"/>
      <c r="DN119" s="792"/>
      <c r="DO119" s="792"/>
      <c r="DP119" s="793"/>
      <c r="DQ119" s="794">
        <v>30704</v>
      </c>
      <c r="DR119" s="792"/>
      <c r="DS119" s="792"/>
      <c r="DT119" s="792"/>
      <c r="DU119" s="793"/>
      <c r="DV119" s="876">
        <v>0.7</v>
      </c>
      <c r="DW119" s="877"/>
      <c r="DX119" s="877"/>
      <c r="DY119" s="877"/>
      <c r="DZ119" s="878"/>
    </row>
    <row r="120" spans="1:130" s="233" customFormat="1" ht="26.25" customHeight="1" x14ac:dyDescent="0.25">
      <c r="A120" s="848"/>
      <c r="B120" s="849"/>
      <c r="C120" s="843" t="s">
        <v>451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401</v>
      </c>
      <c r="AB120" s="808"/>
      <c r="AC120" s="808"/>
      <c r="AD120" s="808"/>
      <c r="AE120" s="809"/>
      <c r="AF120" s="810" t="s">
        <v>448</v>
      </c>
      <c r="AG120" s="808"/>
      <c r="AH120" s="808"/>
      <c r="AI120" s="808"/>
      <c r="AJ120" s="809"/>
      <c r="AK120" s="810" t="s">
        <v>128</v>
      </c>
      <c r="AL120" s="808"/>
      <c r="AM120" s="808"/>
      <c r="AN120" s="808"/>
      <c r="AO120" s="809"/>
      <c r="AP120" s="852" t="s">
        <v>401</v>
      </c>
      <c r="AQ120" s="853"/>
      <c r="AR120" s="853"/>
      <c r="AS120" s="853"/>
      <c r="AT120" s="854"/>
      <c r="AU120" s="908" t="s">
        <v>476</v>
      </c>
      <c r="AV120" s="909"/>
      <c r="AW120" s="909"/>
      <c r="AX120" s="909"/>
      <c r="AY120" s="910"/>
      <c r="AZ120" s="888" t="s">
        <v>477</v>
      </c>
      <c r="BA120" s="836"/>
      <c r="BB120" s="836"/>
      <c r="BC120" s="836"/>
      <c r="BD120" s="836"/>
      <c r="BE120" s="836"/>
      <c r="BF120" s="836"/>
      <c r="BG120" s="836"/>
      <c r="BH120" s="836"/>
      <c r="BI120" s="836"/>
      <c r="BJ120" s="836"/>
      <c r="BK120" s="836"/>
      <c r="BL120" s="836"/>
      <c r="BM120" s="836"/>
      <c r="BN120" s="836"/>
      <c r="BO120" s="836"/>
      <c r="BP120" s="837"/>
      <c r="BQ120" s="889">
        <v>4359783</v>
      </c>
      <c r="BR120" s="870"/>
      <c r="BS120" s="870"/>
      <c r="BT120" s="870"/>
      <c r="BU120" s="870"/>
      <c r="BV120" s="870">
        <v>4484312</v>
      </c>
      <c r="BW120" s="870"/>
      <c r="BX120" s="870"/>
      <c r="BY120" s="870"/>
      <c r="BZ120" s="870"/>
      <c r="CA120" s="870">
        <v>5213974</v>
      </c>
      <c r="CB120" s="870"/>
      <c r="CC120" s="870"/>
      <c r="CD120" s="870"/>
      <c r="CE120" s="870"/>
      <c r="CF120" s="894">
        <v>111.9</v>
      </c>
      <c r="CG120" s="895"/>
      <c r="CH120" s="895"/>
      <c r="CI120" s="895"/>
      <c r="CJ120" s="895"/>
      <c r="CK120" s="896" t="s">
        <v>478</v>
      </c>
      <c r="CL120" s="880"/>
      <c r="CM120" s="880"/>
      <c r="CN120" s="880"/>
      <c r="CO120" s="881"/>
      <c r="CP120" s="900" t="s">
        <v>479</v>
      </c>
      <c r="CQ120" s="901"/>
      <c r="CR120" s="901"/>
      <c r="CS120" s="901"/>
      <c r="CT120" s="901"/>
      <c r="CU120" s="901"/>
      <c r="CV120" s="901"/>
      <c r="CW120" s="901"/>
      <c r="CX120" s="901"/>
      <c r="CY120" s="901"/>
      <c r="CZ120" s="901"/>
      <c r="DA120" s="901"/>
      <c r="DB120" s="901"/>
      <c r="DC120" s="901"/>
      <c r="DD120" s="901"/>
      <c r="DE120" s="901"/>
      <c r="DF120" s="902"/>
      <c r="DG120" s="889">
        <v>976687</v>
      </c>
      <c r="DH120" s="870"/>
      <c r="DI120" s="870"/>
      <c r="DJ120" s="870"/>
      <c r="DK120" s="870"/>
      <c r="DL120" s="870">
        <v>639678</v>
      </c>
      <c r="DM120" s="870"/>
      <c r="DN120" s="870"/>
      <c r="DO120" s="870"/>
      <c r="DP120" s="870"/>
      <c r="DQ120" s="870">
        <v>858736</v>
      </c>
      <c r="DR120" s="870"/>
      <c r="DS120" s="870"/>
      <c r="DT120" s="870"/>
      <c r="DU120" s="870"/>
      <c r="DV120" s="871">
        <v>18.399999999999999</v>
      </c>
      <c r="DW120" s="871"/>
      <c r="DX120" s="871"/>
      <c r="DY120" s="871"/>
      <c r="DZ120" s="872"/>
    </row>
    <row r="121" spans="1:130" s="233" customFormat="1" ht="26.25" customHeight="1" x14ac:dyDescent="0.25">
      <c r="A121" s="848"/>
      <c r="B121" s="849"/>
      <c r="C121" s="891" t="s">
        <v>480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448</v>
      </c>
      <c r="AB121" s="808"/>
      <c r="AC121" s="808"/>
      <c r="AD121" s="808"/>
      <c r="AE121" s="809"/>
      <c r="AF121" s="810" t="s">
        <v>448</v>
      </c>
      <c r="AG121" s="808"/>
      <c r="AH121" s="808"/>
      <c r="AI121" s="808"/>
      <c r="AJ121" s="809"/>
      <c r="AK121" s="810" t="s">
        <v>401</v>
      </c>
      <c r="AL121" s="808"/>
      <c r="AM121" s="808"/>
      <c r="AN121" s="808"/>
      <c r="AO121" s="809"/>
      <c r="AP121" s="852" t="s">
        <v>448</v>
      </c>
      <c r="AQ121" s="853"/>
      <c r="AR121" s="853"/>
      <c r="AS121" s="853"/>
      <c r="AT121" s="854"/>
      <c r="AU121" s="911"/>
      <c r="AV121" s="912"/>
      <c r="AW121" s="912"/>
      <c r="AX121" s="912"/>
      <c r="AY121" s="913"/>
      <c r="AZ121" s="843" t="s">
        <v>481</v>
      </c>
      <c r="BA121" s="780"/>
      <c r="BB121" s="780"/>
      <c r="BC121" s="780"/>
      <c r="BD121" s="780"/>
      <c r="BE121" s="780"/>
      <c r="BF121" s="780"/>
      <c r="BG121" s="780"/>
      <c r="BH121" s="780"/>
      <c r="BI121" s="780"/>
      <c r="BJ121" s="780"/>
      <c r="BK121" s="780"/>
      <c r="BL121" s="780"/>
      <c r="BM121" s="780"/>
      <c r="BN121" s="780"/>
      <c r="BO121" s="780"/>
      <c r="BP121" s="781"/>
      <c r="BQ121" s="844">
        <v>462123</v>
      </c>
      <c r="BR121" s="845"/>
      <c r="BS121" s="845"/>
      <c r="BT121" s="845"/>
      <c r="BU121" s="845"/>
      <c r="BV121" s="845">
        <v>402447</v>
      </c>
      <c r="BW121" s="845"/>
      <c r="BX121" s="845"/>
      <c r="BY121" s="845"/>
      <c r="BZ121" s="845"/>
      <c r="CA121" s="845">
        <v>633225</v>
      </c>
      <c r="CB121" s="845"/>
      <c r="CC121" s="845"/>
      <c r="CD121" s="845"/>
      <c r="CE121" s="845"/>
      <c r="CF121" s="903">
        <v>13.6</v>
      </c>
      <c r="CG121" s="904"/>
      <c r="CH121" s="904"/>
      <c r="CI121" s="904"/>
      <c r="CJ121" s="904"/>
      <c r="CK121" s="897"/>
      <c r="CL121" s="883"/>
      <c r="CM121" s="883"/>
      <c r="CN121" s="883"/>
      <c r="CO121" s="884"/>
      <c r="CP121" s="863" t="s">
        <v>482</v>
      </c>
      <c r="CQ121" s="864"/>
      <c r="CR121" s="864"/>
      <c r="CS121" s="864"/>
      <c r="CT121" s="864"/>
      <c r="CU121" s="864"/>
      <c r="CV121" s="864"/>
      <c r="CW121" s="864"/>
      <c r="CX121" s="864"/>
      <c r="CY121" s="864"/>
      <c r="CZ121" s="864"/>
      <c r="DA121" s="864"/>
      <c r="DB121" s="864"/>
      <c r="DC121" s="864"/>
      <c r="DD121" s="864"/>
      <c r="DE121" s="864"/>
      <c r="DF121" s="865"/>
      <c r="DG121" s="844">
        <v>793833</v>
      </c>
      <c r="DH121" s="845"/>
      <c r="DI121" s="845"/>
      <c r="DJ121" s="845"/>
      <c r="DK121" s="845"/>
      <c r="DL121" s="845">
        <v>761560</v>
      </c>
      <c r="DM121" s="845"/>
      <c r="DN121" s="845"/>
      <c r="DO121" s="845"/>
      <c r="DP121" s="845"/>
      <c r="DQ121" s="845">
        <v>716336</v>
      </c>
      <c r="DR121" s="845"/>
      <c r="DS121" s="845"/>
      <c r="DT121" s="845"/>
      <c r="DU121" s="845"/>
      <c r="DV121" s="822">
        <v>15.4</v>
      </c>
      <c r="DW121" s="822"/>
      <c r="DX121" s="822"/>
      <c r="DY121" s="822"/>
      <c r="DZ121" s="823"/>
    </row>
    <row r="122" spans="1:130" s="233" customFormat="1" ht="26.25" customHeight="1" x14ac:dyDescent="0.25">
      <c r="A122" s="848"/>
      <c r="B122" s="849"/>
      <c r="C122" s="843" t="s">
        <v>462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401</v>
      </c>
      <c r="AB122" s="808"/>
      <c r="AC122" s="808"/>
      <c r="AD122" s="808"/>
      <c r="AE122" s="809"/>
      <c r="AF122" s="810" t="s">
        <v>448</v>
      </c>
      <c r="AG122" s="808"/>
      <c r="AH122" s="808"/>
      <c r="AI122" s="808"/>
      <c r="AJ122" s="809"/>
      <c r="AK122" s="810" t="s">
        <v>401</v>
      </c>
      <c r="AL122" s="808"/>
      <c r="AM122" s="808"/>
      <c r="AN122" s="808"/>
      <c r="AO122" s="809"/>
      <c r="AP122" s="852" t="s">
        <v>448</v>
      </c>
      <c r="AQ122" s="853"/>
      <c r="AR122" s="853"/>
      <c r="AS122" s="853"/>
      <c r="AT122" s="854"/>
      <c r="AU122" s="911"/>
      <c r="AV122" s="912"/>
      <c r="AW122" s="912"/>
      <c r="AX122" s="912"/>
      <c r="AY122" s="913"/>
      <c r="AZ122" s="866" t="s">
        <v>483</v>
      </c>
      <c r="BA122" s="867"/>
      <c r="BB122" s="867"/>
      <c r="BC122" s="867"/>
      <c r="BD122" s="867"/>
      <c r="BE122" s="867"/>
      <c r="BF122" s="867"/>
      <c r="BG122" s="867"/>
      <c r="BH122" s="867"/>
      <c r="BI122" s="867"/>
      <c r="BJ122" s="867"/>
      <c r="BK122" s="867"/>
      <c r="BL122" s="867"/>
      <c r="BM122" s="867"/>
      <c r="BN122" s="867"/>
      <c r="BO122" s="867"/>
      <c r="BP122" s="868"/>
      <c r="BQ122" s="907">
        <v>8678318</v>
      </c>
      <c r="BR122" s="873"/>
      <c r="BS122" s="873"/>
      <c r="BT122" s="873"/>
      <c r="BU122" s="873"/>
      <c r="BV122" s="873">
        <v>7963286</v>
      </c>
      <c r="BW122" s="873"/>
      <c r="BX122" s="873"/>
      <c r="BY122" s="873"/>
      <c r="BZ122" s="873"/>
      <c r="CA122" s="873">
        <v>7763270</v>
      </c>
      <c r="CB122" s="873"/>
      <c r="CC122" s="873"/>
      <c r="CD122" s="873"/>
      <c r="CE122" s="873"/>
      <c r="CF122" s="874">
        <v>166.6</v>
      </c>
      <c r="CG122" s="875"/>
      <c r="CH122" s="875"/>
      <c r="CI122" s="875"/>
      <c r="CJ122" s="875"/>
      <c r="CK122" s="897"/>
      <c r="CL122" s="883"/>
      <c r="CM122" s="883"/>
      <c r="CN122" s="883"/>
      <c r="CO122" s="884"/>
      <c r="CP122" s="863" t="s">
        <v>484</v>
      </c>
      <c r="CQ122" s="864"/>
      <c r="CR122" s="864"/>
      <c r="CS122" s="864"/>
      <c r="CT122" s="864"/>
      <c r="CU122" s="864"/>
      <c r="CV122" s="864"/>
      <c r="CW122" s="864"/>
      <c r="CX122" s="864"/>
      <c r="CY122" s="864"/>
      <c r="CZ122" s="864"/>
      <c r="DA122" s="864"/>
      <c r="DB122" s="864"/>
      <c r="DC122" s="864"/>
      <c r="DD122" s="864"/>
      <c r="DE122" s="864"/>
      <c r="DF122" s="865"/>
      <c r="DG122" s="844">
        <v>164695</v>
      </c>
      <c r="DH122" s="845"/>
      <c r="DI122" s="845"/>
      <c r="DJ122" s="845"/>
      <c r="DK122" s="845"/>
      <c r="DL122" s="845">
        <v>240924</v>
      </c>
      <c r="DM122" s="845"/>
      <c r="DN122" s="845"/>
      <c r="DO122" s="845"/>
      <c r="DP122" s="845"/>
      <c r="DQ122" s="845">
        <v>243451</v>
      </c>
      <c r="DR122" s="845"/>
      <c r="DS122" s="845"/>
      <c r="DT122" s="845"/>
      <c r="DU122" s="845"/>
      <c r="DV122" s="822">
        <v>5.2</v>
      </c>
      <c r="DW122" s="822"/>
      <c r="DX122" s="822"/>
      <c r="DY122" s="822"/>
      <c r="DZ122" s="823"/>
    </row>
    <row r="123" spans="1:130" s="233" customFormat="1" ht="26.25" customHeight="1" x14ac:dyDescent="0.25">
      <c r="A123" s="848"/>
      <c r="B123" s="849"/>
      <c r="C123" s="843" t="s">
        <v>468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128</v>
      </c>
      <c r="AB123" s="808"/>
      <c r="AC123" s="808"/>
      <c r="AD123" s="808"/>
      <c r="AE123" s="809"/>
      <c r="AF123" s="810" t="s">
        <v>401</v>
      </c>
      <c r="AG123" s="808"/>
      <c r="AH123" s="808"/>
      <c r="AI123" s="808"/>
      <c r="AJ123" s="809"/>
      <c r="AK123" s="810" t="s">
        <v>128</v>
      </c>
      <c r="AL123" s="808"/>
      <c r="AM123" s="808"/>
      <c r="AN123" s="808"/>
      <c r="AO123" s="809"/>
      <c r="AP123" s="852" t="s">
        <v>448</v>
      </c>
      <c r="AQ123" s="853"/>
      <c r="AR123" s="853"/>
      <c r="AS123" s="853"/>
      <c r="AT123" s="854"/>
      <c r="AU123" s="914"/>
      <c r="AV123" s="915"/>
      <c r="AW123" s="915"/>
      <c r="AX123" s="915"/>
      <c r="AY123" s="915"/>
      <c r="AZ123" s="254" t="s">
        <v>191</v>
      </c>
      <c r="BA123" s="254"/>
      <c r="BB123" s="254"/>
      <c r="BC123" s="254"/>
      <c r="BD123" s="254"/>
      <c r="BE123" s="254"/>
      <c r="BF123" s="254"/>
      <c r="BG123" s="254"/>
      <c r="BH123" s="254"/>
      <c r="BI123" s="254"/>
      <c r="BJ123" s="254"/>
      <c r="BK123" s="254"/>
      <c r="BL123" s="254"/>
      <c r="BM123" s="254"/>
      <c r="BN123" s="254"/>
      <c r="BO123" s="905" t="s">
        <v>485</v>
      </c>
      <c r="BP123" s="906"/>
      <c r="BQ123" s="860">
        <v>13500224</v>
      </c>
      <c r="BR123" s="861"/>
      <c r="BS123" s="861"/>
      <c r="BT123" s="861"/>
      <c r="BU123" s="861"/>
      <c r="BV123" s="861">
        <v>12850045</v>
      </c>
      <c r="BW123" s="861"/>
      <c r="BX123" s="861"/>
      <c r="BY123" s="861"/>
      <c r="BZ123" s="861"/>
      <c r="CA123" s="861">
        <v>13610469</v>
      </c>
      <c r="CB123" s="861"/>
      <c r="CC123" s="861"/>
      <c r="CD123" s="861"/>
      <c r="CE123" s="861"/>
      <c r="CF123" s="776"/>
      <c r="CG123" s="777"/>
      <c r="CH123" s="777"/>
      <c r="CI123" s="777"/>
      <c r="CJ123" s="862"/>
      <c r="CK123" s="897"/>
      <c r="CL123" s="883"/>
      <c r="CM123" s="883"/>
      <c r="CN123" s="883"/>
      <c r="CO123" s="884"/>
      <c r="CP123" s="863" t="s">
        <v>486</v>
      </c>
      <c r="CQ123" s="864"/>
      <c r="CR123" s="864"/>
      <c r="CS123" s="864"/>
      <c r="CT123" s="864"/>
      <c r="CU123" s="864"/>
      <c r="CV123" s="864"/>
      <c r="CW123" s="864"/>
      <c r="CX123" s="864"/>
      <c r="CY123" s="864"/>
      <c r="CZ123" s="864"/>
      <c r="DA123" s="864"/>
      <c r="DB123" s="864"/>
      <c r="DC123" s="864"/>
      <c r="DD123" s="864"/>
      <c r="DE123" s="864"/>
      <c r="DF123" s="865"/>
      <c r="DG123" s="807">
        <v>11311</v>
      </c>
      <c r="DH123" s="808"/>
      <c r="DI123" s="808"/>
      <c r="DJ123" s="808"/>
      <c r="DK123" s="809"/>
      <c r="DL123" s="810">
        <v>11243</v>
      </c>
      <c r="DM123" s="808"/>
      <c r="DN123" s="808"/>
      <c r="DO123" s="808"/>
      <c r="DP123" s="809"/>
      <c r="DQ123" s="810">
        <v>7951</v>
      </c>
      <c r="DR123" s="808"/>
      <c r="DS123" s="808"/>
      <c r="DT123" s="808"/>
      <c r="DU123" s="809"/>
      <c r="DV123" s="852">
        <v>0.2</v>
      </c>
      <c r="DW123" s="853"/>
      <c r="DX123" s="853"/>
      <c r="DY123" s="853"/>
      <c r="DZ123" s="854"/>
    </row>
    <row r="124" spans="1:130" s="233" customFormat="1" ht="26.25" customHeight="1" thickBot="1" x14ac:dyDescent="0.3">
      <c r="A124" s="848"/>
      <c r="B124" s="849"/>
      <c r="C124" s="843" t="s">
        <v>471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448</v>
      </c>
      <c r="AB124" s="808"/>
      <c r="AC124" s="808"/>
      <c r="AD124" s="808"/>
      <c r="AE124" s="809"/>
      <c r="AF124" s="810" t="s">
        <v>401</v>
      </c>
      <c r="AG124" s="808"/>
      <c r="AH124" s="808"/>
      <c r="AI124" s="808"/>
      <c r="AJ124" s="809"/>
      <c r="AK124" s="810" t="s">
        <v>128</v>
      </c>
      <c r="AL124" s="808"/>
      <c r="AM124" s="808"/>
      <c r="AN124" s="808"/>
      <c r="AO124" s="809"/>
      <c r="AP124" s="852" t="s">
        <v>459</v>
      </c>
      <c r="AQ124" s="853"/>
      <c r="AR124" s="853"/>
      <c r="AS124" s="853"/>
      <c r="AT124" s="854"/>
      <c r="AU124" s="855" t="s">
        <v>487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v>
      </c>
      <c r="BR124" s="859"/>
      <c r="BS124" s="859"/>
      <c r="BT124" s="859"/>
      <c r="BU124" s="859"/>
      <c r="BV124" s="859">
        <v>5</v>
      </c>
      <c r="BW124" s="859"/>
      <c r="BX124" s="859"/>
      <c r="BY124" s="859"/>
      <c r="BZ124" s="859"/>
      <c r="CA124" s="859">
        <v>16.7</v>
      </c>
      <c r="CB124" s="859"/>
      <c r="CC124" s="859"/>
      <c r="CD124" s="859"/>
      <c r="CE124" s="859"/>
      <c r="CF124" s="754"/>
      <c r="CG124" s="755"/>
      <c r="CH124" s="755"/>
      <c r="CI124" s="755"/>
      <c r="CJ124" s="890"/>
      <c r="CK124" s="898"/>
      <c r="CL124" s="898"/>
      <c r="CM124" s="898"/>
      <c r="CN124" s="898"/>
      <c r="CO124" s="899"/>
      <c r="CP124" s="863" t="s">
        <v>488</v>
      </c>
      <c r="CQ124" s="864"/>
      <c r="CR124" s="864"/>
      <c r="CS124" s="864"/>
      <c r="CT124" s="864"/>
      <c r="CU124" s="864"/>
      <c r="CV124" s="864"/>
      <c r="CW124" s="864"/>
      <c r="CX124" s="864"/>
      <c r="CY124" s="864"/>
      <c r="CZ124" s="864"/>
      <c r="DA124" s="864"/>
      <c r="DB124" s="864"/>
      <c r="DC124" s="864"/>
      <c r="DD124" s="864"/>
      <c r="DE124" s="864"/>
      <c r="DF124" s="865"/>
      <c r="DG124" s="791" t="s">
        <v>401</v>
      </c>
      <c r="DH124" s="792"/>
      <c r="DI124" s="792"/>
      <c r="DJ124" s="792"/>
      <c r="DK124" s="793"/>
      <c r="DL124" s="794" t="s">
        <v>128</v>
      </c>
      <c r="DM124" s="792"/>
      <c r="DN124" s="792"/>
      <c r="DO124" s="792"/>
      <c r="DP124" s="793"/>
      <c r="DQ124" s="794" t="s">
        <v>448</v>
      </c>
      <c r="DR124" s="792"/>
      <c r="DS124" s="792"/>
      <c r="DT124" s="792"/>
      <c r="DU124" s="793"/>
      <c r="DV124" s="876" t="s">
        <v>401</v>
      </c>
      <c r="DW124" s="877"/>
      <c r="DX124" s="877"/>
      <c r="DY124" s="877"/>
      <c r="DZ124" s="878"/>
    </row>
    <row r="125" spans="1:130" s="233" customFormat="1" ht="26.25" customHeight="1" x14ac:dyDescent="0.25">
      <c r="A125" s="848"/>
      <c r="B125" s="849"/>
      <c r="C125" s="843" t="s">
        <v>473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401</v>
      </c>
      <c r="AB125" s="808"/>
      <c r="AC125" s="808"/>
      <c r="AD125" s="808"/>
      <c r="AE125" s="809"/>
      <c r="AF125" s="810" t="s">
        <v>401</v>
      </c>
      <c r="AG125" s="808"/>
      <c r="AH125" s="808"/>
      <c r="AI125" s="808"/>
      <c r="AJ125" s="809"/>
      <c r="AK125" s="810" t="s">
        <v>448</v>
      </c>
      <c r="AL125" s="808"/>
      <c r="AM125" s="808"/>
      <c r="AN125" s="808"/>
      <c r="AO125" s="809"/>
      <c r="AP125" s="852" t="s">
        <v>128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489</v>
      </c>
      <c r="CL125" s="880"/>
      <c r="CM125" s="880"/>
      <c r="CN125" s="880"/>
      <c r="CO125" s="881"/>
      <c r="CP125" s="888" t="s">
        <v>490</v>
      </c>
      <c r="CQ125" s="836"/>
      <c r="CR125" s="836"/>
      <c r="CS125" s="836"/>
      <c r="CT125" s="836"/>
      <c r="CU125" s="836"/>
      <c r="CV125" s="836"/>
      <c r="CW125" s="836"/>
      <c r="CX125" s="836"/>
      <c r="CY125" s="836"/>
      <c r="CZ125" s="836"/>
      <c r="DA125" s="836"/>
      <c r="DB125" s="836"/>
      <c r="DC125" s="836"/>
      <c r="DD125" s="836"/>
      <c r="DE125" s="836"/>
      <c r="DF125" s="837"/>
      <c r="DG125" s="889" t="s">
        <v>448</v>
      </c>
      <c r="DH125" s="870"/>
      <c r="DI125" s="870"/>
      <c r="DJ125" s="870"/>
      <c r="DK125" s="870"/>
      <c r="DL125" s="870" t="s">
        <v>128</v>
      </c>
      <c r="DM125" s="870"/>
      <c r="DN125" s="870"/>
      <c r="DO125" s="870"/>
      <c r="DP125" s="870"/>
      <c r="DQ125" s="870" t="s">
        <v>448</v>
      </c>
      <c r="DR125" s="870"/>
      <c r="DS125" s="870"/>
      <c r="DT125" s="870"/>
      <c r="DU125" s="870"/>
      <c r="DV125" s="871" t="s">
        <v>128</v>
      </c>
      <c r="DW125" s="871"/>
      <c r="DX125" s="871"/>
      <c r="DY125" s="871"/>
      <c r="DZ125" s="872"/>
    </row>
    <row r="126" spans="1:130" s="233" customFormat="1" ht="26.25" customHeight="1" thickBot="1" x14ac:dyDescent="0.3">
      <c r="A126" s="848"/>
      <c r="B126" s="849"/>
      <c r="C126" s="843" t="s">
        <v>475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5053</v>
      </c>
      <c r="AB126" s="808"/>
      <c r="AC126" s="808"/>
      <c r="AD126" s="808"/>
      <c r="AE126" s="809"/>
      <c r="AF126" s="810">
        <v>14654</v>
      </c>
      <c r="AG126" s="808"/>
      <c r="AH126" s="808"/>
      <c r="AI126" s="808"/>
      <c r="AJ126" s="809"/>
      <c r="AK126" s="810">
        <v>16821</v>
      </c>
      <c r="AL126" s="808"/>
      <c r="AM126" s="808"/>
      <c r="AN126" s="808"/>
      <c r="AO126" s="809"/>
      <c r="AP126" s="852">
        <v>0.4</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491</v>
      </c>
      <c r="CQ126" s="780"/>
      <c r="CR126" s="780"/>
      <c r="CS126" s="780"/>
      <c r="CT126" s="780"/>
      <c r="CU126" s="780"/>
      <c r="CV126" s="780"/>
      <c r="CW126" s="780"/>
      <c r="CX126" s="780"/>
      <c r="CY126" s="780"/>
      <c r="CZ126" s="780"/>
      <c r="DA126" s="780"/>
      <c r="DB126" s="780"/>
      <c r="DC126" s="780"/>
      <c r="DD126" s="780"/>
      <c r="DE126" s="780"/>
      <c r="DF126" s="781"/>
      <c r="DG126" s="844" t="s">
        <v>401</v>
      </c>
      <c r="DH126" s="845"/>
      <c r="DI126" s="845"/>
      <c r="DJ126" s="845"/>
      <c r="DK126" s="845"/>
      <c r="DL126" s="845" t="s">
        <v>401</v>
      </c>
      <c r="DM126" s="845"/>
      <c r="DN126" s="845"/>
      <c r="DO126" s="845"/>
      <c r="DP126" s="845"/>
      <c r="DQ126" s="845" t="s">
        <v>401</v>
      </c>
      <c r="DR126" s="845"/>
      <c r="DS126" s="845"/>
      <c r="DT126" s="845"/>
      <c r="DU126" s="845"/>
      <c r="DV126" s="822" t="s">
        <v>401</v>
      </c>
      <c r="DW126" s="822"/>
      <c r="DX126" s="822"/>
      <c r="DY126" s="822"/>
      <c r="DZ126" s="823"/>
    </row>
    <row r="127" spans="1:130" s="233" customFormat="1" ht="26.25" customHeight="1" x14ac:dyDescent="0.25">
      <c r="A127" s="850"/>
      <c r="B127" s="851"/>
      <c r="C127" s="866" t="s">
        <v>492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2205</v>
      </c>
      <c r="AB127" s="808"/>
      <c r="AC127" s="808"/>
      <c r="AD127" s="808"/>
      <c r="AE127" s="809"/>
      <c r="AF127" s="810">
        <v>2168</v>
      </c>
      <c r="AG127" s="808"/>
      <c r="AH127" s="808"/>
      <c r="AI127" s="808"/>
      <c r="AJ127" s="809"/>
      <c r="AK127" s="810">
        <v>2132</v>
      </c>
      <c r="AL127" s="808"/>
      <c r="AM127" s="808"/>
      <c r="AN127" s="808"/>
      <c r="AO127" s="809"/>
      <c r="AP127" s="852">
        <v>0</v>
      </c>
      <c r="AQ127" s="853"/>
      <c r="AR127" s="853"/>
      <c r="AS127" s="853"/>
      <c r="AT127" s="854"/>
      <c r="AU127" s="235"/>
      <c r="AV127" s="235"/>
      <c r="AW127" s="235"/>
      <c r="AX127" s="869" t="s">
        <v>493</v>
      </c>
      <c r="AY127" s="840"/>
      <c r="AZ127" s="840"/>
      <c r="BA127" s="840"/>
      <c r="BB127" s="840"/>
      <c r="BC127" s="840"/>
      <c r="BD127" s="840"/>
      <c r="BE127" s="841"/>
      <c r="BF127" s="839" t="s">
        <v>494</v>
      </c>
      <c r="BG127" s="840"/>
      <c r="BH127" s="840"/>
      <c r="BI127" s="840"/>
      <c r="BJ127" s="840"/>
      <c r="BK127" s="840"/>
      <c r="BL127" s="841"/>
      <c r="BM127" s="839" t="s">
        <v>495</v>
      </c>
      <c r="BN127" s="840"/>
      <c r="BO127" s="840"/>
      <c r="BP127" s="840"/>
      <c r="BQ127" s="840"/>
      <c r="BR127" s="840"/>
      <c r="BS127" s="841"/>
      <c r="BT127" s="839" t="s">
        <v>496</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497</v>
      </c>
      <c r="CQ127" s="780"/>
      <c r="CR127" s="780"/>
      <c r="CS127" s="780"/>
      <c r="CT127" s="780"/>
      <c r="CU127" s="780"/>
      <c r="CV127" s="780"/>
      <c r="CW127" s="780"/>
      <c r="CX127" s="780"/>
      <c r="CY127" s="780"/>
      <c r="CZ127" s="780"/>
      <c r="DA127" s="780"/>
      <c r="DB127" s="780"/>
      <c r="DC127" s="780"/>
      <c r="DD127" s="780"/>
      <c r="DE127" s="780"/>
      <c r="DF127" s="781"/>
      <c r="DG127" s="844" t="s">
        <v>448</v>
      </c>
      <c r="DH127" s="845"/>
      <c r="DI127" s="845"/>
      <c r="DJ127" s="845"/>
      <c r="DK127" s="845"/>
      <c r="DL127" s="845" t="s">
        <v>448</v>
      </c>
      <c r="DM127" s="845"/>
      <c r="DN127" s="845"/>
      <c r="DO127" s="845"/>
      <c r="DP127" s="845"/>
      <c r="DQ127" s="845" t="s">
        <v>448</v>
      </c>
      <c r="DR127" s="845"/>
      <c r="DS127" s="845"/>
      <c r="DT127" s="845"/>
      <c r="DU127" s="845"/>
      <c r="DV127" s="822" t="s">
        <v>448</v>
      </c>
      <c r="DW127" s="822"/>
      <c r="DX127" s="822"/>
      <c r="DY127" s="822"/>
      <c r="DZ127" s="823"/>
    </row>
    <row r="128" spans="1:130" s="233" customFormat="1" ht="26.25" customHeight="1" thickBot="1" x14ac:dyDescent="0.3">
      <c r="A128" s="824" t="s">
        <v>498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499</v>
      </c>
      <c r="X128" s="826"/>
      <c r="Y128" s="826"/>
      <c r="Z128" s="827"/>
      <c r="AA128" s="828">
        <v>76142</v>
      </c>
      <c r="AB128" s="829"/>
      <c r="AC128" s="829"/>
      <c r="AD128" s="829"/>
      <c r="AE128" s="830"/>
      <c r="AF128" s="831">
        <v>60680</v>
      </c>
      <c r="AG128" s="829"/>
      <c r="AH128" s="829"/>
      <c r="AI128" s="829"/>
      <c r="AJ128" s="830"/>
      <c r="AK128" s="831">
        <v>58943</v>
      </c>
      <c r="AL128" s="829"/>
      <c r="AM128" s="829"/>
      <c r="AN128" s="829"/>
      <c r="AO128" s="830"/>
      <c r="AP128" s="832"/>
      <c r="AQ128" s="833"/>
      <c r="AR128" s="833"/>
      <c r="AS128" s="833"/>
      <c r="AT128" s="834"/>
      <c r="AU128" s="235"/>
      <c r="AV128" s="235"/>
      <c r="AW128" s="235"/>
      <c r="AX128" s="835" t="s">
        <v>500</v>
      </c>
      <c r="AY128" s="836"/>
      <c r="AZ128" s="836"/>
      <c r="BA128" s="836"/>
      <c r="BB128" s="836"/>
      <c r="BC128" s="836"/>
      <c r="BD128" s="836"/>
      <c r="BE128" s="837"/>
      <c r="BF128" s="814" t="s">
        <v>448</v>
      </c>
      <c r="BG128" s="815"/>
      <c r="BH128" s="815"/>
      <c r="BI128" s="815"/>
      <c r="BJ128" s="815"/>
      <c r="BK128" s="815"/>
      <c r="BL128" s="838"/>
      <c r="BM128" s="814">
        <v>14.65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501</v>
      </c>
      <c r="CQ128" s="758"/>
      <c r="CR128" s="758"/>
      <c r="CS128" s="758"/>
      <c r="CT128" s="758"/>
      <c r="CU128" s="758"/>
      <c r="CV128" s="758"/>
      <c r="CW128" s="758"/>
      <c r="CX128" s="758"/>
      <c r="CY128" s="758"/>
      <c r="CZ128" s="758"/>
      <c r="DA128" s="758"/>
      <c r="DB128" s="758"/>
      <c r="DC128" s="758"/>
      <c r="DD128" s="758"/>
      <c r="DE128" s="758"/>
      <c r="DF128" s="759"/>
      <c r="DG128" s="818" t="s">
        <v>448</v>
      </c>
      <c r="DH128" s="819"/>
      <c r="DI128" s="819"/>
      <c r="DJ128" s="819"/>
      <c r="DK128" s="819"/>
      <c r="DL128" s="819" t="s">
        <v>448</v>
      </c>
      <c r="DM128" s="819"/>
      <c r="DN128" s="819"/>
      <c r="DO128" s="819"/>
      <c r="DP128" s="819"/>
      <c r="DQ128" s="819" t="s">
        <v>128</v>
      </c>
      <c r="DR128" s="819"/>
      <c r="DS128" s="819"/>
      <c r="DT128" s="819"/>
      <c r="DU128" s="819"/>
      <c r="DV128" s="820" t="s">
        <v>448</v>
      </c>
      <c r="DW128" s="820"/>
      <c r="DX128" s="820"/>
      <c r="DY128" s="820"/>
      <c r="DZ128" s="821"/>
    </row>
    <row r="129" spans="1:131" s="233" customFormat="1" ht="26.25" customHeight="1" x14ac:dyDescent="0.2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502</v>
      </c>
      <c r="X129" s="805"/>
      <c r="Y129" s="805"/>
      <c r="Z129" s="806"/>
      <c r="AA129" s="807">
        <v>5299647</v>
      </c>
      <c r="AB129" s="808"/>
      <c r="AC129" s="808"/>
      <c r="AD129" s="808"/>
      <c r="AE129" s="809"/>
      <c r="AF129" s="810">
        <v>5451905</v>
      </c>
      <c r="AG129" s="808"/>
      <c r="AH129" s="808"/>
      <c r="AI129" s="808"/>
      <c r="AJ129" s="809"/>
      <c r="AK129" s="810">
        <v>5584618</v>
      </c>
      <c r="AL129" s="808"/>
      <c r="AM129" s="808"/>
      <c r="AN129" s="808"/>
      <c r="AO129" s="809"/>
      <c r="AP129" s="811"/>
      <c r="AQ129" s="812"/>
      <c r="AR129" s="812"/>
      <c r="AS129" s="812"/>
      <c r="AT129" s="813"/>
      <c r="AU129" s="236"/>
      <c r="AV129" s="236"/>
      <c r="AW129" s="236"/>
      <c r="AX129" s="779" t="s">
        <v>503</v>
      </c>
      <c r="AY129" s="780"/>
      <c r="AZ129" s="780"/>
      <c r="BA129" s="780"/>
      <c r="BB129" s="780"/>
      <c r="BC129" s="780"/>
      <c r="BD129" s="780"/>
      <c r="BE129" s="781"/>
      <c r="BF129" s="798" t="s">
        <v>448</v>
      </c>
      <c r="BG129" s="799"/>
      <c r="BH129" s="799"/>
      <c r="BI129" s="799"/>
      <c r="BJ129" s="799"/>
      <c r="BK129" s="799"/>
      <c r="BL129" s="800"/>
      <c r="BM129" s="798">
        <v>19.649999999999999</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5">
      <c r="A130" s="802" t="s">
        <v>504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505</v>
      </c>
      <c r="X130" s="805"/>
      <c r="Y130" s="805"/>
      <c r="Z130" s="806"/>
      <c r="AA130" s="807">
        <v>994332</v>
      </c>
      <c r="AB130" s="808"/>
      <c r="AC130" s="808"/>
      <c r="AD130" s="808"/>
      <c r="AE130" s="809"/>
      <c r="AF130" s="810">
        <v>995345</v>
      </c>
      <c r="AG130" s="808"/>
      <c r="AH130" s="808"/>
      <c r="AI130" s="808"/>
      <c r="AJ130" s="809"/>
      <c r="AK130" s="810">
        <v>925164</v>
      </c>
      <c r="AL130" s="808"/>
      <c r="AM130" s="808"/>
      <c r="AN130" s="808"/>
      <c r="AO130" s="809"/>
      <c r="AP130" s="811"/>
      <c r="AQ130" s="812"/>
      <c r="AR130" s="812"/>
      <c r="AS130" s="812"/>
      <c r="AT130" s="813"/>
      <c r="AU130" s="236"/>
      <c r="AV130" s="236"/>
      <c r="AW130" s="236"/>
      <c r="AX130" s="779" t="s">
        <v>506</v>
      </c>
      <c r="AY130" s="780"/>
      <c r="AZ130" s="780"/>
      <c r="BA130" s="780"/>
      <c r="BB130" s="780"/>
      <c r="BC130" s="780"/>
      <c r="BD130" s="780"/>
      <c r="BE130" s="781"/>
      <c r="BF130" s="782">
        <v>9.3000000000000007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3">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507</v>
      </c>
      <c r="X131" s="789"/>
      <c r="Y131" s="789"/>
      <c r="Z131" s="790"/>
      <c r="AA131" s="791">
        <v>4305315</v>
      </c>
      <c r="AB131" s="792"/>
      <c r="AC131" s="792"/>
      <c r="AD131" s="792"/>
      <c r="AE131" s="793"/>
      <c r="AF131" s="794">
        <v>4456560</v>
      </c>
      <c r="AG131" s="792"/>
      <c r="AH131" s="792"/>
      <c r="AI131" s="792"/>
      <c r="AJ131" s="793"/>
      <c r="AK131" s="794">
        <v>4659454</v>
      </c>
      <c r="AL131" s="792"/>
      <c r="AM131" s="792"/>
      <c r="AN131" s="792"/>
      <c r="AO131" s="793"/>
      <c r="AP131" s="795"/>
      <c r="AQ131" s="796"/>
      <c r="AR131" s="796"/>
      <c r="AS131" s="796"/>
      <c r="AT131" s="797"/>
      <c r="AU131" s="236"/>
      <c r="AV131" s="236"/>
      <c r="AW131" s="236"/>
      <c r="AX131" s="757" t="s">
        <v>508</v>
      </c>
      <c r="AY131" s="758"/>
      <c r="AZ131" s="758"/>
      <c r="BA131" s="758"/>
      <c r="BB131" s="758"/>
      <c r="BC131" s="758"/>
      <c r="BD131" s="758"/>
      <c r="BE131" s="759"/>
      <c r="BF131" s="760">
        <v>16.7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5">
      <c r="A132" s="766" t="s">
        <v>509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510</v>
      </c>
      <c r="W132" s="770"/>
      <c r="X132" s="770"/>
      <c r="Y132" s="770"/>
      <c r="Z132" s="771"/>
      <c r="AA132" s="772">
        <v>10.45554158</v>
      </c>
      <c r="AB132" s="773"/>
      <c r="AC132" s="773"/>
      <c r="AD132" s="773"/>
      <c r="AE132" s="774"/>
      <c r="AF132" s="775">
        <v>9.3327588989999999</v>
      </c>
      <c r="AG132" s="773"/>
      <c r="AH132" s="773"/>
      <c r="AI132" s="773"/>
      <c r="AJ132" s="774"/>
      <c r="AK132" s="775">
        <v>8.1725884620000002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3">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511</v>
      </c>
      <c r="W133" s="749"/>
      <c r="X133" s="749"/>
      <c r="Y133" s="749"/>
      <c r="Z133" s="750"/>
      <c r="AA133" s="751">
        <v>9.6</v>
      </c>
      <c r="AB133" s="752"/>
      <c r="AC133" s="752"/>
      <c r="AD133" s="752"/>
      <c r="AE133" s="753"/>
      <c r="AF133" s="751">
        <v>9.6</v>
      </c>
      <c r="AG133" s="752"/>
      <c r="AH133" s="752"/>
      <c r="AI133" s="752"/>
      <c r="AJ133" s="753"/>
      <c r="AK133" s="751">
        <v>9.3000000000000007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2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JXKKBPhHzwyAmR+3I6JWQBiJ7Bjvp0vkZB0WY0x0zt1dDZVSGsKtQvapUjxZrNt9NmhlZ9a0IIpsHUdnxzhCg==" saltValue="gM1BpZzqMgw+L6HxetqI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63" customWidth="1"/>
    <col min="121" max="121" width="0" style="262" hidden="1" customWidth="1"/>
    <col min="122" max="16384" width="9" style="262" hidden="1"/>
  </cols>
  <sheetData>
    <row r="1" spans="1:120" ht="12.75"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62"/>
    </row>
    <row r="17" spans="119:120" ht="12.75" x14ac:dyDescent="0.25">
      <c r="DP17" s="262"/>
    </row>
    <row r="18" spans="119:120" ht="12.75" x14ac:dyDescent="0.25"/>
    <row r="19" spans="119:120" ht="12.75" x14ac:dyDescent="0.25"/>
    <row r="20" spans="119:120" ht="12.75" x14ac:dyDescent="0.25">
      <c r="DO20" s="262"/>
      <c r="DP20" s="262"/>
    </row>
    <row r="21" spans="119:120" ht="12.75" x14ac:dyDescent="0.25">
      <c r="DP21" s="262"/>
    </row>
    <row r="22" spans="119:120" ht="12.75" x14ac:dyDescent="0.25"/>
    <row r="23" spans="119:120" ht="12.75" x14ac:dyDescent="0.25">
      <c r="DO23" s="262"/>
      <c r="DP23" s="262"/>
    </row>
    <row r="24" spans="119:120" ht="12.75" x14ac:dyDescent="0.25">
      <c r="DP24" s="262"/>
    </row>
    <row r="25" spans="119:120" ht="12.75" x14ac:dyDescent="0.25">
      <c r="DP25" s="262"/>
    </row>
    <row r="26" spans="119:120" ht="12.75" x14ac:dyDescent="0.25">
      <c r="DO26" s="262"/>
      <c r="DP26" s="262"/>
    </row>
    <row r="27" spans="119:120" ht="12.75" x14ac:dyDescent="0.25"/>
    <row r="28" spans="119:120" ht="12.75" x14ac:dyDescent="0.25">
      <c r="DO28" s="262"/>
      <c r="DP28" s="262"/>
    </row>
    <row r="29" spans="119:120" ht="12.75" x14ac:dyDescent="0.25">
      <c r="DP29" s="262"/>
    </row>
    <row r="30" spans="119:120" ht="12.75" x14ac:dyDescent="0.25"/>
    <row r="31" spans="119:120" ht="12.75" x14ac:dyDescent="0.25">
      <c r="DO31" s="262"/>
      <c r="DP31" s="262"/>
    </row>
    <row r="32" spans="119:120" ht="12.75" x14ac:dyDescent="0.25"/>
    <row r="33" spans="98:120" ht="12.75" x14ac:dyDescent="0.25">
      <c r="DO33" s="262"/>
      <c r="DP33" s="262"/>
    </row>
    <row r="34" spans="98:120" ht="12.75" x14ac:dyDescent="0.25">
      <c r="DM34" s="262"/>
    </row>
    <row r="35" spans="98:120" ht="12.75" x14ac:dyDescent="0.25">
      <c r="CT35" s="262"/>
      <c r="CU35" s="262"/>
      <c r="CV35" s="262"/>
      <c r="CY35" s="262"/>
      <c r="CZ35" s="262"/>
      <c r="DA35" s="262"/>
      <c r="DD35" s="262"/>
      <c r="DE35" s="262"/>
      <c r="DF35" s="262"/>
      <c r="DI35" s="262"/>
      <c r="DJ35" s="262"/>
      <c r="DK35" s="262"/>
      <c r="DM35" s="262"/>
      <c r="DN35" s="262"/>
      <c r="DO35" s="262"/>
      <c r="DP35" s="262"/>
    </row>
    <row r="36" spans="98:120" ht="12.75" x14ac:dyDescent="0.25"/>
    <row r="37" spans="98:120" ht="12.75" x14ac:dyDescent="0.25">
      <c r="CW37" s="262"/>
      <c r="DB37" s="262"/>
      <c r="DG37" s="262"/>
      <c r="DL37" s="262"/>
      <c r="DP37" s="262"/>
    </row>
    <row r="38" spans="98:120" ht="12.75" x14ac:dyDescent="0.25">
      <c r="CT38" s="262"/>
      <c r="CU38" s="262"/>
      <c r="CV38" s="262"/>
      <c r="CW38" s="262"/>
      <c r="CY38" s="262"/>
      <c r="CZ38" s="262"/>
      <c r="DA38" s="262"/>
      <c r="DB38" s="262"/>
      <c r="DD38" s="262"/>
      <c r="DE38" s="262"/>
      <c r="DF38" s="262"/>
      <c r="DG38" s="262"/>
      <c r="DI38" s="262"/>
      <c r="DJ38" s="262"/>
      <c r="DK38" s="262"/>
      <c r="DL38" s="262"/>
      <c r="DN38" s="262"/>
      <c r="DO38" s="262"/>
      <c r="DP38" s="262"/>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62"/>
      <c r="DO49" s="262"/>
      <c r="DP49" s="262"/>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62"/>
      <c r="CS63" s="262"/>
      <c r="CX63" s="262"/>
      <c r="DC63" s="262"/>
      <c r="DH63" s="262"/>
    </row>
    <row r="64" spans="22:120" ht="12.75" x14ac:dyDescent="0.25">
      <c r="V64" s="262"/>
    </row>
    <row r="65" spans="15:120" ht="12.75" x14ac:dyDescent="0.2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2.75" x14ac:dyDescent="0.25">
      <c r="Q66" s="262"/>
      <c r="S66" s="262"/>
      <c r="U66" s="262"/>
      <c r="DM66" s="262"/>
    </row>
    <row r="67" spans="15:120" ht="12.75" x14ac:dyDescent="0.2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2.75" x14ac:dyDescent="0.25"/>
    <row r="69" spans="15:120" ht="12.75" x14ac:dyDescent="0.25"/>
    <row r="70" spans="15:120" ht="12.75" x14ac:dyDescent="0.25"/>
    <row r="71" spans="15:120" ht="12.75" x14ac:dyDescent="0.25"/>
    <row r="72" spans="15:120" ht="12.75" x14ac:dyDescent="0.25">
      <c r="DP72" s="262"/>
    </row>
    <row r="73" spans="15:120" ht="12.75" x14ac:dyDescent="0.25">
      <c r="DP73" s="262"/>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62"/>
      <c r="CX96" s="262"/>
      <c r="DC96" s="262"/>
      <c r="DH96" s="262"/>
    </row>
    <row r="97" spans="24:120" ht="12.75" x14ac:dyDescent="0.25">
      <c r="CS97" s="262"/>
      <c r="CX97" s="262"/>
      <c r="DC97" s="262"/>
      <c r="DH97" s="262"/>
      <c r="DP97" s="263" t="s">
        <v>512</v>
      </c>
    </row>
    <row r="98" spans="24:120" ht="12.75" hidden="1" x14ac:dyDescent="0.25">
      <c r="CS98" s="262"/>
      <c r="CX98" s="262"/>
      <c r="DC98" s="262"/>
      <c r="DH98" s="262"/>
    </row>
    <row r="99" spans="24:120" ht="12.75" hidden="1" x14ac:dyDescent="0.25">
      <c r="CS99" s="262"/>
      <c r="CX99" s="262"/>
      <c r="DC99" s="262"/>
      <c r="DH99" s="262"/>
    </row>
    <row r="101" spans="24:120" ht="12" hidden="1" customHeight="1" x14ac:dyDescent="0.2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5">
      <c r="CU102" s="262"/>
      <c r="CZ102" s="262"/>
      <c r="DE102" s="262"/>
      <c r="DJ102" s="262"/>
      <c r="DM102" s="262"/>
    </row>
    <row r="103" spans="24:120" ht="12.75" hidden="1" x14ac:dyDescent="0.25">
      <c r="CT103" s="262"/>
      <c r="CV103" s="262"/>
      <c r="CW103" s="262"/>
      <c r="CY103" s="262"/>
      <c r="DA103" s="262"/>
      <c r="DB103" s="262"/>
      <c r="DD103" s="262"/>
      <c r="DF103" s="262"/>
      <c r="DG103" s="262"/>
      <c r="DI103" s="262"/>
      <c r="DK103" s="262"/>
      <c r="DL103" s="262"/>
      <c r="DM103" s="262"/>
      <c r="DN103" s="262"/>
      <c r="DO103" s="262"/>
      <c r="DP103" s="262"/>
    </row>
    <row r="104" spans="24:120" ht="12.75" hidden="1" x14ac:dyDescent="0.25">
      <c r="CV104" s="262"/>
      <c r="CW104" s="262"/>
      <c r="DA104" s="262"/>
      <c r="DB104" s="262"/>
      <c r="DF104" s="262"/>
      <c r="DG104" s="262"/>
      <c r="DK104" s="262"/>
      <c r="DL104" s="262"/>
      <c r="DN104" s="262"/>
      <c r="DO104" s="262"/>
      <c r="DP104" s="262"/>
    </row>
    <row r="105" spans="24:120" ht="12.75" hidden="1" customHeight="1" x14ac:dyDescent="0.2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63" customWidth="1"/>
    <col min="117" max="16384" width="9" style="262" hidden="1"/>
  </cols>
  <sheetData>
    <row r="1" spans="2:116" ht="12.75" x14ac:dyDescent="0.2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2.75" x14ac:dyDescent="0.25"/>
    <row r="3" spans="2:116" ht="12.75" x14ac:dyDescent="0.25"/>
    <row r="4" spans="2:116" ht="12.75" x14ac:dyDescent="0.2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2.75" x14ac:dyDescent="0.2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2.75" x14ac:dyDescent="0.25"/>
    <row r="20" spans="9:116" ht="12.75" x14ac:dyDescent="0.25"/>
    <row r="21" spans="9:116" ht="12.75" x14ac:dyDescent="0.25">
      <c r="DL21" s="262"/>
    </row>
    <row r="22" spans="9:116" ht="12.75" x14ac:dyDescent="0.25">
      <c r="DI22" s="262"/>
      <c r="DJ22" s="262"/>
      <c r="DK22" s="262"/>
      <c r="DL22" s="262"/>
    </row>
    <row r="23" spans="9:116" ht="12.75" x14ac:dyDescent="0.25">
      <c r="CY23" s="262"/>
      <c r="CZ23" s="262"/>
      <c r="DA23" s="262"/>
      <c r="DB23" s="262"/>
      <c r="DC23" s="262"/>
      <c r="DD23" s="262"/>
      <c r="DE23" s="262"/>
      <c r="DF23" s="262"/>
      <c r="DG23" s="262"/>
      <c r="DH23" s="262"/>
      <c r="DI23" s="262"/>
      <c r="DJ23" s="262"/>
      <c r="DK23" s="262"/>
      <c r="DL23" s="262"/>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62"/>
      <c r="DA35" s="262"/>
      <c r="DB35" s="262"/>
      <c r="DC35" s="262"/>
      <c r="DD35" s="262"/>
      <c r="DE35" s="262"/>
      <c r="DF35" s="262"/>
      <c r="DG35" s="262"/>
      <c r="DH35" s="262"/>
      <c r="DI35" s="262"/>
      <c r="DJ35" s="262"/>
      <c r="DK35" s="262"/>
      <c r="DL35" s="262"/>
    </row>
    <row r="36" spans="15:116" ht="12.75" x14ac:dyDescent="0.25"/>
    <row r="37" spans="15:116" ht="12.75" x14ac:dyDescent="0.25">
      <c r="DL37" s="262"/>
    </row>
    <row r="38" spans="15:116" ht="12.75" x14ac:dyDescent="0.25">
      <c r="DI38" s="262"/>
      <c r="DJ38" s="262"/>
      <c r="DK38" s="262"/>
      <c r="DL38" s="262"/>
    </row>
    <row r="39" spans="15:116" ht="12.75" x14ac:dyDescent="0.25"/>
    <row r="40" spans="15:116" ht="12.75" x14ac:dyDescent="0.25"/>
    <row r="41" spans="15:116" ht="12.75" x14ac:dyDescent="0.25"/>
    <row r="42" spans="15:116" ht="12.75" x14ac:dyDescent="0.25"/>
    <row r="43" spans="15:116" ht="12.75" x14ac:dyDescent="0.2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2.75" x14ac:dyDescent="0.25">
      <c r="DL44" s="262"/>
    </row>
    <row r="45" spans="15:116" ht="12.75" x14ac:dyDescent="0.25"/>
    <row r="46" spans="15:116" ht="12.75" x14ac:dyDescent="0.25">
      <c r="DA46" s="262"/>
      <c r="DB46" s="262"/>
      <c r="DC46" s="262"/>
      <c r="DD46" s="262"/>
      <c r="DE46" s="262"/>
      <c r="DF46" s="262"/>
      <c r="DG46" s="262"/>
      <c r="DH46" s="262"/>
      <c r="DI46" s="262"/>
      <c r="DJ46" s="262"/>
      <c r="DK46" s="262"/>
      <c r="DL46" s="262"/>
    </row>
    <row r="47" spans="15:116" ht="12.75" x14ac:dyDescent="0.25"/>
    <row r="48" spans="15:116" ht="12.75" x14ac:dyDescent="0.25"/>
    <row r="49" spans="104:116" ht="12.75" x14ac:dyDescent="0.25"/>
    <row r="50" spans="104:116" ht="12.75" x14ac:dyDescent="0.25">
      <c r="CZ50" s="262"/>
      <c r="DA50" s="262"/>
      <c r="DB50" s="262"/>
      <c r="DC50" s="262"/>
      <c r="DD50" s="262"/>
      <c r="DE50" s="262"/>
      <c r="DF50" s="262"/>
      <c r="DG50" s="262"/>
      <c r="DH50" s="262"/>
      <c r="DI50" s="262"/>
      <c r="DJ50" s="262"/>
      <c r="DK50" s="262"/>
      <c r="DL50" s="262"/>
    </row>
    <row r="51" spans="104:116" ht="12.75" x14ac:dyDescent="0.25"/>
    <row r="52" spans="104:116" ht="12.75" x14ac:dyDescent="0.25"/>
    <row r="53" spans="104:116" ht="12.75" x14ac:dyDescent="0.25">
      <c r="DL53" s="262"/>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62"/>
      <c r="DD67" s="262"/>
      <c r="DE67" s="262"/>
      <c r="DF67" s="262"/>
      <c r="DG67" s="262"/>
      <c r="DH67" s="262"/>
      <c r="DI67" s="262"/>
      <c r="DJ67" s="262"/>
      <c r="DK67" s="262"/>
      <c r="DL67" s="262"/>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7rzqWV2rNNncDecVsbHmAMafY5Ye8shoH0/jP9mwOqy302A1DXEgT1v7ZfP+lLAratyxVU/wycttv3juxEm7Hw==" saltValue="/urBfehdJLZr9m/ovKrE0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64" customWidth="1"/>
    <col min="37" max="44" width="17" style="264" customWidth="1"/>
    <col min="45" max="45" width="6.1328125" style="271" customWidth="1"/>
    <col min="46" max="46" width="3" style="269" customWidth="1"/>
    <col min="47" max="47" width="19.1328125" style="264" hidden="1" customWidth="1"/>
    <col min="48" max="52" width="12.59765625" style="264" hidden="1" customWidth="1"/>
    <col min="53" max="16384" width="8.59765625" style="264" hidden="1"/>
  </cols>
  <sheetData>
    <row r="1" spans="1:46" ht="12.75" x14ac:dyDescent="0.25">
      <c r="AS1" s="265"/>
      <c r="AT1" s="265"/>
    </row>
    <row r="2" spans="1:46" ht="12.75" x14ac:dyDescent="0.25">
      <c r="AS2" s="265"/>
      <c r="AT2" s="265"/>
    </row>
    <row r="3" spans="1:46" ht="12.75" x14ac:dyDescent="0.25">
      <c r="AS3" s="265"/>
      <c r="AT3" s="265"/>
    </row>
    <row r="4" spans="1:46" ht="12.75" x14ac:dyDescent="0.25">
      <c r="AS4" s="265"/>
      <c r="AT4" s="265"/>
    </row>
    <row r="5" spans="1:46" ht="16.149999999999999" x14ac:dyDescent="0.25">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2.75" x14ac:dyDescent="0.2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x14ac:dyDescent="0.2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515</v>
      </c>
      <c r="AP7" s="275"/>
      <c r="AQ7" s="276" t="s">
        <v>516</v>
      </c>
      <c r="AR7" s="277"/>
    </row>
    <row r="8" spans="1:46" ht="12.75" x14ac:dyDescent="0.2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517</v>
      </c>
      <c r="AQ8" s="282" t="s">
        <v>518</v>
      </c>
      <c r="AR8" s="283" t="s">
        <v>519</v>
      </c>
    </row>
    <row r="9" spans="1:46" ht="12.75" x14ac:dyDescent="0.2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520</v>
      </c>
      <c r="AL9" s="1160"/>
      <c r="AM9" s="1160"/>
      <c r="AN9" s="1161"/>
      <c r="AO9" s="284">
        <v>1467599</v>
      </c>
      <c r="AP9" s="284">
        <v>193640</v>
      </c>
      <c r="AQ9" s="285">
        <v>163770</v>
      </c>
      <c r="AR9" s="286">
        <v>18.2</v>
      </c>
    </row>
    <row r="10" spans="1:46" ht="13.5" customHeight="1" x14ac:dyDescent="0.2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521</v>
      </c>
      <c r="AL10" s="1160"/>
      <c r="AM10" s="1160"/>
      <c r="AN10" s="1161"/>
      <c r="AO10" s="287">
        <v>328626</v>
      </c>
      <c r="AP10" s="287">
        <v>43360</v>
      </c>
      <c r="AQ10" s="288">
        <v>24683</v>
      </c>
      <c r="AR10" s="289">
        <v>75.7</v>
      </c>
    </row>
    <row r="11" spans="1:46" ht="13.5" customHeight="1" x14ac:dyDescent="0.2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522</v>
      </c>
      <c r="AL11" s="1160"/>
      <c r="AM11" s="1160"/>
      <c r="AN11" s="1161"/>
      <c r="AO11" s="287" t="s">
        <v>523</v>
      </c>
      <c r="AP11" s="287" t="s">
        <v>523</v>
      </c>
      <c r="AQ11" s="288">
        <v>5136</v>
      </c>
      <c r="AR11" s="289" t="s">
        <v>523</v>
      </c>
    </row>
    <row r="12" spans="1:46" ht="13.5" customHeight="1" x14ac:dyDescent="0.2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524</v>
      </c>
      <c r="AL12" s="1160"/>
      <c r="AM12" s="1160"/>
      <c r="AN12" s="1161"/>
      <c r="AO12" s="287" t="s">
        <v>523</v>
      </c>
      <c r="AP12" s="287" t="s">
        <v>523</v>
      </c>
      <c r="AQ12" s="288" t="s">
        <v>523</v>
      </c>
      <c r="AR12" s="289" t="s">
        <v>523</v>
      </c>
    </row>
    <row r="13" spans="1:46" ht="13.5" customHeight="1" x14ac:dyDescent="0.2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525</v>
      </c>
      <c r="AL13" s="1160"/>
      <c r="AM13" s="1160"/>
      <c r="AN13" s="1161"/>
      <c r="AO13" s="287">
        <v>27880</v>
      </c>
      <c r="AP13" s="287">
        <v>3679</v>
      </c>
      <c r="AQ13" s="288">
        <v>6255</v>
      </c>
      <c r="AR13" s="289">
        <v>-41.2</v>
      </c>
    </row>
    <row r="14" spans="1:46" ht="13.5" customHeight="1" x14ac:dyDescent="0.2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526</v>
      </c>
      <c r="AL14" s="1160"/>
      <c r="AM14" s="1160"/>
      <c r="AN14" s="1161"/>
      <c r="AO14" s="287" t="s">
        <v>523</v>
      </c>
      <c r="AP14" s="287" t="s">
        <v>523</v>
      </c>
      <c r="AQ14" s="288">
        <v>3424</v>
      </c>
      <c r="AR14" s="289" t="s">
        <v>523</v>
      </c>
    </row>
    <row r="15" spans="1:46" ht="13.5" customHeight="1" x14ac:dyDescent="0.2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527</v>
      </c>
      <c r="AL15" s="1163"/>
      <c r="AM15" s="1163"/>
      <c r="AN15" s="1164"/>
      <c r="AO15" s="287">
        <v>-108698</v>
      </c>
      <c r="AP15" s="287">
        <v>-14342</v>
      </c>
      <c r="AQ15" s="288">
        <v>-13292</v>
      </c>
      <c r="AR15" s="289">
        <v>7.9</v>
      </c>
    </row>
    <row r="16" spans="1:46" ht="12.75" x14ac:dyDescent="0.2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191</v>
      </c>
      <c r="AL16" s="1163"/>
      <c r="AM16" s="1163"/>
      <c r="AN16" s="1164"/>
      <c r="AO16" s="287">
        <v>1715407</v>
      </c>
      <c r="AP16" s="287">
        <v>226337</v>
      </c>
      <c r="AQ16" s="288">
        <v>189976</v>
      </c>
      <c r="AR16" s="289">
        <v>19.100000000000001</v>
      </c>
    </row>
    <row r="17" spans="1:46" ht="12.75" x14ac:dyDescent="0.2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2.75" x14ac:dyDescent="0.2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2.75" x14ac:dyDescent="0.2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ht="12.75" x14ac:dyDescent="0.2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ht="12.75" x14ac:dyDescent="0.2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532</v>
      </c>
      <c r="AL21" s="1166"/>
      <c r="AM21" s="1166"/>
      <c r="AN21" s="1167"/>
      <c r="AO21" s="300">
        <v>17.940000000000001</v>
      </c>
      <c r="AP21" s="301">
        <v>16.39</v>
      </c>
      <c r="AQ21" s="302">
        <v>1.55</v>
      </c>
      <c r="AR21" s="270"/>
      <c r="AS21" s="303"/>
      <c r="AT21" s="299"/>
    </row>
    <row r="22" spans="1:46" s="304" customFormat="1" ht="12.75" x14ac:dyDescent="0.2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533</v>
      </c>
      <c r="AL22" s="1166"/>
      <c r="AM22" s="1166"/>
      <c r="AN22" s="1167"/>
      <c r="AO22" s="305">
        <v>97.9</v>
      </c>
      <c r="AP22" s="306">
        <v>95.8</v>
      </c>
      <c r="AQ22" s="307">
        <v>2.1</v>
      </c>
      <c r="AR22" s="291"/>
      <c r="AS22" s="303"/>
      <c r="AT22" s="299"/>
    </row>
    <row r="23" spans="1:46" s="304" customFormat="1" ht="12.75" x14ac:dyDescent="0.2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2.75" x14ac:dyDescent="0.2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2.75" x14ac:dyDescent="0.2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2.75" x14ac:dyDescent="0.25">
      <c r="A26" s="1158" t="s">
        <v>534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2.75" x14ac:dyDescent="0.25">
      <c r="A27" s="312"/>
      <c r="AO27" s="265"/>
      <c r="AP27" s="265"/>
      <c r="AQ27" s="265"/>
      <c r="AR27" s="265"/>
      <c r="AS27" s="265"/>
      <c r="AT27" s="265"/>
    </row>
    <row r="28" spans="1:46" ht="16.149999999999999" x14ac:dyDescent="0.25">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2.75" x14ac:dyDescent="0.2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x14ac:dyDescent="0.2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515</v>
      </c>
      <c r="AP30" s="275"/>
      <c r="AQ30" s="276" t="s">
        <v>516</v>
      </c>
      <c r="AR30" s="277"/>
    </row>
    <row r="31" spans="1:46" ht="12.75" x14ac:dyDescent="0.2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517</v>
      </c>
      <c r="AQ31" s="282" t="s">
        <v>518</v>
      </c>
      <c r="AR31" s="283" t="s">
        <v>519</v>
      </c>
    </row>
    <row r="32" spans="1:46" ht="27" customHeight="1" x14ac:dyDescent="0.2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537</v>
      </c>
      <c r="AL32" s="1150"/>
      <c r="AM32" s="1150"/>
      <c r="AN32" s="1151"/>
      <c r="AO32" s="315">
        <v>1124415</v>
      </c>
      <c r="AP32" s="315">
        <v>148359</v>
      </c>
      <c r="AQ32" s="316">
        <v>115605</v>
      </c>
      <c r="AR32" s="317">
        <v>28.3</v>
      </c>
    </row>
    <row r="33" spans="1:46" ht="13.5" customHeight="1" x14ac:dyDescent="0.2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538</v>
      </c>
      <c r="AL33" s="1150"/>
      <c r="AM33" s="1150"/>
      <c r="AN33" s="1151"/>
      <c r="AO33" s="315" t="s">
        <v>523</v>
      </c>
      <c r="AP33" s="315" t="s">
        <v>523</v>
      </c>
      <c r="AQ33" s="316">
        <v>170</v>
      </c>
      <c r="AR33" s="317" t="s">
        <v>523</v>
      </c>
    </row>
    <row r="34" spans="1:46" ht="27" customHeight="1" x14ac:dyDescent="0.2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539</v>
      </c>
      <c r="AL34" s="1150"/>
      <c r="AM34" s="1150"/>
      <c r="AN34" s="1151"/>
      <c r="AO34" s="315" t="s">
        <v>523</v>
      </c>
      <c r="AP34" s="315" t="s">
        <v>523</v>
      </c>
      <c r="AQ34" s="316">
        <v>200</v>
      </c>
      <c r="AR34" s="317" t="s">
        <v>523</v>
      </c>
    </row>
    <row r="35" spans="1:46" ht="27" customHeight="1" x14ac:dyDescent="0.2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540</v>
      </c>
      <c r="AL35" s="1150"/>
      <c r="AM35" s="1150"/>
      <c r="AN35" s="1151"/>
      <c r="AO35" s="315">
        <v>168765</v>
      </c>
      <c r="AP35" s="315">
        <v>22267</v>
      </c>
      <c r="AQ35" s="316">
        <v>23913</v>
      </c>
      <c r="AR35" s="317">
        <v>-6.9</v>
      </c>
    </row>
    <row r="36" spans="1:46" ht="27" customHeight="1" x14ac:dyDescent="0.2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541</v>
      </c>
      <c r="AL36" s="1150"/>
      <c r="AM36" s="1150"/>
      <c r="AN36" s="1151"/>
      <c r="AO36" s="315">
        <v>52660</v>
      </c>
      <c r="AP36" s="315">
        <v>6948</v>
      </c>
      <c r="AQ36" s="316">
        <v>3903</v>
      </c>
      <c r="AR36" s="317">
        <v>78</v>
      </c>
    </row>
    <row r="37" spans="1:46" ht="13.5" customHeight="1" x14ac:dyDescent="0.2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542</v>
      </c>
      <c r="AL37" s="1150"/>
      <c r="AM37" s="1150"/>
      <c r="AN37" s="1151"/>
      <c r="AO37" s="315">
        <v>18953</v>
      </c>
      <c r="AP37" s="315">
        <v>2501</v>
      </c>
      <c r="AQ37" s="316">
        <v>982</v>
      </c>
      <c r="AR37" s="317">
        <v>154.69999999999999</v>
      </c>
    </row>
    <row r="38" spans="1:46" ht="27" customHeight="1" x14ac:dyDescent="0.2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543</v>
      </c>
      <c r="AL38" s="1153"/>
      <c r="AM38" s="1153"/>
      <c r="AN38" s="1154"/>
      <c r="AO38" s="318">
        <v>112</v>
      </c>
      <c r="AP38" s="318">
        <v>15</v>
      </c>
      <c r="AQ38" s="319">
        <v>19</v>
      </c>
      <c r="AR38" s="307">
        <v>-21.1</v>
      </c>
      <c r="AS38" s="314"/>
    </row>
    <row r="39" spans="1:46" ht="12.75" x14ac:dyDescent="0.2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544</v>
      </c>
      <c r="AL39" s="1153"/>
      <c r="AM39" s="1153"/>
      <c r="AN39" s="1154"/>
      <c r="AO39" s="315">
        <v>-58943</v>
      </c>
      <c r="AP39" s="315">
        <v>-7777</v>
      </c>
      <c r="AQ39" s="316">
        <v>-4902</v>
      </c>
      <c r="AR39" s="317">
        <v>58.6</v>
      </c>
      <c r="AS39" s="314"/>
    </row>
    <row r="40" spans="1:46" ht="27" customHeight="1" x14ac:dyDescent="0.2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545</v>
      </c>
      <c r="AL40" s="1150"/>
      <c r="AM40" s="1150"/>
      <c r="AN40" s="1151"/>
      <c r="AO40" s="315">
        <v>-925164</v>
      </c>
      <c r="AP40" s="315">
        <v>-122069</v>
      </c>
      <c r="AQ40" s="316">
        <v>-94813</v>
      </c>
      <c r="AR40" s="317">
        <v>28.7</v>
      </c>
      <c r="AS40" s="314"/>
    </row>
    <row r="41" spans="1:46" ht="12.75" x14ac:dyDescent="0.2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306</v>
      </c>
      <c r="AL41" s="1156"/>
      <c r="AM41" s="1156"/>
      <c r="AN41" s="1157"/>
      <c r="AO41" s="315">
        <v>380798</v>
      </c>
      <c r="AP41" s="315">
        <v>50244</v>
      </c>
      <c r="AQ41" s="316">
        <v>45077</v>
      </c>
      <c r="AR41" s="317">
        <v>11.5</v>
      </c>
      <c r="AS41" s="314"/>
    </row>
    <row r="42" spans="1:46" ht="12.75" x14ac:dyDescent="0.2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ht="12.75" x14ac:dyDescent="0.2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2.75" x14ac:dyDescent="0.2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2.75" x14ac:dyDescent="0.2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2.75" x14ac:dyDescent="0.2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5">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2.75" x14ac:dyDescent="0.2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x14ac:dyDescent="0.2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515</v>
      </c>
      <c r="AN49" s="1144" t="s">
        <v>549</v>
      </c>
      <c r="AO49" s="1145"/>
      <c r="AP49" s="1145"/>
      <c r="AQ49" s="1145"/>
      <c r="AR49" s="1146"/>
    </row>
    <row r="50" spans="1:44" ht="12.75" x14ac:dyDescent="0.2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550</v>
      </c>
      <c r="AO50" s="332" t="s">
        <v>551</v>
      </c>
      <c r="AP50" s="333" t="s">
        <v>552</v>
      </c>
      <c r="AQ50" s="334" t="s">
        <v>553</v>
      </c>
      <c r="AR50" s="335" t="s">
        <v>554</v>
      </c>
    </row>
    <row r="51" spans="1:44" ht="12.75" x14ac:dyDescent="0.2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1034564</v>
      </c>
      <c r="AN51" s="337">
        <v>123486</v>
      </c>
      <c r="AO51" s="338">
        <v>-55.1</v>
      </c>
      <c r="AP51" s="339">
        <v>202870</v>
      </c>
      <c r="AQ51" s="340">
        <v>20.100000000000001</v>
      </c>
      <c r="AR51" s="341">
        <v>-75.2</v>
      </c>
    </row>
    <row r="52" spans="1:44" ht="12.75" x14ac:dyDescent="0.2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550689</v>
      </c>
      <c r="AN52" s="345">
        <v>65730</v>
      </c>
      <c r="AO52" s="346">
        <v>22</v>
      </c>
      <c r="AP52" s="347">
        <v>79735</v>
      </c>
      <c r="AQ52" s="348">
        <v>0.5</v>
      </c>
      <c r="AR52" s="349">
        <v>21.5</v>
      </c>
    </row>
    <row r="53" spans="1:44" ht="12.75" x14ac:dyDescent="0.2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1389926</v>
      </c>
      <c r="AN53" s="337">
        <v>171047</v>
      </c>
      <c r="AO53" s="338">
        <v>38.5</v>
      </c>
      <c r="AP53" s="339">
        <v>167497</v>
      </c>
      <c r="AQ53" s="340">
        <v>-17.399999999999999</v>
      </c>
      <c r="AR53" s="341">
        <v>55.9</v>
      </c>
    </row>
    <row r="54" spans="1:44" ht="12.75" x14ac:dyDescent="0.2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643052</v>
      </c>
      <c r="AN54" s="345">
        <v>79135</v>
      </c>
      <c r="AO54" s="346">
        <v>20.399999999999999</v>
      </c>
      <c r="AP54" s="347">
        <v>82571</v>
      </c>
      <c r="AQ54" s="348">
        <v>3.6</v>
      </c>
      <c r="AR54" s="349">
        <v>16.8</v>
      </c>
    </row>
    <row r="55" spans="1:44" ht="12.75" x14ac:dyDescent="0.2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2647806</v>
      </c>
      <c r="AN55" s="337">
        <v>336443</v>
      </c>
      <c r="AO55" s="338">
        <v>96.7</v>
      </c>
      <c r="AP55" s="339">
        <v>190274</v>
      </c>
      <c r="AQ55" s="340">
        <v>13.6</v>
      </c>
      <c r="AR55" s="341">
        <v>83.1</v>
      </c>
    </row>
    <row r="56" spans="1:44" ht="12.75" x14ac:dyDescent="0.2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365395</v>
      </c>
      <c r="AN56" s="345">
        <v>46429</v>
      </c>
      <c r="AO56" s="346">
        <v>-41.3</v>
      </c>
      <c r="AP56" s="347">
        <v>88584</v>
      </c>
      <c r="AQ56" s="348">
        <v>7.3</v>
      </c>
      <c r="AR56" s="349">
        <v>-48.6</v>
      </c>
    </row>
    <row r="57" spans="1:44" ht="12.75" x14ac:dyDescent="0.2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2342885</v>
      </c>
      <c r="AN57" s="337">
        <v>302933</v>
      </c>
      <c r="AO57" s="338">
        <v>-10</v>
      </c>
      <c r="AP57" s="339">
        <v>200194</v>
      </c>
      <c r="AQ57" s="340">
        <v>5.2</v>
      </c>
      <c r="AR57" s="341">
        <v>-15.2</v>
      </c>
    </row>
    <row r="58" spans="1:44" ht="12.75" x14ac:dyDescent="0.2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783166</v>
      </c>
      <c r="AN58" s="345">
        <v>101263</v>
      </c>
      <c r="AO58" s="346">
        <v>118.1</v>
      </c>
      <c r="AP58" s="347">
        <v>106422</v>
      </c>
      <c r="AQ58" s="348">
        <v>20.100000000000001</v>
      </c>
      <c r="AR58" s="349">
        <v>98</v>
      </c>
    </row>
    <row r="59" spans="1:44" ht="12.75" x14ac:dyDescent="0.2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1943409</v>
      </c>
      <c r="AN59" s="337">
        <v>256420</v>
      </c>
      <c r="AO59" s="338">
        <v>-15.4</v>
      </c>
      <c r="AP59" s="339">
        <v>196914</v>
      </c>
      <c r="AQ59" s="340">
        <v>-1.6</v>
      </c>
      <c r="AR59" s="341">
        <v>-13.8</v>
      </c>
    </row>
    <row r="60" spans="1:44" ht="12.75" x14ac:dyDescent="0.2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941480</v>
      </c>
      <c r="AN60" s="345">
        <v>124222</v>
      </c>
      <c r="AO60" s="346">
        <v>22.7</v>
      </c>
      <c r="AP60" s="347">
        <v>98966</v>
      </c>
      <c r="AQ60" s="348">
        <v>-7</v>
      </c>
      <c r="AR60" s="349">
        <v>29.7</v>
      </c>
    </row>
    <row r="61" spans="1:44" ht="12.75" x14ac:dyDescent="0.2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1871718</v>
      </c>
      <c r="AN61" s="352">
        <v>238066</v>
      </c>
      <c r="AO61" s="353">
        <v>10.9</v>
      </c>
      <c r="AP61" s="354">
        <v>191550</v>
      </c>
      <c r="AQ61" s="355">
        <v>4</v>
      </c>
      <c r="AR61" s="341">
        <v>6.9</v>
      </c>
    </row>
    <row r="62" spans="1:44" ht="12.75" x14ac:dyDescent="0.2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656756</v>
      </c>
      <c r="AN62" s="345">
        <v>83356</v>
      </c>
      <c r="AO62" s="346">
        <v>28.4</v>
      </c>
      <c r="AP62" s="347">
        <v>91256</v>
      </c>
      <c r="AQ62" s="348">
        <v>4.9000000000000004</v>
      </c>
      <c r="AR62" s="349">
        <v>23.5</v>
      </c>
    </row>
    <row r="63" spans="1:44" ht="12.75" x14ac:dyDescent="0.2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2.75" x14ac:dyDescent="0.2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2.75" x14ac:dyDescent="0.2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2.75" x14ac:dyDescent="0.2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5">
      <c r="AK67" s="265"/>
      <c r="AL67" s="265"/>
      <c r="AM67" s="265"/>
      <c r="AN67" s="265"/>
      <c r="AO67" s="265"/>
      <c r="AP67" s="265"/>
      <c r="AQ67" s="265"/>
      <c r="AR67" s="265"/>
      <c r="AS67" s="265"/>
      <c r="AT67" s="265"/>
    </row>
    <row r="68" spans="1:46" ht="13.5" hidden="1" customHeight="1" x14ac:dyDescent="0.25">
      <c r="AK68" s="265"/>
      <c r="AL68" s="265"/>
      <c r="AM68" s="265"/>
      <c r="AN68" s="265"/>
      <c r="AO68" s="265"/>
      <c r="AP68" s="265"/>
      <c r="AQ68" s="265"/>
      <c r="AR68" s="265"/>
    </row>
    <row r="69" spans="1:46" ht="13.5" hidden="1" customHeight="1" x14ac:dyDescent="0.25">
      <c r="AK69" s="265"/>
      <c r="AL69" s="265"/>
      <c r="AM69" s="265"/>
      <c r="AN69" s="265"/>
      <c r="AO69" s="265"/>
      <c r="AP69" s="265"/>
      <c r="AQ69" s="265"/>
      <c r="AR69" s="265"/>
    </row>
    <row r="70" spans="1:46" ht="12.75" hidden="1" x14ac:dyDescent="0.25">
      <c r="AK70" s="265"/>
      <c r="AL70" s="265"/>
      <c r="AM70" s="265"/>
      <c r="AN70" s="265"/>
      <c r="AO70" s="265"/>
      <c r="AP70" s="265"/>
      <c r="AQ70" s="265"/>
      <c r="AR70" s="265"/>
    </row>
    <row r="71" spans="1:46" ht="12.75" hidden="1" x14ac:dyDescent="0.25">
      <c r="AK71" s="265"/>
      <c r="AL71" s="265"/>
      <c r="AM71" s="265"/>
      <c r="AN71" s="265"/>
      <c r="AO71" s="265"/>
      <c r="AP71" s="265"/>
      <c r="AQ71" s="265"/>
      <c r="AR71" s="265"/>
    </row>
    <row r="72" spans="1:46" ht="12.75" hidden="1" x14ac:dyDescent="0.25">
      <c r="AK72" s="265"/>
      <c r="AL72" s="265"/>
      <c r="AM72" s="265"/>
      <c r="AN72" s="265"/>
      <c r="AO72" s="265"/>
      <c r="AP72" s="265"/>
      <c r="AQ72" s="265"/>
      <c r="AR72" s="265"/>
    </row>
    <row r="73" spans="1:46" ht="12.75" hidden="1" x14ac:dyDescent="0.25">
      <c r="AK73" s="265"/>
      <c r="AL73" s="265"/>
      <c r="AM73" s="265"/>
      <c r="AN73" s="265"/>
      <c r="AO73" s="265"/>
      <c r="AP73" s="265"/>
      <c r="AQ73" s="265"/>
      <c r="AR73" s="265"/>
    </row>
  </sheetData>
  <sheetProtection algorithmName="SHA-512" hashValue="4NJmjiCLgoQ2kuUTD4LUk+iGKdLHzO3n3LphJeuEUBQaML2FC31UaixqPqmMccUm4DPpbLOSG8jeFF9pdcLdUw==" saltValue="FuZz/nk7m7Ofv1uYP364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63" customWidth="1"/>
    <col min="126" max="16384" width="9" style="262" hidden="1"/>
  </cols>
  <sheetData>
    <row r="1" spans="2:125" ht="13.5" customHeight="1" x14ac:dyDescent="0.2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2.75" x14ac:dyDescent="0.25">
      <c r="B2" s="262"/>
      <c r="DG2" s="262"/>
    </row>
    <row r="3" spans="2:125" ht="12.75" x14ac:dyDescent="0.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2.75" x14ac:dyDescent="0.25"/>
    <row r="5" spans="2:125" ht="12.75" x14ac:dyDescent="0.25"/>
    <row r="6" spans="2:125" ht="12.75" x14ac:dyDescent="0.25"/>
    <row r="7" spans="2:125" ht="12.75" x14ac:dyDescent="0.25"/>
    <row r="8" spans="2:125" ht="12.75" x14ac:dyDescent="0.25"/>
    <row r="9" spans="2:125" ht="12.75" x14ac:dyDescent="0.25">
      <c r="DU9" s="262"/>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62"/>
    </row>
    <row r="18" spans="125:125" ht="12.75" x14ac:dyDescent="0.25"/>
    <row r="19" spans="125:125" ht="12.75" x14ac:dyDescent="0.25"/>
    <row r="20" spans="125:125" ht="12.75" x14ac:dyDescent="0.25">
      <c r="DU20" s="262"/>
    </row>
    <row r="21" spans="125:125" ht="12.75" x14ac:dyDescent="0.25">
      <c r="DU21" s="262"/>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62"/>
    </row>
    <row r="29" spans="125:125" ht="12.75" x14ac:dyDescent="0.25"/>
    <row r="30" spans="125:125" ht="12.75" x14ac:dyDescent="0.25"/>
    <row r="31" spans="125:125" ht="12.75" x14ac:dyDescent="0.25"/>
    <row r="32" spans="125:125" ht="12.75" x14ac:dyDescent="0.25"/>
    <row r="33" spans="2:125" ht="12.75" x14ac:dyDescent="0.25">
      <c r="B33" s="262"/>
      <c r="G33" s="262"/>
      <c r="I33" s="262"/>
    </row>
    <row r="34" spans="2:125" ht="12.75" x14ac:dyDescent="0.25">
      <c r="C34" s="262"/>
      <c r="P34" s="262"/>
      <c r="DE34" s="262"/>
      <c r="DH34" s="262"/>
    </row>
    <row r="35" spans="2:125" ht="12.75" x14ac:dyDescent="0.25">
      <c r="D35" s="262"/>
      <c r="E35" s="262"/>
      <c r="DG35" s="262"/>
      <c r="DJ35" s="262"/>
      <c r="DP35" s="262"/>
      <c r="DQ35" s="262"/>
      <c r="DR35" s="262"/>
      <c r="DS35" s="262"/>
      <c r="DT35" s="262"/>
      <c r="DU35" s="262"/>
    </row>
    <row r="36" spans="2:125" ht="12.75" x14ac:dyDescent="0.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2.75" x14ac:dyDescent="0.25">
      <c r="DU37" s="262"/>
    </row>
    <row r="38" spans="2:125" ht="12.75" x14ac:dyDescent="0.25">
      <c r="DT38" s="262"/>
      <c r="DU38" s="262"/>
    </row>
    <row r="39" spans="2:125" ht="12.75" x14ac:dyDescent="0.25"/>
    <row r="40" spans="2:125" ht="12.75" x14ac:dyDescent="0.25">
      <c r="DH40" s="262"/>
    </row>
    <row r="41" spans="2:125" ht="12.75" x14ac:dyDescent="0.25">
      <c r="DE41" s="262"/>
    </row>
    <row r="42" spans="2:125" ht="12.75" x14ac:dyDescent="0.25">
      <c r="DG42" s="262"/>
      <c r="DJ42" s="262"/>
    </row>
    <row r="43" spans="2:125" ht="12.75" x14ac:dyDescent="0.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2.75" x14ac:dyDescent="0.25">
      <c r="DU44" s="262"/>
    </row>
    <row r="45" spans="2:125" ht="12.75" x14ac:dyDescent="0.25"/>
    <row r="46" spans="2:125" ht="12.75" x14ac:dyDescent="0.25"/>
    <row r="47" spans="2:125" ht="12.75" x14ac:dyDescent="0.25"/>
    <row r="48" spans="2:125" ht="12.75" x14ac:dyDescent="0.25">
      <c r="DT48" s="262"/>
      <c r="DU48" s="262"/>
    </row>
    <row r="49" spans="120:125" ht="12.75" x14ac:dyDescent="0.25">
      <c r="DU49" s="262"/>
    </row>
    <row r="50" spans="120:125" ht="12.75" x14ac:dyDescent="0.25">
      <c r="DU50" s="262"/>
    </row>
    <row r="51" spans="120:125" ht="12.75" x14ac:dyDescent="0.25">
      <c r="DP51" s="262"/>
      <c r="DQ51" s="262"/>
      <c r="DR51" s="262"/>
      <c r="DS51" s="262"/>
      <c r="DT51" s="262"/>
      <c r="DU51" s="262"/>
    </row>
    <row r="52" spans="120:125" ht="12.75" x14ac:dyDescent="0.25"/>
    <row r="53" spans="120:125" ht="12.75" x14ac:dyDescent="0.25"/>
    <row r="54" spans="120:125" ht="12.75" x14ac:dyDescent="0.25">
      <c r="DU54" s="262"/>
    </row>
    <row r="55" spans="120:125" ht="12.75" x14ac:dyDescent="0.25"/>
    <row r="56" spans="120:125" ht="12.75" x14ac:dyDescent="0.25"/>
    <row r="57" spans="120:125" ht="12.75" x14ac:dyDescent="0.25"/>
    <row r="58" spans="120:125" ht="12.75" x14ac:dyDescent="0.25">
      <c r="DU58" s="262"/>
    </row>
    <row r="59" spans="120:125" ht="12.75" x14ac:dyDescent="0.25"/>
    <row r="60" spans="120:125" ht="12.75" x14ac:dyDescent="0.25"/>
    <row r="61" spans="120:125" ht="12.75" x14ac:dyDescent="0.25"/>
    <row r="62" spans="120:125" ht="12.75" x14ac:dyDescent="0.25"/>
    <row r="63" spans="120:125" ht="12.75" x14ac:dyDescent="0.25">
      <c r="DU63" s="262"/>
    </row>
    <row r="64" spans="120:125" ht="12.75" x14ac:dyDescent="0.25">
      <c r="DT64" s="262"/>
      <c r="DU64" s="262"/>
    </row>
    <row r="65" spans="123:125" ht="12.75" x14ac:dyDescent="0.25"/>
    <row r="66" spans="123:125" ht="12.75" x14ac:dyDescent="0.25"/>
    <row r="67" spans="123:125" ht="12.75" x14ac:dyDescent="0.25"/>
    <row r="68" spans="123:125" ht="12.75" x14ac:dyDescent="0.25"/>
    <row r="69" spans="123:125" ht="12.75" x14ac:dyDescent="0.25">
      <c r="DS69" s="262"/>
      <c r="DT69" s="262"/>
      <c r="DU69" s="262"/>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62"/>
    </row>
    <row r="83" spans="116:125" ht="12.75" x14ac:dyDescent="0.25">
      <c r="DM83" s="262"/>
      <c r="DN83" s="262"/>
      <c r="DO83" s="262"/>
      <c r="DP83" s="262"/>
      <c r="DQ83" s="262"/>
      <c r="DR83" s="262"/>
      <c r="DS83" s="262"/>
      <c r="DT83" s="262"/>
      <c r="DU83" s="262"/>
    </row>
    <row r="84" spans="116:125" ht="12.75" x14ac:dyDescent="0.25"/>
    <row r="85" spans="116:125" ht="12.75" x14ac:dyDescent="0.25"/>
    <row r="86" spans="116:125" ht="12.75" x14ac:dyDescent="0.25"/>
    <row r="87" spans="116:125" ht="12.75" x14ac:dyDescent="0.25"/>
    <row r="88" spans="116:125" ht="12.75" x14ac:dyDescent="0.25">
      <c r="DU88" s="262"/>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62"/>
      <c r="DT94" s="262"/>
      <c r="DU94" s="262"/>
    </row>
    <row r="95" spans="116:125" ht="13.5" customHeight="1" x14ac:dyDescent="0.25">
      <c r="DU95" s="262"/>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62"/>
    </row>
    <row r="102" spans="124:125" ht="13.5" customHeight="1" x14ac:dyDescent="0.25"/>
    <row r="103" spans="124:125" ht="13.5" customHeight="1" x14ac:dyDescent="0.25"/>
    <row r="104" spans="124:125" ht="13.5" customHeight="1" x14ac:dyDescent="0.25">
      <c r="DT104" s="262"/>
      <c r="DU104" s="262"/>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2" t="s">
        <v>563</v>
      </c>
    </row>
    <row r="120" spans="125:125" ht="13.5" hidden="1" customHeight="1" x14ac:dyDescent="0.25"/>
    <row r="121" spans="125:125" ht="13.5" hidden="1" customHeight="1" x14ac:dyDescent="0.25">
      <c r="DU121" s="262"/>
    </row>
  </sheetData>
  <sheetProtection algorithmName="SHA-512" hashValue="qqoxSFbVQajjtXX3CqsbaGdOKX4nK2zCFIBsbhUUXJKGIaS0BY3bepVR7wmjl+GE+XJoOHMudx8zgyrHFMvYiA==" saltValue="rhsuBfyQb/w7ZZhsoAQgS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63" customWidth="1"/>
    <col min="126" max="142" width="0" style="262" hidden="1" customWidth="1"/>
    <col min="143" max="16384" width="9" style="262" hidden="1"/>
  </cols>
  <sheetData>
    <row r="1" spans="1:125" ht="13.5" customHeight="1"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2.75" x14ac:dyDescent="0.25">
      <c r="B2" s="262"/>
      <c r="T2" s="262"/>
    </row>
    <row r="3" spans="1:125" ht="12.75" x14ac:dyDescent="0.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62"/>
      <c r="G33" s="262"/>
      <c r="I33" s="262"/>
    </row>
    <row r="34" spans="2:125" ht="12.75" x14ac:dyDescent="0.25">
      <c r="C34" s="262"/>
      <c r="P34" s="262"/>
      <c r="R34" s="262"/>
      <c r="U34" s="262"/>
    </row>
    <row r="35" spans="2:125" ht="12.75" x14ac:dyDescent="0.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2.75" x14ac:dyDescent="0.25">
      <c r="F36" s="262"/>
      <c r="H36" s="262"/>
      <c r="J36" s="262"/>
      <c r="K36" s="262"/>
      <c r="L36" s="262"/>
      <c r="M36" s="262"/>
      <c r="N36" s="262"/>
      <c r="O36" s="262"/>
      <c r="Q36" s="262"/>
      <c r="S36" s="262"/>
      <c r="V36" s="262"/>
    </row>
    <row r="37" spans="2:125" ht="12.75" x14ac:dyDescent="0.25"/>
    <row r="38" spans="2:125" ht="12.75" x14ac:dyDescent="0.25"/>
    <row r="39" spans="2:125" ht="12.75" x14ac:dyDescent="0.25"/>
    <row r="40" spans="2:125" ht="12.75" x14ac:dyDescent="0.25">
      <c r="U40" s="262"/>
    </row>
    <row r="41" spans="2:125" ht="12.75" x14ac:dyDescent="0.25">
      <c r="R41" s="262"/>
    </row>
    <row r="42" spans="2:125" ht="12.75" x14ac:dyDescent="0.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2.75" x14ac:dyDescent="0.25">
      <c r="Q43" s="262"/>
      <c r="S43" s="262"/>
      <c r="V43" s="262"/>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3" t="s">
        <v>564</v>
      </c>
    </row>
  </sheetData>
  <sheetProtection algorithmName="SHA-512" hashValue="aYYSE3raRJJIsAfhdZdHW5YKbMY9WIE0jMLFoKrKpVlx4HlrYVLMYiFw6s8A5rkGh7HFf93/36FuZMYZsyXk6g==" saltValue="waBrn8BORgjOFP0C6IsqS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565</v>
      </c>
      <c r="G46" s="8" t="s">
        <v>566</v>
      </c>
      <c r="H46" s="8" t="s">
        <v>567</v>
      </c>
      <c r="I46" s="8" t="s">
        <v>568</v>
      </c>
      <c r="J46" s="9" t="s">
        <v>569</v>
      </c>
    </row>
    <row r="47" spans="2:10" ht="57.75" customHeight="1" x14ac:dyDescent="0.25">
      <c r="B47" s="10"/>
      <c r="C47" s="1168" t="s">
        <v>3</v>
      </c>
      <c r="D47" s="1168"/>
      <c r="E47" s="1169"/>
      <c r="F47" s="11">
        <v>27.34</v>
      </c>
      <c r="G47" s="12">
        <v>12.98</v>
      </c>
      <c r="H47" s="12">
        <v>16.75</v>
      </c>
      <c r="I47" s="12">
        <v>15.59</v>
      </c>
      <c r="J47" s="13">
        <v>23</v>
      </c>
    </row>
    <row r="48" spans="2:10" ht="57.75" customHeight="1" x14ac:dyDescent="0.25">
      <c r="B48" s="14"/>
      <c r="C48" s="1170" t="s">
        <v>4</v>
      </c>
      <c r="D48" s="1170"/>
      <c r="E48" s="1171"/>
      <c r="F48" s="15">
        <v>2.5099999999999998</v>
      </c>
      <c r="G48" s="16">
        <v>2.84</v>
      </c>
      <c r="H48" s="16">
        <v>7.66</v>
      </c>
      <c r="I48" s="16">
        <v>3.67</v>
      </c>
      <c r="J48" s="17">
        <v>4.54</v>
      </c>
    </row>
    <row r="49" spans="2:10" ht="57.75" customHeight="1" thickBot="1" x14ac:dyDescent="0.3">
      <c r="B49" s="18"/>
      <c r="C49" s="1172" t="s">
        <v>5</v>
      </c>
      <c r="D49" s="1172"/>
      <c r="E49" s="1173"/>
      <c r="F49" s="19" t="s">
        <v>570</v>
      </c>
      <c r="G49" s="20" t="s">
        <v>571</v>
      </c>
      <c r="H49" s="20">
        <v>7.13</v>
      </c>
      <c r="I49" s="20" t="s">
        <v>572</v>
      </c>
      <c r="J49" s="21">
        <v>6.78</v>
      </c>
    </row>
    <row r="50" spans="2:10" ht="12.75" x14ac:dyDescent="0.25"/>
  </sheetData>
  <sheetProtection algorithmName="SHA-512" hashValue="zsfzuZ/s0LiOXTAt29keP3iJ3bLYwOkDi7O7D0F9vRQKP6cbEKi4i0CPEf9ofBI4ouV5pkDpcx8/nUxNNAiV6Q==" saltValue="Q2JkxdEbxD+1bfJfYfNyl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5">
      <c r="A34" s="22"/>
      <c r="B34" s="31"/>
      <c r="C34" s="1180" t="s">
        <v>573</v>
      </c>
      <c r="D34" s="1180"/>
      <c r="E34" s="1181"/>
      <c r="F34" s="32">
        <v>2.5099999999999998</v>
      </c>
      <c r="G34" s="33">
        <v>2.83</v>
      </c>
      <c r="H34" s="33">
        <v>7.65</v>
      </c>
      <c r="I34" s="33">
        <v>3.66</v>
      </c>
      <c r="J34" s="34">
        <v>4.54</v>
      </c>
      <c r="K34" s="22"/>
      <c r="L34" s="22"/>
      <c r="M34" s="22"/>
      <c r="N34" s="22"/>
      <c r="O34" s="22"/>
      <c r="P34" s="22"/>
    </row>
    <row r="35" spans="1:16" ht="39" customHeight="1" x14ac:dyDescent="0.25">
      <c r="A35" s="22"/>
      <c r="B35" s="35"/>
      <c r="C35" s="1174" t="s">
        <v>574</v>
      </c>
      <c r="D35" s="1175"/>
      <c r="E35" s="1176"/>
      <c r="F35" s="36">
        <v>2.35</v>
      </c>
      <c r="G35" s="37">
        <v>2.78</v>
      </c>
      <c r="H35" s="37">
        <v>4.75</v>
      </c>
      <c r="I35" s="37">
        <v>4.7</v>
      </c>
      <c r="J35" s="38">
        <v>4.29</v>
      </c>
      <c r="K35" s="22"/>
      <c r="L35" s="22"/>
      <c r="M35" s="22"/>
      <c r="N35" s="22"/>
      <c r="O35" s="22"/>
      <c r="P35" s="22"/>
    </row>
    <row r="36" spans="1:16" ht="39" customHeight="1" x14ac:dyDescent="0.25">
      <c r="A36" s="22"/>
      <c r="B36" s="35"/>
      <c r="C36" s="1174" t="s">
        <v>575</v>
      </c>
      <c r="D36" s="1175"/>
      <c r="E36" s="1176"/>
      <c r="F36" s="36">
        <v>1.76</v>
      </c>
      <c r="G36" s="37">
        <v>0.96</v>
      </c>
      <c r="H36" s="37">
        <v>1.38</v>
      </c>
      <c r="I36" s="37">
        <v>1.1399999999999999</v>
      </c>
      <c r="J36" s="38">
        <v>0.99</v>
      </c>
      <c r="K36" s="22"/>
      <c r="L36" s="22"/>
      <c r="M36" s="22"/>
      <c r="N36" s="22"/>
      <c r="O36" s="22"/>
      <c r="P36" s="22"/>
    </row>
    <row r="37" spans="1:16" ht="39" customHeight="1" x14ac:dyDescent="0.25">
      <c r="A37" s="22"/>
      <c r="B37" s="35"/>
      <c r="C37" s="1174" t="s">
        <v>576</v>
      </c>
      <c r="D37" s="1175"/>
      <c r="E37" s="1176"/>
      <c r="F37" s="36">
        <v>1.31</v>
      </c>
      <c r="G37" s="37">
        <v>0.8</v>
      </c>
      <c r="H37" s="37">
        <v>0.15</v>
      </c>
      <c r="I37" s="37">
        <v>0</v>
      </c>
      <c r="J37" s="38">
        <v>0.79</v>
      </c>
      <c r="K37" s="22"/>
      <c r="L37" s="22"/>
      <c r="M37" s="22"/>
      <c r="N37" s="22"/>
      <c r="O37" s="22"/>
      <c r="P37" s="22"/>
    </row>
    <row r="38" spans="1:16" ht="39" customHeight="1" x14ac:dyDescent="0.25">
      <c r="A38" s="22"/>
      <c r="B38" s="35"/>
      <c r="C38" s="1174" t="s">
        <v>577</v>
      </c>
      <c r="D38" s="1175"/>
      <c r="E38" s="1176"/>
      <c r="F38" s="36">
        <v>0.01</v>
      </c>
      <c r="G38" s="37">
        <v>0.49</v>
      </c>
      <c r="H38" s="37">
        <v>0.63</v>
      </c>
      <c r="I38" s="37">
        <v>0.56999999999999995</v>
      </c>
      <c r="J38" s="38">
        <v>0.63</v>
      </c>
      <c r="K38" s="22"/>
      <c r="L38" s="22"/>
      <c r="M38" s="22"/>
      <c r="N38" s="22"/>
      <c r="O38" s="22"/>
      <c r="P38" s="22"/>
    </row>
    <row r="39" spans="1:16" ht="39" customHeight="1" x14ac:dyDescent="0.25">
      <c r="A39" s="22"/>
      <c r="B39" s="35"/>
      <c r="C39" s="1174" t="s">
        <v>578</v>
      </c>
      <c r="D39" s="1175"/>
      <c r="E39" s="1176"/>
      <c r="F39" s="36">
        <v>0.96</v>
      </c>
      <c r="G39" s="37">
        <v>0.5</v>
      </c>
      <c r="H39" s="37">
        <v>0.24</v>
      </c>
      <c r="I39" s="37">
        <v>0.06</v>
      </c>
      <c r="J39" s="38">
        <v>0.09</v>
      </c>
      <c r="K39" s="22"/>
      <c r="L39" s="22"/>
      <c r="M39" s="22"/>
      <c r="N39" s="22"/>
      <c r="O39" s="22"/>
      <c r="P39" s="22"/>
    </row>
    <row r="40" spans="1:16" ht="39" customHeight="1" x14ac:dyDescent="0.25">
      <c r="A40" s="22"/>
      <c r="B40" s="35"/>
      <c r="C40" s="1174" t="s">
        <v>579</v>
      </c>
      <c r="D40" s="1175"/>
      <c r="E40" s="1176"/>
      <c r="F40" s="36">
        <v>0</v>
      </c>
      <c r="G40" s="37">
        <v>0.02</v>
      </c>
      <c r="H40" s="37">
        <v>0.02</v>
      </c>
      <c r="I40" s="37">
        <v>0</v>
      </c>
      <c r="J40" s="38">
        <v>0.02</v>
      </c>
      <c r="K40" s="22"/>
      <c r="L40" s="22"/>
      <c r="M40" s="22"/>
      <c r="N40" s="22"/>
      <c r="O40" s="22"/>
      <c r="P40" s="22"/>
    </row>
    <row r="41" spans="1:16" ht="39" customHeight="1" x14ac:dyDescent="0.25">
      <c r="A41" s="22"/>
      <c r="B41" s="35"/>
      <c r="C41" s="1174" t="s">
        <v>580</v>
      </c>
      <c r="D41" s="1175"/>
      <c r="E41" s="1176"/>
      <c r="F41" s="36">
        <v>0.86</v>
      </c>
      <c r="G41" s="37">
        <v>0</v>
      </c>
      <c r="H41" s="37">
        <v>0.01</v>
      </c>
      <c r="I41" s="37">
        <v>0</v>
      </c>
      <c r="J41" s="38">
        <v>0</v>
      </c>
      <c r="K41" s="22"/>
      <c r="L41" s="22"/>
      <c r="M41" s="22"/>
      <c r="N41" s="22"/>
      <c r="O41" s="22"/>
      <c r="P41" s="22"/>
    </row>
    <row r="42" spans="1:16" ht="39" customHeight="1" x14ac:dyDescent="0.25">
      <c r="A42" s="22"/>
      <c r="B42" s="39"/>
      <c r="C42" s="1174" t="s">
        <v>581</v>
      </c>
      <c r="D42" s="1175"/>
      <c r="E42" s="1176"/>
      <c r="F42" s="36" t="s">
        <v>523</v>
      </c>
      <c r="G42" s="37" t="s">
        <v>523</v>
      </c>
      <c r="H42" s="37" t="s">
        <v>523</v>
      </c>
      <c r="I42" s="37" t="s">
        <v>523</v>
      </c>
      <c r="J42" s="38" t="s">
        <v>523</v>
      </c>
      <c r="K42" s="22"/>
      <c r="L42" s="22"/>
      <c r="M42" s="22"/>
      <c r="N42" s="22"/>
      <c r="O42" s="22"/>
      <c r="P42" s="22"/>
    </row>
    <row r="43" spans="1:16" ht="39" customHeight="1" thickBot="1" x14ac:dyDescent="0.3">
      <c r="A43" s="22"/>
      <c r="B43" s="40"/>
      <c r="C43" s="1177" t="s">
        <v>582</v>
      </c>
      <c r="D43" s="1178"/>
      <c r="E43" s="1179"/>
      <c r="F43" s="41" t="s">
        <v>523</v>
      </c>
      <c r="G43" s="42" t="s">
        <v>523</v>
      </c>
      <c r="H43" s="42" t="s">
        <v>523</v>
      </c>
      <c r="I43" s="42" t="s">
        <v>523</v>
      </c>
      <c r="J43" s="43" t="s">
        <v>523</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LIx8FQCpD5cL97tP/z1i4qs92VImW/nOX0cR7va6k4Ze86XJBuULMtPW9Zdcf6mk/k7QBWkfDe4x07uwCvcNyw==" saltValue="nlWU5MRmKXl2zsRKP4wH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5">
      <c r="A45" s="48"/>
      <c r="B45" s="1200" t="s">
        <v>11</v>
      </c>
      <c r="C45" s="1201"/>
      <c r="D45" s="58"/>
      <c r="E45" s="1206" t="s">
        <v>12</v>
      </c>
      <c r="F45" s="1206"/>
      <c r="G45" s="1206"/>
      <c r="H45" s="1206"/>
      <c r="I45" s="1206"/>
      <c r="J45" s="1207"/>
      <c r="K45" s="59">
        <v>1299</v>
      </c>
      <c r="L45" s="60">
        <v>1203</v>
      </c>
      <c r="M45" s="60">
        <v>1218</v>
      </c>
      <c r="N45" s="60">
        <v>1227</v>
      </c>
      <c r="O45" s="61">
        <v>1124</v>
      </c>
      <c r="P45" s="48"/>
      <c r="Q45" s="48"/>
      <c r="R45" s="48"/>
      <c r="S45" s="48"/>
      <c r="T45" s="48"/>
      <c r="U45" s="48"/>
    </row>
    <row r="46" spans="1:21" ht="30.75" customHeight="1" x14ac:dyDescent="0.25">
      <c r="A46" s="48"/>
      <c r="B46" s="1202"/>
      <c r="C46" s="1203"/>
      <c r="D46" s="62"/>
      <c r="E46" s="1184" t="s">
        <v>13</v>
      </c>
      <c r="F46" s="1184"/>
      <c r="G46" s="1184"/>
      <c r="H46" s="1184"/>
      <c r="I46" s="1184"/>
      <c r="J46" s="1185"/>
      <c r="K46" s="63" t="s">
        <v>523</v>
      </c>
      <c r="L46" s="64" t="s">
        <v>523</v>
      </c>
      <c r="M46" s="64" t="s">
        <v>523</v>
      </c>
      <c r="N46" s="64" t="s">
        <v>523</v>
      </c>
      <c r="O46" s="65" t="s">
        <v>523</v>
      </c>
      <c r="P46" s="48"/>
      <c r="Q46" s="48"/>
      <c r="R46" s="48"/>
      <c r="S46" s="48"/>
      <c r="T46" s="48"/>
      <c r="U46" s="48"/>
    </row>
    <row r="47" spans="1:21" ht="30.75" customHeight="1" x14ac:dyDescent="0.25">
      <c r="A47" s="48"/>
      <c r="B47" s="1202"/>
      <c r="C47" s="1203"/>
      <c r="D47" s="62"/>
      <c r="E47" s="1184" t="s">
        <v>14</v>
      </c>
      <c r="F47" s="1184"/>
      <c r="G47" s="1184"/>
      <c r="H47" s="1184"/>
      <c r="I47" s="1184"/>
      <c r="J47" s="1185"/>
      <c r="K47" s="63" t="s">
        <v>523</v>
      </c>
      <c r="L47" s="64" t="s">
        <v>523</v>
      </c>
      <c r="M47" s="64" t="s">
        <v>523</v>
      </c>
      <c r="N47" s="64" t="s">
        <v>523</v>
      </c>
      <c r="O47" s="65" t="s">
        <v>523</v>
      </c>
      <c r="P47" s="48"/>
      <c r="Q47" s="48"/>
      <c r="R47" s="48"/>
      <c r="S47" s="48"/>
      <c r="T47" s="48"/>
      <c r="U47" s="48"/>
    </row>
    <row r="48" spans="1:21" ht="30.75" customHeight="1" x14ac:dyDescent="0.25">
      <c r="A48" s="48"/>
      <c r="B48" s="1202"/>
      <c r="C48" s="1203"/>
      <c r="D48" s="62"/>
      <c r="E48" s="1184" t="s">
        <v>15</v>
      </c>
      <c r="F48" s="1184"/>
      <c r="G48" s="1184"/>
      <c r="H48" s="1184"/>
      <c r="I48" s="1184"/>
      <c r="J48" s="1185"/>
      <c r="K48" s="63">
        <v>262</v>
      </c>
      <c r="L48" s="64">
        <v>231</v>
      </c>
      <c r="M48" s="64">
        <v>254</v>
      </c>
      <c r="N48" s="64">
        <v>179</v>
      </c>
      <c r="O48" s="65">
        <v>169</v>
      </c>
      <c r="P48" s="48"/>
      <c r="Q48" s="48"/>
      <c r="R48" s="48"/>
      <c r="S48" s="48"/>
      <c r="T48" s="48"/>
      <c r="U48" s="48"/>
    </row>
    <row r="49" spans="1:21" ht="30.75" customHeight="1" x14ac:dyDescent="0.25">
      <c r="A49" s="48"/>
      <c r="B49" s="1202"/>
      <c r="C49" s="1203"/>
      <c r="D49" s="62"/>
      <c r="E49" s="1184" t="s">
        <v>16</v>
      </c>
      <c r="F49" s="1184"/>
      <c r="G49" s="1184"/>
      <c r="H49" s="1184"/>
      <c r="I49" s="1184"/>
      <c r="J49" s="1185"/>
      <c r="K49" s="63">
        <v>35</v>
      </c>
      <c r="L49" s="64">
        <v>35</v>
      </c>
      <c r="M49" s="64">
        <v>42</v>
      </c>
      <c r="N49" s="64">
        <v>48</v>
      </c>
      <c r="O49" s="65">
        <v>53</v>
      </c>
      <c r="P49" s="48"/>
      <c r="Q49" s="48"/>
      <c r="R49" s="48"/>
      <c r="S49" s="48"/>
      <c r="T49" s="48"/>
      <c r="U49" s="48"/>
    </row>
    <row r="50" spans="1:21" ht="30.75" customHeight="1" x14ac:dyDescent="0.25">
      <c r="A50" s="48"/>
      <c r="B50" s="1202"/>
      <c r="C50" s="1203"/>
      <c r="D50" s="62"/>
      <c r="E50" s="1184" t="s">
        <v>17</v>
      </c>
      <c r="F50" s="1184"/>
      <c r="G50" s="1184"/>
      <c r="H50" s="1184"/>
      <c r="I50" s="1184"/>
      <c r="J50" s="1185"/>
      <c r="K50" s="63">
        <v>4</v>
      </c>
      <c r="L50" s="64">
        <v>4</v>
      </c>
      <c r="M50" s="64">
        <v>7</v>
      </c>
      <c r="N50" s="64">
        <v>17</v>
      </c>
      <c r="O50" s="65">
        <v>19</v>
      </c>
      <c r="P50" s="48"/>
      <c r="Q50" s="48"/>
      <c r="R50" s="48"/>
      <c r="S50" s="48"/>
      <c r="T50" s="48"/>
      <c r="U50" s="48"/>
    </row>
    <row r="51" spans="1:21" ht="30.75" customHeight="1" x14ac:dyDescent="0.25">
      <c r="A51" s="48"/>
      <c r="B51" s="1204"/>
      <c r="C51" s="1205"/>
      <c r="D51" s="66"/>
      <c r="E51" s="1184" t="s">
        <v>18</v>
      </c>
      <c r="F51" s="1184"/>
      <c r="G51" s="1184"/>
      <c r="H51" s="1184"/>
      <c r="I51" s="1184"/>
      <c r="J51" s="1185"/>
      <c r="K51" s="63">
        <v>0</v>
      </c>
      <c r="L51" s="64">
        <v>0</v>
      </c>
      <c r="M51" s="64">
        <v>1</v>
      </c>
      <c r="N51" s="64">
        <v>1</v>
      </c>
      <c r="O51" s="65">
        <v>0</v>
      </c>
      <c r="P51" s="48"/>
      <c r="Q51" s="48"/>
      <c r="R51" s="48"/>
      <c r="S51" s="48"/>
      <c r="T51" s="48"/>
      <c r="U51" s="48"/>
    </row>
    <row r="52" spans="1:21" ht="30.75" customHeight="1" x14ac:dyDescent="0.25">
      <c r="A52" s="48"/>
      <c r="B52" s="1182" t="s">
        <v>19</v>
      </c>
      <c r="C52" s="1183"/>
      <c r="D52" s="66"/>
      <c r="E52" s="1184" t="s">
        <v>20</v>
      </c>
      <c r="F52" s="1184"/>
      <c r="G52" s="1184"/>
      <c r="H52" s="1184"/>
      <c r="I52" s="1184"/>
      <c r="J52" s="1185"/>
      <c r="K52" s="63">
        <v>1196</v>
      </c>
      <c r="L52" s="64">
        <v>1084</v>
      </c>
      <c r="M52" s="64">
        <v>1071</v>
      </c>
      <c r="N52" s="64">
        <v>1056</v>
      </c>
      <c r="O52" s="65">
        <v>985</v>
      </c>
      <c r="P52" s="48"/>
      <c r="Q52" s="48"/>
      <c r="R52" s="48"/>
      <c r="S52" s="48"/>
      <c r="T52" s="48"/>
      <c r="U52" s="48"/>
    </row>
    <row r="53" spans="1:21" ht="30.75" customHeight="1" thickBot="1" x14ac:dyDescent="0.3">
      <c r="A53" s="48"/>
      <c r="B53" s="1186" t="s">
        <v>21</v>
      </c>
      <c r="C53" s="1187"/>
      <c r="D53" s="67"/>
      <c r="E53" s="1188" t="s">
        <v>22</v>
      </c>
      <c r="F53" s="1188"/>
      <c r="G53" s="1188"/>
      <c r="H53" s="1188"/>
      <c r="I53" s="1188"/>
      <c r="J53" s="1189"/>
      <c r="K53" s="68">
        <v>404</v>
      </c>
      <c r="L53" s="69">
        <v>389</v>
      </c>
      <c r="M53" s="69">
        <v>451</v>
      </c>
      <c r="N53" s="69">
        <v>416</v>
      </c>
      <c r="O53" s="70">
        <v>380</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5">
      <c r="B57" s="1190" t="s">
        <v>25</v>
      </c>
      <c r="C57" s="1191"/>
      <c r="D57" s="1194" t="s">
        <v>26</v>
      </c>
      <c r="E57" s="1195"/>
      <c r="F57" s="1195"/>
      <c r="G57" s="1195"/>
      <c r="H57" s="1195"/>
      <c r="I57" s="1195"/>
      <c r="J57" s="1196"/>
      <c r="K57" s="83"/>
      <c r="L57" s="84"/>
      <c r="M57" s="84"/>
      <c r="N57" s="84"/>
      <c r="O57" s="85"/>
    </row>
    <row r="58" spans="1:21" ht="31.5" customHeight="1" thickBot="1" x14ac:dyDescent="0.3">
      <c r="B58" s="1192"/>
      <c r="C58" s="1193"/>
      <c r="D58" s="1197" t="s">
        <v>27</v>
      </c>
      <c r="E58" s="1198"/>
      <c r="F58" s="1198"/>
      <c r="G58" s="1198"/>
      <c r="H58" s="1198"/>
      <c r="I58" s="1198"/>
      <c r="J58" s="1199"/>
      <c r="K58" s="86"/>
      <c r="L58" s="87"/>
      <c r="M58" s="87"/>
      <c r="N58" s="87"/>
      <c r="O58" s="88"/>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4NcBRU8ANU6ueLsBNmm68LDIwRbE0ORpyemBTUov1OEMmJ+A+sQ8ZxXyGyElUw+NWW6dE8jN9UYLtJQTnZbzw==" saltValue="Fro4mPWXLf2l/njNs9N0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565</v>
      </c>
      <c r="J40" s="100" t="s">
        <v>566</v>
      </c>
      <c r="K40" s="100" t="s">
        <v>567</v>
      </c>
      <c r="L40" s="100" t="s">
        <v>568</v>
      </c>
      <c r="M40" s="101" t="s">
        <v>569</v>
      </c>
    </row>
    <row r="41" spans="2:13" ht="27.75" customHeight="1" x14ac:dyDescent="0.25">
      <c r="B41" s="1220" t="s">
        <v>30</v>
      </c>
      <c r="C41" s="1221"/>
      <c r="D41" s="102"/>
      <c r="E41" s="1222" t="s">
        <v>31</v>
      </c>
      <c r="F41" s="1222"/>
      <c r="G41" s="1222"/>
      <c r="H41" s="1223"/>
      <c r="I41" s="358">
        <v>9990</v>
      </c>
      <c r="J41" s="359">
        <v>9651</v>
      </c>
      <c r="K41" s="359">
        <v>9687</v>
      </c>
      <c r="L41" s="359">
        <v>9536</v>
      </c>
      <c r="M41" s="360">
        <v>9673</v>
      </c>
    </row>
    <row r="42" spans="2:13" ht="27.75" customHeight="1" x14ac:dyDescent="0.25">
      <c r="B42" s="1210"/>
      <c r="C42" s="1211"/>
      <c r="D42" s="103"/>
      <c r="E42" s="1214" t="s">
        <v>32</v>
      </c>
      <c r="F42" s="1214"/>
      <c r="G42" s="1214"/>
      <c r="H42" s="1215"/>
      <c r="I42" s="361">
        <v>19</v>
      </c>
      <c r="J42" s="362">
        <v>37</v>
      </c>
      <c r="K42" s="362">
        <v>68</v>
      </c>
      <c r="L42" s="362">
        <v>60</v>
      </c>
      <c r="M42" s="363">
        <v>41</v>
      </c>
    </row>
    <row r="43" spans="2:13" ht="27.75" customHeight="1" x14ac:dyDescent="0.25">
      <c r="B43" s="1210"/>
      <c r="C43" s="1211"/>
      <c r="D43" s="103"/>
      <c r="E43" s="1214" t="s">
        <v>33</v>
      </c>
      <c r="F43" s="1214"/>
      <c r="G43" s="1214"/>
      <c r="H43" s="1215"/>
      <c r="I43" s="361">
        <v>1959</v>
      </c>
      <c r="J43" s="362">
        <v>1885</v>
      </c>
      <c r="K43" s="362">
        <v>1947</v>
      </c>
      <c r="L43" s="362">
        <v>1653</v>
      </c>
      <c r="M43" s="363">
        <v>1826</v>
      </c>
    </row>
    <row r="44" spans="2:13" ht="27.75" customHeight="1" x14ac:dyDescent="0.25">
      <c r="B44" s="1210"/>
      <c r="C44" s="1211"/>
      <c r="D44" s="103"/>
      <c r="E44" s="1214" t="s">
        <v>34</v>
      </c>
      <c r="F44" s="1214"/>
      <c r="G44" s="1214"/>
      <c r="H44" s="1215"/>
      <c r="I44" s="361">
        <v>303</v>
      </c>
      <c r="J44" s="362">
        <v>368</v>
      </c>
      <c r="K44" s="362">
        <v>327</v>
      </c>
      <c r="L44" s="362">
        <v>279</v>
      </c>
      <c r="M44" s="363">
        <v>1325</v>
      </c>
    </row>
    <row r="45" spans="2:13" ht="27.75" customHeight="1" x14ac:dyDescent="0.25">
      <c r="B45" s="1210"/>
      <c r="C45" s="1211"/>
      <c r="D45" s="103"/>
      <c r="E45" s="1214" t="s">
        <v>35</v>
      </c>
      <c r="F45" s="1214"/>
      <c r="G45" s="1214"/>
      <c r="H45" s="1215"/>
      <c r="I45" s="361">
        <v>1691</v>
      </c>
      <c r="J45" s="362">
        <v>1630</v>
      </c>
      <c r="K45" s="362">
        <v>1604</v>
      </c>
      <c r="L45" s="362">
        <v>1545</v>
      </c>
      <c r="M45" s="363">
        <v>1525</v>
      </c>
    </row>
    <row r="46" spans="2:13" ht="27.75" customHeight="1" x14ac:dyDescent="0.25">
      <c r="B46" s="1210"/>
      <c r="C46" s="1211"/>
      <c r="D46" s="104"/>
      <c r="E46" s="1214" t="s">
        <v>36</v>
      </c>
      <c r="F46" s="1214"/>
      <c r="G46" s="1214"/>
      <c r="H46" s="1215"/>
      <c r="I46" s="361" t="s">
        <v>523</v>
      </c>
      <c r="J46" s="362" t="s">
        <v>523</v>
      </c>
      <c r="K46" s="362" t="s">
        <v>523</v>
      </c>
      <c r="L46" s="362" t="s">
        <v>523</v>
      </c>
      <c r="M46" s="363" t="s">
        <v>523</v>
      </c>
    </row>
    <row r="47" spans="2:13" ht="27.75" customHeight="1" x14ac:dyDescent="0.25">
      <c r="B47" s="1210"/>
      <c r="C47" s="1211"/>
      <c r="D47" s="105"/>
      <c r="E47" s="1224" t="s">
        <v>37</v>
      </c>
      <c r="F47" s="1225"/>
      <c r="G47" s="1225"/>
      <c r="H47" s="1226"/>
      <c r="I47" s="361" t="s">
        <v>523</v>
      </c>
      <c r="J47" s="362" t="s">
        <v>523</v>
      </c>
      <c r="K47" s="362" t="s">
        <v>523</v>
      </c>
      <c r="L47" s="362" t="s">
        <v>523</v>
      </c>
      <c r="M47" s="363" t="s">
        <v>523</v>
      </c>
    </row>
    <row r="48" spans="2:13" ht="27.75" customHeight="1" x14ac:dyDescent="0.25">
      <c r="B48" s="1210"/>
      <c r="C48" s="1211"/>
      <c r="D48" s="103"/>
      <c r="E48" s="1214" t="s">
        <v>38</v>
      </c>
      <c r="F48" s="1214"/>
      <c r="G48" s="1214"/>
      <c r="H48" s="1215"/>
      <c r="I48" s="361" t="s">
        <v>523</v>
      </c>
      <c r="J48" s="362" t="s">
        <v>523</v>
      </c>
      <c r="K48" s="362" t="s">
        <v>523</v>
      </c>
      <c r="L48" s="362" t="s">
        <v>523</v>
      </c>
      <c r="M48" s="363" t="s">
        <v>523</v>
      </c>
    </row>
    <row r="49" spans="2:13" ht="27.75" customHeight="1" x14ac:dyDescent="0.25">
      <c r="B49" s="1212"/>
      <c r="C49" s="1213"/>
      <c r="D49" s="103"/>
      <c r="E49" s="1214" t="s">
        <v>39</v>
      </c>
      <c r="F49" s="1214"/>
      <c r="G49" s="1214"/>
      <c r="H49" s="1215"/>
      <c r="I49" s="361" t="s">
        <v>523</v>
      </c>
      <c r="J49" s="362" t="s">
        <v>523</v>
      </c>
      <c r="K49" s="362" t="s">
        <v>523</v>
      </c>
      <c r="L49" s="362" t="s">
        <v>523</v>
      </c>
      <c r="M49" s="363" t="s">
        <v>523</v>
      </c>
    </row>
    <row r="50" spans="2:13" ht="27.75" customHeight="1" x14ac:dyDescent="0.25">
      <c r="B50" s="1208" t="s">
        <v>40</v>
      </c>
      <c r="C50" s="1209"/>
      <c r="D50" s="106"/>
      <c r="E50" s="1214" t="s">
        <v>41</v>
      </c>
      <c r="F50" s="1214"/>
      <c r="G50" s="1214"/>
      <c r="H50" s="1215"/>
      <c r="I50" s="361">
        <v>4648</v>
      </c>
      <c r="J50" s="362">
        <v>4141</v>
      </c>
      <c r="K50" s="362">
        <v>4360</v>
      </c>
      <c r="L50" s="362">
        <v>4484</v>
      </c>
      <c r="M50" s="363">
        <v>5214</v>
      </c>
    </row>
    <row r="51" spans="2:13" ht="27.75" customHeight="1" x14ac:dyDescent="0.25">
      <c r="B51" s="1210"/>
      <c r="C51" s="1211"/>
      <c r="D51" s="103"/>
      <c r="E51" s="1214" t="s">
        <v>42</v>
      </c>
      <c r="F51" s="1214"/>
      <c r="G51" s="1214"/>
      <c r="H51" s="1215"/>
      <c r="I51" s="361">
        <v>536</v>
      </c>
      <c r="J51" s="362">
        <v>415</v>
      </c>
      <c r="K51" s="362">
        <v>462</v>
      </c>
      <c r="L51" s="362">
        <v>402</v>
      </c>
      <c r="M51" s="363">
        <v>633</v>
      </c>
    </row>
    <row r="52" spans="2:13" ht="27.75" customHeight="1" x14ac:dyDescent="0.25">
      <c r="B52" s="1212"/>
      <c r="C52" s="1213"/>
      <c r="D52" s="103"/>
      <c r="E52" s="1214" t="s">
        <v>43</v>
      </c>
      <c r="F52" s="1214"/>
      <c r="G52" s="1214"/>
      <c r="H52" s="1215"/>
      <c r="I52" s="361">
        <v>9111</v>
      </c>
      <c r="J52" s="362">
        <v>8766</v>
      </c>
      <c r="K52" s="362">
        <v>8678</v>
      </c>
      <c r="L52" s="362">
        <v>7963</v>
      </c>
      <c r="M52" s="363">
        <v>7763</v>
      </c>
    </row>
    <row r="53" spans="2:13" ht="27.75" customHeight="1" thickBot="1" x14ac:dyDescent="0.3">
      <c r="B53" s="1216" t="s">
        <v>44</v>
      </c>
      <c r="C53" s="1217"/>
      <c r="D53" s="107"/>
      <c r="E53" s="1218" t="s">
        <v>45</v>
      </c>
      <c r="F53" s="1218"/>
      <c r="G53" s="1218"/>
      <c r="H53" s="1219"/>
      <c r="I53" s="364">
        <v>-333</v>
      </c>
      <c r="J53" s="365">
        <v>248</v>
      </c>
      <c r="K53" s="365">
        <v>132</v>
      </c>
      <c r="L53" s="365">
        <v>223</v>
      </c>
      <c r="M53" s="366">
        <v>780</v>
      </c>
    </row>
    <row r="54" spans="2:13" ht="27.75" customHeight="1" x14ac:dyDescent="0.3">
      <c r="B54" s="108" t="s">
        <v>46</v>
      </c>
      <c r="C54" s="109"/>
      <c r="D54" s="109"/>
      <c r="E54" s="110"/>
      <c r="F54" s="110"/>
      <c r="G54" s="110"/>
      <c r="H54" s="110"/>
      <c r="I54" s="111"/>
      <c r="J54" s="111"/>
      <c r="K54" s="111"/>
      <c r="L54" s="111"/>
      <c r="M54" s="111"/>
    </row>
    <row r="55" spans="2:13" ht="12.75" x14ac:dyDescent="0.25"/>
  </sheetData>
  <sheetProtection algorithmName="SHA-512" hashValue="Q54He+pS6Kyzn6ehxACFYTYqgMPpy3pH9hLkpfB2wcKwRDEUvrrz7RS6Jj+hH5MqJ6+tSjAc9CJRaFwomYrFGw==" saltValue="2lEsYhV2nZtzImhMB8mg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2" t="s">
        <v>47</v>
      </c>
    </row>
    <row r="54" spans="2:8" ht="29.25" customHeight="1" thickBot="1" x14ac:dyDescent="0.4">
      <c r="B54" s="113" t="s">
        <v>1</v>
      </c>
      <c r="C54" s="114"/>
      <c r="D54" s="114"/>
      <c r="E54" s="115" t="s">
        <v>2</v>
      </c>
      <c r="F54" s="116" t="s">
        <v>567</v>
      </c>
      <c r="G54" s="116" t="s">
        <v>568</v>
      </c>
      <c r="H54" s="117" t="s">
        <v>569</v>
      </c>
    </row>
    <row r="55" spans="2:8" ht="52.5" customHeight="1" x14ac:dyDescent="0.25">
      <c r="B55" s="118"/>
      <c r="C55" s="1235" t="s">
        <v>48</v>
      </c>
      <c r="D55" s="1235"/>
      <c r="E55" s="1236"/>
      <c r="F55" s="119">
        <v>888</v>
      </c>
      <c r="G55" s="119">
        <v>850</v>
      </c>
      <c r="H55" s="120">
        <v>1285</v>
      </c>
    </row>
    <row r="56" spans="2:8" ht="52.5" customHeight="1" x14ac:dyDescent="0.25">
      <c r="B56" s="121"/>
      <c r="C56" s="1237" t="s">
        <v>49</v>
      </c>
      <c r="D56" s="1237"/>
      <c r="E56" s="1238"/>
      <c r="F56" s="122">
        <v>705</v>
      </c>
      <c r="G56" s="122">
        <v>706</v>
      </c>
      <c r="H56" s="123">
        <v>756</v>
      </c>
    </row>
    <row r="57" spans="2:8" ht="53.25" customHeight="1" x14ac:dyDescent="0.25">
      <c r="B57" s="121"/>
      <c r="C57" s="1239" t="s">
        <v>50</v>
      </c>
      <c r="D57" s="1239"/>
      <c r="E57" s="1240"/>
      <c r="F57" s="124">
        <v>3342</v>
      </c>
      <c r="G57" s="124">
        <v>3450</v>
      </c>
      <c r="H57" s="125">
        <v>3754</v>
      </c>
    </row>
    <row r="58" spans="2:8" ht="45.75" customHeight="1" x14ac:dyDescent="0.25">
      <c r="B58" s="126"/>
      <c r="C58" s="1227" t="s">
        <v>595</v>
      </c>
      <c r="D58" s="1228"/>
      <c r="E58" s="1229"/>
      <c r="F58" s="127">
        <v>575</v>
      </c>
      <c r="G58" s="127">
        <v>656</v>
      </c>
      <c r="H58" s="128">
        <v>777</v>
      </c>
    </row>
    <row r="59" spans="2:8" ht="45.75" customHeight="1" x14ac:dyDescent="0.25">
      <c r="B59" s="126"/>
      <c r="C59" s="1227" t="s">
        <v>596</v>
      </c>
      <c r="D59" s="1228"/>
      <c r="E59" s="1229"/>
      <c r="F59" s="127">
        <v>725</v>
      </c>
      <c r="G59" s="127">
        <v>670</v>
      </c>
      <c r="H59" s="128">
        <v>676</v>
      </c>
    </row>
    <row r="60" spans="2:8" ht="45.75" customHeight="1" x14ac:dyDescent="0.25">
      <c r="B60" s="126"/>
      <c r="C60" s="1227" t="s">
        <v>597</v>
      </c>
      <c r="D60" s="1228"/>
      <c r="E60" s="1229"/>
      <c r="F60" s="127">
        <v>524</v>
      </c>
      <c r="G60" s="127">
        <v>560</v>
      </c>
      <c r="H60" s="128">
        <v>596</v>
      </c>
    </row>
    <row r="61" spans="2:8" ht="45.75" customHeight="1" x14ac:dyDescent="0.25">
      <c r="B61" s="126"/>
      <c r="C61" s="1227" t="s">
        <v>598</v>
      </c>
      <c r="D61" s="1228"/>
      <c r="E61" s="1229"/>
      <c r="F61" s="127">
        <v>330</v>
      </c>
      <c r="G61" s="127">
        <v>367</v>
      </c>
      <c r="H61" s="128">
        <v>407</v>
      </c>
    </row>
    <row r="62" spans="2:8" ht="45.75" customHeight="1" thickBot="1" x14ac:dyDescent="0.3">
      <c r="B62" s="129"/>
      <c r="C62" s="1230" t="s">
        <v>599</v>
      </c>
      <c r="D62" s="1231"/>
      <c r="E62" s="1232"/>
      <c r="F62" s="130">
        <v>205</v>
      </c>
      <c r="G62" s="130">
        <v>206</v>
      </c>
      <c r="H62" s="131">
        <v>223</v>
      </c>
    </row>
    <row r="63" spans="2:8" ht="52.5" customHeight="1" thickBot="1" x14ac:dyDescent="0.3">
      <c r="B63" s="132"/>
      <c r="C63" s="1233" t="s">
        <v>51</v>
      </c>
      <c r="D63" s="1233"/>
      <c r="E63" s="1234"/>
      <c r="F63" s="133">
        <v>4934</v>
      </c>
      <c r="G63" s="133">
        <v>5006</v>
      </c>
      <c r="H63" s="134">
        <v>5795</v>
      </c>
    </row>
    <row r="64" spans="2:8" ht="12.75" x14ac:dyDescent="0.25"/>
  </sheetData>
  <sheetProtection algorithmName="SHA-512" hashValue="+ZUTOSU1ijSkpCFIfjSNfPpWdGx7OrG9CV6fmRTP+sBKHOgzdieN4l3lrlnnmIGJ/GcOGvYGUSQk/qrwGBoqaA==" saltValue="+TXnZRL2m8fq/3Pvuf82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0" zoomScaleNormal="50" zoomScaleSheetLayoutView="55" workbookViewId="0">
      <selection activeCell="CF12" sqref="CF12"/>
    </sheetView>
  </sheetViews>
  <sheetFormatPr defaultColWidth="0" defaultRowHeight="13.5" customHeight="1" zeroHeight="1" x14ac:dyDescent="0.25"/>
  <cols>
    <col min="1" max="1" width="6.3984375" style="1243" customWidth="1"/>
    <col min="2" max="107" width="2.46484375" style="1243" customWidth="1"/>
    <col min="108" max="108" width="6.1328125" style="1250" customWidth="1"/>
    <col min="109" max="109" width="5.86328125" style="1249" customWidth="1"/>
    <col min="110" max="16384" width="8.59765625" style="1243" hidden="1"/>
  </cols>
  <sheetData>
    <row r="1" spans="1:109" ht="42.75" customHeight="1" x14ac:dyDescent="0.25">
      <c r="A1" s="1241"/>
      <c r="B1" s="1242"/>
      <c r="DD1" s="1243"/>
      <c r="DE1" s="1243"/>
    </row>
    <row r="2" spans="1:109" ht="25.5" customHeight="1" x14ac:dyDescent="0.2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2.75" x14ac:dyDescent="0.2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2.75" x14ac:dyDescent="0.2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2.75" x14ac:dyDescent="0.2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2.75" x14ac:dyDescent="0.2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2.75" x14ac:dyDescent="0.2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2.75" x14ac:dyDescent="0.2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2.75" x14ac:dyDescent="0.2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2.75" x14ac:dyDescent="0.2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2.75" x14ac:dyDescent="0.2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2.75" x14ac:dyDescent="0.2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2.75" x14ac:dyDescent="0.2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2.75" x14ac:dyDescent="0.2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2.75" x14ac:dyDescent="0.2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2.75" x14ac:dyDescent="0.2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2.75" x14ac:dyDescent="0.2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2.75" x14ac:dyDescent="0.25">
      <c r="DD19" s="1243"/>
      <c r="DE19" s="1243"/>
    </row>
    <row r="20" spans="1:109" ht="12.75" x14ac:dyDescent="0.25">
      <c r="DD20" s="1243"/>
      <c r="DE20" s="1243"/>
    </row>
    <row r="21" spans="1:109" ht="17.25" customHeight="1" x14ac:dyDescent="0.2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5">
      <c r="B22" s="1249"/>
    </row>
    <row r="23" spans="1:109" ht="12.75" x14ac:dyDescent="0.25">
      <c r="B23" s="1249"/>
    </row>
    <row r="24" spans="1:109" ht="12.75" x14ac:dyDescent="0.25">
      <c r="B24" s="1249"/>
    </row>
    <row r="25" spans="1:109" ht="12.75" x14ac:dyDescent="0.25">
      <c r="B25" s="1249"/>
    </row>
    <row r="26" spans="1:109" ht="12.75" x14ac:dyDescent="0.25">
      <c r="B26" s="1249"/>
    </row>
    <row r="27" spans="1:109" ht="12.75" x14ac:dyDescent="0.25">
      <c r="B27" s="1249"/>
    </row>
    <row r="28" spans="1:109" ht="12.75" x14ac:dyDescent="0.25">
      <c r="B28" s="1249"/>
    </row>
    <row r="29" spans="1:109" ht="12.75" x14ac:dyDescent="0.25">
      <c r="B29" s="1249"/>
    </row>
    <row r="30" spans="1:109" ht="12.75" x14ac:dyDescent="0.25">
      <c r="B30" s="1249"/>
    </row>
    <row r="31" spans="1:109" ht="12.75" x14ac:dyDescent="0.25">
      <c r="B31" s="1249"/>
    </row>
    <row r="32" spans="1:109" ht="12.75" x14ac:dyDescent="0.25">
      <c r="B32" s="1249"/>
    </row>
    <row r="33" spans="2:109" ht="12.75" x14ac:dyDescent="0.25">
      <c r="B33" s="1249"/>
    </row>
    <row r="34" spans="2:109" ht="12.75" x14ac:dyDescent="0.25">
      <c r="B34" s="1249"/>
    </row>
    <row r="35" spans="2:109" ht="12.75" x14ac:dyDescent="0.25">
      <c r="B35" s="1249"/>
    </row>
    <row r="36" spans="2:109" ht="12.75" x14ac:dyDescent="0.25">
      <c r="B36" s="1249"/>
    </row>
    <row r="37" spans="2:109" ht="12.75" x14ac:dyDescent="0.25">
      <c r="B37" s="1249"/>
    </row>
    <row r="38" spans="2:109" ht="12.75" x14ac:dyDescent="0.25">
      <c r="B38" s="1249"/>
    </row>
    <row r="39" spans="2:109" ht="12.75" x14ac:dyDescent="0.2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2.75" x14ac:dyDescent="0.25">
      <c r="B40" s="1254"/>
      <c r="DD40" s="1254"/>
      <c r="DE40" s="1243"/>
    </row>
    <row r="41" spans="2:109" ht="16.149999999999999" x14ac:dyDescent="0.25">
      <c r="B41" s="1255" t="s">
        <v>600</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2.75" x14ac:dyDescent="0.25">
      <c r="B42" s="1249"/>
      <c r="G42" s="1256"/>
      <c r="I42" s="1257"/>
      <c r="J42" s="1257"/>
      <c r="K42" s="1257"/>
      <c r="AM42" s="1256"/>
      <c r="AN42" s="1256" t="s">
        <v>601</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5">
      <c r="B43" s="1249"/>
      <c r="AN43" s="1258" t="s">
        <v>602</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2.75" x14ac:dyDescent="0.2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2.75" x14ac:dyDescent="0.2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2.75" x14ac:dyDescent="0.2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2.75" x14ac:dyDescent="0.2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2.75" x14ac:dyDescent="0.2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2.75" x14ac:dyDescent="0.25">
      <c r="B49" s="1249"/>
      <c r="AN49" s="1243" t="s">
        <v>603</v>
      </c>
    </row>
    <row r="50" spans="1:109" ht="12.75" x14ac:dyDescent="0.2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565</v>
      </c>
      <c r="BQ50" s="1274"/>
      <c r="BR50" s="1274"/>
      <c r="BS50" s="1274"/>
      <c r="BT50" s="1274"/>
      <c r="BU50" s="1274"/>
      <c r="BV50" s="1274"/>
      <c r="BW50" s="1274"/>
      <c r="BX50" s="1274" t="s">
        <v>566</v>
      </c>
      <c r="BY50" s="1274"/>
      <c r="BZ50" s="1274"/>
      <c r="CA50" s="1274"/>
      <c r="CB50" s="1274"/>
      <c r="CC50" s="1274"/>
      <c r="CD50" s="1274"/>
      <c r="CE50" s="1274"/>
      <c r="CF50" s="1274" t="s">
        <v>567</v>
      </c>
      <c r="CG50" s="1274"/>
      <c r="CH50" s="1274"/>
      <c r="CI50" s="1274"/>
      <c r="CJ50" s="1274"/>
      <c r="CK50" s="1274"/>
      <c r="CL50" s="1274"/>
      <c r="CM50" s="1274"/>
      <c r="CN50" s="1274" t="s">
        <v>568</v>
      </c>
      <c r="CO50" s="1274"/>
      <c r="CP50" s="1274"/>
      <c r="CQ50" s="1274"/>
      <c r="CR50" s="1274"/>
      <c r="CS50" s="1274"/>
      <c r="CT50" s="1274"/>
      <c r="CU50" s="1274"/>
      <c r="CV50" s="1274" t="s">
        <v>569</v>
      </c>
      <c r="CW50" s="1274"/>
      <c r="CX50" s="1274"/>
      <c r="CY50" s="1274"/>
      <c r="CZ50" s="1274"/>
      <c r="DA50" s="1274"/>
      <c r="DB50" s="1274"/>
      <c r="DC50" s="1274"/>
    </row>
    <row r="51" spans="1:109" ht="13.5" customHeight="1" x14ac:dyDescent="0.25">
      <c r="B51" s="1249"/>
      <c r="G51" s="1275"/>
      <c r="H51" s="1275"/>
      <c r="I51" s="1276"/>
      <c r="J51" s="1276"/>
      <c r="K51" s="1277"/>
      <c r="L51" s="1277"/>
      <c r="M51" s="1277"/>
      <c r="N51" s="1277"/>
      <c r="AM51" s="1267"/>
      <c r="AN51" s="1278" t="s">
        <v>604</v>
      </c>
      <c r="AO51" s="1278"/>
      <c r="AP51" s="1278"/>
      <c r="AQ51" s="1278"/>
      <c r="AR51" s="1278"/>
      <c r="AS51" s="1278"/>
      <c r="AT51" s="1278"/>
      <c r="AU51" s="1278"/>
      <c r="AV51" s="1278"/>
      <c r="AW51" s="1278"/>
      <c r="AX51" s="1278"/>
      <c r="AY51" s="1278"/>
      <c r="AZ51" s="1278"/>
      <c r="BA51" s="1278"/>
      <c r="BB51" s="1278" t="s">
        <v>605</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79"/>
      <c r="BY51" s="1280"/>
      <c r="BZ51" s="1280"/>
      <c r="CA51" s="1280"/>
      <c r="CB51" s="1280"/>
      <c r="CC51" s="1280"/>
      <c r="CD51" s="1280"/>
      <c r="CE51" s="1280"/>
      <c r="CF51" s="1279"/>
      <c r="CG51" s="1280"/>
      <c r="CH51" s="1280"/>
      <c r="CI51" s="1280"/>
      <c r="CJ51" s="1280"/>
      <c r="CK51" s="1280"/>
      <c r="CL51" s="1280"/>
      <c r="CM51" s="1280"/>
      <c r="CN51" s="1279"/>
      <c r="CO51" s="1280"/>
      <c r="CP51" s="1280"/>
      <c r="CQ51" s="1280"/>
      <c r="CR51" s="1280"/>
      <c r="CS51" s="1280"/>
      <c r="CT51" s="1280"/>
      <c r="CU51" s="1280"/>
      <c r="CV51" s="1280">
        <v>16.7</v>
      </c>
      <c r="CW51" s="1280"/>
      <c r="CX51" s="1280"/>
      <c r="CY51" s="1280"/>
      <c r="CZ51" s="1280"/>
      <c r="DA51" s="1280"/>
      <c r="DB51" s="1280"/>
      <c r="DC51" s="1280"/>
    </row>
    <row r="52" spans="1:109" ht="12.75" x14ac:dyDescent="0.2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2.75" x14ac:dyDescent="0.2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606</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79"/>
      <c r="BY53" s="1280"/>
      <c r="BZ53" s="1280"/>
      <c r="CA53" s="1280"/>
      <c r="CB53" s="1280"/>
      <c r="CC53" s="1280"/>
      <c r="CD53" s="1280"/>
      <c r="CE53" s="1280"/>
      <c r="CF53" s="1279"/>
      <c r="CG53" s="1280"/>
      <c r="CH53" s="1280"/>
      <c r="CI53" s="1280"/>
      <c r="CJ53" s="1280"/>
      <c r="CK53" s="1280"/>
      <c r="CL53" s="1280"/>
      <c r="CM53" s="1280"/>
      <c r="CN53" s="1279"/>
      <c r="CO53" s="1280"/>
      <c r="CP53" s="1280"/>
      <c r="CQ53" s="1280"/>
      <c r="CR53" s="1280"/>
      <c r="CS53" s="1280"/>
      <c r="CT53" s="1280"/>
      <c r="CU53" s="1280"/>
      <c r="CV53" s="1280">
        <v>66.5</v>
      </c>
      <c r="CW53" s="1280"/>
      <c r="CX53" s="1280"/>
      <c r="CY53" s="1280"/>
      <c r="CZ53" s="1280"/>
      <c r="DA53" s="1280"/>
      <c r="DB53" s="1280"/>
      <c r="DC53" s="1280"/>
    </row>
    <row r="54" spans="1:109" ht="12.75" x14ac:dyDescent="0.2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2.75" x14ac:dyDescent="0.25">
      <c r="A55" s="1257"/>
      <c r="B55" s="1249"/>
      <c r="G55" s="1268"/>
      <c r="H55" s="1268"/>
      <c r="I55" s="1268"/>
      <c r="J55" s="1268"/>
      <c r="K55" s="1277"/>
      <c r="L55" s="1277"/>
      <c r="M55" s="1277"/>
      <c r="N55" s="1277"/>
      <c r="AN55" s="1274" t="s">
        <v>607</v>
      </c>
      <c r="AO55" s="1274"/>
      <c r="AP55" s="1274"/>
      <c r="AQ55" s="1274"/>
      <c r="AR55" s="1274"/>
      <c r="AS55" s="1274"/>
      <c r="AT55" s="1274"/>
      <c r="AU55" s="1274"/>
      <c r="AV55" s="1274"/>
      <c r="AW55" s="1274"/>
      <c r="AX55" s="1274"/>
      <c r="AY55" s="1274"/>
      <c r="AZ55" s="1274"/>
      <c r="BA55" s="1274"/>
      <c r="BB55" s="1278" t="s">
        <v>605</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79"/>
      <c r="BY55" s="1280"/>
      <c r="BZ55" s="1280"/>
      <c r="CA55" s="1280"/>
      <c r="CB55" s="1280"/>
      <c r="CC55" s="1280"/>
      <c r="CD55" s="1280"/>
      <c r="CE55" s="1280"/>
      <c r="CF55" s="1279"/>
      <c r="CG55" s="1280"/>
      <c r="CH55" s="1280"/>
      <c r="CI55" s="1280"/>
      <c r="CJ55" s="1280"/>
      <c r="CK55" s="1280"/>
      <c r="CL55" s="1280"/>
      <c r="CM55" s="1280"/>
      <c r="CN55" s="1279"/>
      <c r="CO55" s="1280"/>
      <c r="CP55" s="1280"/>
      <c r="CQ55" s="1280"/>
      <c r="CR55" s="1280"/>
      <c r="CS55" s="1280"/>
      <c r="CT55" s="1280"/>
      <c r="CU55" s="1280"/>
      <c r="CV55" s="1280">
        <v>0</v>
      </c>
      <c r="CW55" s="1280"/>
      <c r="CX55" s="1280"/>
      <c r="CY55" s="1280"/>
      <c r="CZ55" s="1280"/>
      <c r="DA55" s="1280"/>
      <c r="DB55" s="1280"/>
      <c r="DC55" s="1280"/>
    </row>
    <row r="56" spans="1:109" ht="12.75" x14ac:dyDescent="0.2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ht="12.75" x14ac:dyDescent="0.25">
      <c r="B57" s="1281"/>
      <c r="G57" s="1268"/>
      <c r="H57" s="1268"/>
      <c r="I57" s="1282"/>
      <c r="J57" s="1282"/>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606</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79"/>
      <c r="BY57" s="1280"/>
      <c r="BZ57" s="1280"/>
      <c r="CA57" s="1280"/>
      <c r="CB57" s="1280"/>
      <c r="CC57" s="1280"/>
      <c r="CD57" s="1280"/>
      <c r="CE57" s="1280"/>
      <c r="CF57" s="1279"/>
      <c r="CG57" s="1280"/>
      <c r="CH57" s="1280"/>
      <c r="CI57" s="1280"/>
      <c r="CJ57" s="1280"/>
      <c r="CK57" s="1280"/>
      <c r="CL57" s="1280"/>
      <c r="CM57" s="1280"/>
      <c r="CN57" s="1279"/>
      <c r="CO57" s="1280"/>
      <c r="CP57" s="1280"/>
      <c r="CQ57" s="1280"/>
      <c r="CR57" s="1280"/>
      <c r="CS57" s="1280"/>
      <c r="CT57" s="1280"/>
      <c r="CU57" s="1280"/>
      <c r="CV57" s="1280">
        <v>64.900000000000006</v>
      </c>
      <c r="CW57" s="1280"/>
      <c r="CX57" s="1280"/>
      <c r="CY57" s="1280"/>
      <c r="CZ57" s="1280"/>
      <c r="DA57" s="1280"/>
      <c r="DB57" s="1280"/>
      <c r="DC57" s="1280"/>
      <c r="DD57" s="1283"/>
      <c r="DE57" s="1281"/>
    </row>
    <row r="58" spans="1:109" s="1257" customFormat="1" ht="12.75" x14ac:dyDescent="0.25">
      <c r="A58" s="1243"/>
      <c r="B58" s="1281"/>
      <c r="G58" s="1268"/>
      <c r="H58" s="1268"/>
      <c r="I58" s="1282"/>
      <c r="J58" s="1282"/>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ht="12.75" x14ac:dyDescent="0.25">
      <c r="A59" s="1243"/>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ht="12.75" x14ac:dyDescent="0.25">
      <c r="A60" s="1243"/>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ht="12.75" x14ac:dyDescent="0.25">
      <c r="A61" s="1243"/>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ht="12.75" x14ac:dyDescent="0.2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149999999999999" x14ac:dyDescent="0.25">
      <c r="B63" s="1289" t="s">
        <v>608</v>
      </c>
    </row>
    <row r="64" spans="1:109" ht="12.75" x14ac:dyDescent="0.25">
      <c r="B64" s="1249"/>
      <c r="G64" s="1256"/>
      <c r="I64" s="1290"/>
      <c r="J64" s="1290"/>
      <c r="K64" s="1290"/>
      <c r="L64" s="1290"/>
      <c r="M64" s="1290"/>
      <c r="N64" s="1291"/>
      <c r="AM64" s="1256"/>
      <c r="AN64" s="1256" t="s">
        <v>601</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2.75" x14ac:dyDescent="0.25">
      <c r="B65" s="1249"/>
      <c r="AN65" s="1258" t="s">
        <v>609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2.75" x14ac:dyDescent="0.2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2.75" x14ac:dyDescent="0.2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2.75" x14ac:dyDescent="0.2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2.75" x14ac:dyDescent="0.2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2.75" x14ac:dyDescent="0.25">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ht="12.75" x14ac:dyDescent="0.25">
      <c r="B71" s="1249"/>
      <c r="G71" s="1295"/>
      <c r="I71" s="1296"/>
      <c r="J71" s="1293"/>
      <c r="K71" s="1293"/>
      <c r="L71" s="1294"/>
      <c r="M71" s="1293"/>
      <c r="N71" s="1294"/>
      <c r="AM71" s="1295"/>
      <c r="AN71" s="1243" t="s">
        <v>603</v>
      </c>
    </row>
    <row r="72" spans="2:107" ht="12.75" x14ac:dyDescent="0.2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565</v>
      </c>
      <c r="BQ72" s="1274"/>
      <c r="BR72" s="1274"/>
      <c r="BS72" s="1274"/>
      <c r="BT72" s="1274"/>
      <c r="BU72" s="1274"/>
      <c r="BV72" s="1274"/>
      <c r="BW72" s="1274"/>
      <c r="BX72" s="1274" t="s">
        <v>566</v>
      </c>
      <c r="BY72" s="1274"/>
      <c r="BZ72" s="1274"/>
      <c r="CA72" s="1274"/>
      <c r="CB72" s="1274"/>
      <c r="CC72" s="1274"/>
      <c r="CD72" s="1274"/>
      <c r="CE72" s="1274"/>
      <c r="CF72" s="1274" t="s">
        <v>567</v>
      </c>
      <c r="CG72" s="1274"/>
      <c r="CH72" s="1274"/>
      <c r="CI72" s="1274"/>
      <c r="CJ72" s="1274"/>
      <c r="CK72" s="1274"/>
      <c r="CL72" s="1274"/>
      <c r="CM72" s="1274"/>
      <c r="CN72" s="1274" t="s">
        <v>568</v>
      </c>
      <c r="CO72" s="1274"/>
      <c r="CP72" s="1274"/>
      <c r="CQ72" s="1274"/>
      <c r="CR72" s="1274"/>
      <c r="CS72" s="1274"/>
      <c r="CT72" s="1274"/>
      <c r="CU72" s="1274"/>
      <c r="CV72" s="1274" t="s">
        <v>569</v>
      </c>
      <c r="CW72" s="1274"/>
      <c r="CX72" s="1274"/>
      <c r="CY72" s="1274"/>
      <c r="CZ72" s="1274"/>
      <c r="DA72" s="1274"/>
      <c r="DB72" s="1274"/>
      <c r="DC72" s="1274"/>
    </row>
    <row r="73" spans="2:107" ht="12.75" x14ac:dyDescent="0.25">
      <c r="B73" s="1249"/>
      <c r="G73" s="1275"/>
      <c r="H73" s="1275"/>
      <c r="I73" s="1275"/>
      <c r="J73" s="1275"/>
      <c r="K73" s="1297"/>
      <c r="L73" s="1297"/>
      <c r="M73" s="1297"/>
      <c r="N73" s="1297"/>
      <c r="AM73" s="1267"/>
      <c r="AN73" s="1278" t="s">
        <v>604</v>
      </c>
      <c r="AO73" s="1278"/>
      <c r="AP73" s="1278"/>
      <c r="AQ73" s="1278"/>
      <c r="AR73" s="1278"/>
      <c r="AS73" s="1278"/>
      <c r="AT73" s="1278"/>
      <c r="AU73" s="1278"/>
      <c r="AV73" s="1278"/>
      <c r="AW73" s="1278"/>
      <c r="AX73" s="1278"/>
      <c r="AY73" s="1278"/>
      <c r="AZ73" s="1278"/>
      <c r="BA73" s="1278"/>
      <c r="BB73" s="1278" t="s">
        <v>605</v>
      </c>
      <c r="BC73" s="1278"/>
      <c r="BD73" s="1278"/>
      <c r="BE73" s="1278"/>
      <c r="BF73" s="1278"/>
      <c r="BG73" s="1278"/>
      <c r="BH73" s="1278"/>
      <c r="BI73" s="1278"/>
      <c r="BJ73" s="1278"/>
      <c r="BK73" s="1278"/>
      <c r="BL73" s="1278"/>
      <c r="BM73" s="1278"/>
      <c r="BN73" s="1278"/>
      <c r="BO73" s="1278"/>
      <c r="BP73" s="1280"/>
      <c r="BQ73" s="1280"/>
      <c r="BR73" s="1280"/>
      <c r="BS73" s="1280"/>
      <c r="BT73" s="1280"/>
      <c r="BU73" s="1280"/>
      <c r="BV73" s="1280"/>
      <c r="BW73" s="1280"/>
      <c r="BX73" s="1280">
        <v>5.8</v>
      </c>
      <c r="BY73" s="1280"/>
      <c r="BZ73" s="1280"/>
      <c r="CA73" s="1280"/>
      <c r="CB73" s="1280"/>
      <c r="CC73" s="1280"/>
      <c r="CD73" s="1280"/>
      <c r="CE73" s="1280"/>
      <c r="CF73" s="1280">
        <v>3</v>
      </c>
      <c r="CG73" s="1280"/>
      <c r="CH73" s="1280"/>
      <c r="CI73" s="1280"/>
      <c r="CJ73" s="1280"/>
      <c r="CK73" s="1280"/>
      <c r="CL73" s="1280"/>
      <c r="CM73" s="1280"/>
      <c r="CN73" s="1280">
        <v>5</v>
      </c>
      <c r="CO73" s="1280"/>
      <c r="CP73" s="1280"/>
      <c r="CQ73" s="1280"/>
      <c r="CR73" s="1280"/>
      <c r="CS73" s="1280"/>
      <c r="CT73" s="1280"/>
      <c r="CU73" s="1280"/>
      <c r="CV73" s="1280">
        <v>16.7</v>
      </c>
      <c r="CW73" s="1280"/>
      <c r="CX73" s="1280"/>
      <c r="CY73" s="1280"/>
      <c r="CZ73" s="1280"/>
      <c r="DA73" s="1280"/>
      <c r="DB73" s="1280"/>
      <c r="DC73" s="1280"/>
    </row>
    <row r="74" spans="2:107" ht="12.75" x14ac:dyDescent="0.25">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2.75" x14ac:dyDescent="0.2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610</v>
      </c>
      <c r="BC75" s="1278"/>
      <c r="BD75" s="1278"/>
      <c r="BE75" s="1278"/>
      <c r="BF75" s="1278"/>
      <c r="BG75" s="1278"/>
      <c r="BH75" s="1278"/>
      <c r="BI75" s="1278"/>
      <c r="BJ75" s="1278"/>
      <c r="BK75" s="1278"/>
      <c r="BL75" s="1278"/>
      <c r="BM75" s="1278"/>
      <c r="BN75" s="1278"/>
      <c r="BO75" s="1278"/>
      <c r="BP75" s="1280">
        <v>9.1999999999999993</v>
      </c>
      <c r="BQ75" s="1280"/>
      <c r="BR75" s="1280"/>
      <c r="BS75" s="1280"/>
      <c r="BT75" s="1280"/>
      <c r="BU75" s="1280"/>
      <c r="BV75" s="1280"/>
      <c r="BW75" s="1280"/>
      <c r="BX75" s="1280">
        <v>9</v>
      </c>
      <c r="BY75" s="1280"/>
      <c r="BZ75" s="1280"/>
      <c r="CA75" s="1280"/>
      <c r="CB75" s="1280"/>
      <c r="CC75" s="1280"/>
      <c r="CD75" s="1280"/>
      <c r="CE75" s="1280"/>
      <c r="CF75" s="1280">
        <v>9.6</v>
      </c>
      <c r="CG75" s="1280"/>
      <c r="CH75" s="1280"/>
      <c r="CI75" s="1280"/>
      <c r="CJ75" s="1280"/>
      <c r="CK75" s="1280"/>
      <c r="CL75" s="1280"/>
      <c r="CM75" s="1280"/>
      <c r="CN75" s="1280">
        <v>9.6</v>
      </c>
      <c r="CO75" s="1280"/>
      <c r="CP75" s="1280"/>
      <c r="CQ75" s="1280"/>
      <c r="CR75" s="1280"/>
      <c r="CS75" s="1280"/>
      <c r="CT75" s="1280"/>
      <c r="CU75" s="1280"/>
      <c r="CV75" s="1280">
        <v>9.3000000000000007</v>
      </c>
      <c r="CW75" s="1280"/>
      <c r="CX75" s="1280"/>
      <c r="CY75" s="1280"/>
      <c r="CZ75" s="1280"/>
      <c r="DA75" s="1280"/>
      <c r="DB75" s="1280"/>
      <c r="DC75" s="1280"/>
    </row>
    <row r="76" spans="2:107" ht="12.75" x14ac:dyDescent="0.2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2.75" x14ac:dyDescent="0.25">
      <c r="B77" s="1249"/>
      <c r="G77" s="1268"/>
      <c r="H77" s="1268"/>
      <c r="I77" s="1268"/>
      <c r="J77" s="1268"/>
      <c r="K77" s="1297"/>
      <c r="L77" s="1297"/>
      <c r="M77" s="1297"/>
      <c r="N77" s="1297"/>
      <c r="AN77" s="1274" t="s">
        <v>607</v>
      </c>
      <c r="AO77" s="1274"/>
      <c r="AP77" s="1274"/>
      <c r="AQ77" s="1274"/>
      <c r="AR77" s="1274"/>
      <c r="AS77" s="1274"/>
      <c r="AT77" s="1274"/>
      <c r="AU77" s="1274"/>
      <c r="AV77" s="1274"/>
      <c r="AW77" s="1274"/>
      <c r="AX77" s="1274"/>
      <c r="AY77" s="1274"/>
      <c r="AZ77" s="1274"/>
      <c r="BA77" s="1274"/>
      <c r="BB77" s="1278" t="s">
        <v>605</v>
      </c>
      <c r="BC77" s="1278"/>
      <c r="BD77" s="1278"/>
      <c r="BE77" s="1278"/>
      <c r="BF77" s="1278"/>
      <c r="BG77" s="1278"/>
      <c r="BH77" s="1278"/>
      <c r="BI77" s="1278"/>
      <c r="BJ77" s="1278"/>
      <c r="BK77" s="1278"/>
      <c r="BL77" s="1278"/>
      <c r="BM77" s="1278"/>
      <c r="BN77" s="1278"/>
      <c r="BO77" s="1278"/>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ht="12.75" x14ac:dyDescent="0.25">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2.75" x14ac:dyDescent="0.25">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610</v>
      </c>
      <c r="BC79" s="1278"/>
      <c r="BD79" s="1278"/>
      <c r="BE79" s="1278"/>
      <c r="BF79" s="1278"/>
      <c r="BG79" s="1278"/>
      <c r="BH79" s="1278"/>
      <c r="BI79" s="1278"/>
      <c r="BJ79" s="1278"/>
      <c r="BK79" s="1278"/>
      <c r="BL79" s="1278"/>
      <c r="BM79" s="1278"/>
      <c r="BN79" s="1278"/>
      <c r="BO79" s="1278"/>
      <c r="BP79" s="1280">
        <v>8.5</v>
      </c>
      <c r="BQ79" s="1280"/>
      <c r="BR79" s="1280"/>
      <c r="BS79" s="1280"/>
      <c r="BT79" s="1280"/>
      <c r="BU79" s="1280"/>
      <c r="BV79" s="1280"/>
      <c r="BW79" s="1280"/>
      <c r="BX79" s="1280">
        <v>8.6</v>
      </c>
      <c r="BY79" s="1280"/>
      <c r="BZ79" s="1280"/>
      <c r="CA79" s="1280"/>
      <c r="CB79" s="1280"/>
      <c r="CC79" s="1280"/>
      <c r="CD79" s="1280"/>
      <c r="CE79" s="1280"/>
      <c r="CF79" s="1280">
        <v>8.6</v>
      </c>
      <c r="CG79" s="1280"/>
      <c r="CH79" s="1280"/>
      <c r="CI79" s="1280"/>
      <c r="CJ79" s="1280"/>
      <c r="CK79" s="1280"/>
      <c r="CL79" s="1280"/>
      <c r="CM79" s="1280"/>
      <c r="CN79" s="1280">
        <v>8.9</v>
      </c>
      <c r="CO79" s="1280"/>
      <c r="CP79" s="1280"/>
      <c r="CQ79" s="1280"/>
      <c r="CR79" s="1280"/>
      <c r="CS79" s="1280"/>
      <c r="CT79" s="1280"/>
      <c r="CU79" s="1280"/>
      <c r="CV79" s="1280">
        <v>8.9</v>
      </c>
      <c r="CW79" s="1280"/>
      <c r="CX79" s="1280"/>
      <c r="CY79" s="1280"/>
      <c r="CZ79" s="1280"/>
      <c r="DA79" s="1280"/>
      <c r="DB79" s="1280"/>
      <c r="DC79" s="1280"/>
    </row>
    <row r="80" spans="2:107" ht="12.75" x14ac:dyDescent="0.25">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2.75" x14ac:dyDescent="0.25">
      <c r="B81" s="1249"/>
    </row>
    <row r="82" spans="2:109" ht="16.149999999999999" x14ac:dyDescent="0.2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ht="12.75" x14ac:dyDescent="0.2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2.75" x14ac:dyDescent="0.25">
      <c r="DD84" s="1243"/>
      <c r="DE84" s="1243"/>
    </row>
    <row r="85" spans="2:109" ht="12.75" x14ac:dyDescent="0.25">
      <c r="DD85" s="1243"/>
      <c r="DE85" s="1243"/>
    </row>
  </sheetData>
  <sheetProtection algorithmName="SHA-512" hashValue="we/NAqm6dwmf5JjQ5xRzWUqoWtQayABh8seC2nhfiVO/1+xv7CbY9e4aAtZ/ev9BW82JRXCPHTtzw5b3YgGpyg==" saltValue="iiwwHhv556217I2Rw+fb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x14ac:dyDescent="0.25"/>
  <cols>
    <col min="1" max="34" width="2.46484375" style="263" customWidth="1"/>
    <col min="35" max="122" width="2.46484375" style="262" customWidth="1"/>
    <col min="123" max="16384" width="2.46484375" style="262" hidden="1"/>
  </cols>
  <sheetData>
    <row r="1" spans="1:34" ht="13.5" customHeight="1"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2.75" x14ac:dyDescent="0.25">
      <c r="S2" s="262"/>
      <c r="AH2" s="262"/>
    </row>
    <row r="3" spans="1:34" ht="12.75" x14ac:dyDescent="0.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2.75" x14ac:dyDescent="0.25"/>
    <row r="5" spans="1:34" ht="12.75" x14ac:dyDescent="0.25"/>
    <row r="6" spans="1:34" ht="12.75" x14ac:dyDescent="0.25"/>
    <row r="7" spans="1:34" ht="12.75" x14ac:dyDescent="0.25"/>
    <row r="8" spans="1:34" ht="12.75" x14ac:dyDescent="0.25"/>
    <row r="9" spans="1:34" ht="12.75" x14ac:dyDescent="0.25">
      <c r="AH9" s="262"/>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62"/>
    </row>
    <row r="18" spans="12:34" ht="12.75" x14ac:dyDescent="0.25"/>
    <row r="19" spans="12:34" ht="12.75" x14ac:dyDescent="0.25"/>
    <row r="20" spans="12:34" ht="12.75" x14ac:dyDescent="0.25">
      <c r="AH20" s="262"/>
    </row>
    <row r="21" spans="12:34" ht="12.75" x14ac:dyDescent="0.25">
      <c r="AH21" s="262"/>
    </row>
    <row r="22" spans="12:34" ht="12.75" x14ac:dyDescent="0.25"/>
    <row r="23" spans="12:34" ht="12.75" x14ac:dyDescent="0.25"/>
    <row r="24" spans="12:34" ht="12.75" x14ac:dyDescent="0.25">
      <c r="Q24" s="262"/>
    </row>
    <row r="25" spans="12:34" ht="12.75" x14ac:dyDescent="0.25"/>
    <row r="26" spans="12:34" ht="12.75" x14ac:dyDescent="0.25"/>
    <row r="27" spans="12:34" ht="12.75" x14ac:dyDescent="0.25"/>
    <row r="28" spans="12:34" ht="12.75" x14ac:dyDescent="0.25">
      <c r="O28" s="262"/>
      <c r="T28" s="262"/>
      <c r="AH28" s="262"/>
    </row>
    <row r="29" spans="12:34" ht="12.75" x14ac:dyDescent="0.25"/>
    <row r="30" spans="12:34" ht="12.75" x14ac:dyDescent="0.25"/>
    <row r="31" spans="12:34" ht="12.75" x14ac:dyDescent="0.25">
      <c r="Q31" s="262"/>
    </row>
    <row r="32" spans="12:34" ht="12.75" x14ac:dyDescent="0.25">
      <c r="L32" s="262"/>
    </row>
    <row r="33" spans="2:34" ht="12.75" x14ac:dyDescent="0.25">
      <c r="C33" s="262"/>
      <c r="E33" s="262"/>
      <c r="G33" s="262"/>
      <c r="I33" s="262"/>
      <c r="X33" s="262"/>
    </row>
    <row r="34" spans="2:34" ht="12.75" x14ac:dyDescent="0.25">
      <c r="B34" s="262"/>
      <c r="P34" s="262"/>
      <c r="R34" s="262"/>
      <c r="T34" s="262"/>
    </row>
    <row r="35" spans="2:34" ht="12.75" x14ac:dyDescent="0.25">
      <c r="D35" s="262"/>
      <c r="W35" s="262"/>
      <c r="AC35" s="262"/>
      <c r="AD35" s="262"/>
      <c r="AE35" s="262"/>
      <c r="AF35" s="262"/>
      <c r="AG35" s="262"/>
      <c r="AH35" s="262"/>
    </row>
    <row r="36" spans="2:34" ht="12.75" x14ac:dyDescent="0.25">
      <c r="H36" s="262"/>
      <c r="J36" s="262"/>
      <c r="K36" s="262"/>
      <c r="M36" s="262"/>
      <c r="Y36" s="262"/>
      <c r="Z36" s="262"/>
      <c r="AA36" s="262"/>
      <c r="AB36" s="262"/>
      <c r="AC36" s="262"/>
      <c r="AD36" s="262"/>
      <c r="AE36" s="262"/>
      <c r="AF36" s="262"/>
      <c r="AG36" s="262"/>
      <c r="AH36" s="262"/>
    </row>
    <row r="37" spans="2:34" ht="12.75" x14ac:dyDescent="0.25">
      <c r="AH37" s="262"/>
    </row>
    <row r="38" spans="2:34" ht="12.75" x14ac:dyDescent="0.25">
      <c r="AG38" s="262"/>
      <c r="AH38" s="262"/>
    </row>
    <row r="39" spans="2:34" ht="12.75" x14ac:dyDescent="0.25"/>
    <row r="40" spans="2:34" ht="12.75" x14ac:dyDescent="0.25">
      <c r="X40" s="262"/>
    </row>
    <row r="41" spans="2:34" ht="12.75" x14ac:dyDescent="0.25">
      <c r="R41" s="262"/>
    </row>
    <row r="42" spans="2:34" ht="12.75" x14ac:dyDescent="0.25">
      <c r="W42" s="262"/>
    </row>
    <row r="43" spans="2:34" ht="12.75" x14ac:dyDescent="0.25">
      <c r="Y43" s="262"/>
      <c r="Z43" s="262"/>
      <c r="AA43" s="262"/>
      <c r="AB43" s="262"/>
      <c r="AC43" s="262"/>
      <c r="AD43" s="262"/>
      <c r="AE43" s="262"/>
      <c r="AF43" s="262"/>
      <c r="AG43" s="262"/>
      <c r="AH43" s="262"/>
    </row>
    <row r="44" spans="2:34" ht="12.75" x14ac:dyDescent="0.25">
      <c r="AH44" s="262"/>
    </row>
    <row r="45" spans="2:34" ht="12.75" x14ac:dyDescent="0.25">
      <c r="X45" s="262"/>
    </row>
    <row r="46" spans="2:34" ht="12.75" x14ac:dyDescent="0.25"/>
    <row r="47" spans="2:34" ht="12.75" x14ac:dyDescent="0.25"/>
    <row r="48" spans="2:34" ht="12.75" x14ac:dyDescent="0.25">
      <c r="W48" s="262"/>
      <c r="Y48" s="262"/>
      <c r="Z48" s="262"/>
      <c r="AA48" s="262"/>
      <c r="AB48" s="262"/>
      <c r="AC48" s="262"/>
      <c r="AD48" s="262"/>
      <c r="AE48" s="262"/>
      <c r="AF48" s="262"/>
      <c r="AG48" s="262"/>
      <c r="AH48" s="262"/>
    </row>
    <row r="49" spans="28:34" ht="12.75" x14ac:dyDescent="0.25"/>
    <row r="50" spans="28:34" ht="12.75" x14ac:dyDescent="0.25">
      <c r="AE50" s="262"/>
      <c r="AF50" s="262"/>
      <c r="AG50" s="262"/>
      <c r="AH50" s="262"/>
    </row>
    <row r="51" spans="28:34" ht="12.75" x14ac:dyDescent="0.25">
      <c r="AC51" s="262"/>
      <c r="AD51" s="262"/>
      <c r="AE51" s="262"/>
      <c r="AF51" s="262"/>
      <c r="AG51" s="262"/>
      <c r="AH51" s="262"/>
    </row>
    <row r="52" spans="28:34" ht="12.75" x14ac:dyDescent="0.25"/>
    <row r="53" spans="28:34" ht="12.75" x14ac:dyDescent="0.25">
      <c r="AF53" s="262"/>
      <c r="AG53" s="262"/>
      <c r="AH53" s="262"/>
    </row>
    <row r="54" spans="28:34" ht="12.75" x14ac:dyDescent="0.25">
      <c r="AH54" s="262"/>
    </row>
    <row r="55" spans="28:34" ht="12.75" x14ac:dyDescent="0.25"/>
    <row r="56" spans="28:34" ht="12.75" x14ac:dyDescent="0.25">
      <c r="AB56" s="262"/>
      <c r="AC56" s="262"/>
      <c r="AD56" s="262"/>
      <c r="AE56" s="262"/>
      <c r="AF56" s="262"/>
      <c r="AG56" s="262"/>
      <c r="AH56" s="262"/>
    </row>
    <row r="57" spans="28:34" ht="12.75" x14ac:dyDescent="0.25">
      <c r="AH57" s="262"/>
    </row>
    <row r="58" spans="28:34" ht="12.75" x14ac:dyDescent="0.25">
      <c r="AH58" s="262"/>
    </row>
    <row r="59" spans="28:34" ht="12.75" x14ac:dyDescent="0.25"/>
    <row r="60" spans="28:34" ht="12.75" x14ac:dyDescent="0.25"/>
    <row r="61" spans="28:34" ht="12.75" x14ac:dyDescent="0.25"/>
    <row r="62" spans="28:34" ht="12.75" x14ac:dyDescent="0.25"/>
    <row r="63" spans="28:34" ht="12.75" x14ac:dyDescent="0.25">
      <c r="AH63" s="262"/>
    </row>
    <row r="64" spans="28:34" ht="12.75" x14ac:dyDescent="0.25">
      <c r="AG64" s="262"/>
      <c r="AH64" s="262"/>
    </row>
    <row r="65" spans="28:34" ht="12.75" x14ac:dyDescent="0.25"/>
    <row r="66" spans="28:34" ht="12.75" x14ac:dyDescent="0.25"/>
    <row r="67" spans="28:34" ht="12.75" x14ac:dyDescent="0.25"/>
    <row r="68" spans="28:34" ht="12.75" x14ac:dyDescent="0.25">
      <c r="AB68" s="262"/>
      <c r="AC68" s="262"/>
      <c r="AD68" s="262"/>
      <c r="AE68" s="262"/>
      <c r="AF68" s="262"/>
      <c r="AG68" s="262"/>
      <c r="AH68" s="262"/>
    </row>
    <row r="69" spans="28:34" ht="12.75" x14ac:dyDescent="0.25">
      <c r="AF69" s="262"/>
      <c r="AG69" s="262"/>
      <c r="AH69" s="262"/>
    </row>
    <row r="70" spans="28:34" ht="12.75" x14ac:dyDescent="0.25"/>
    <row r="71" spans="28:34" ht="12.75" x14ac:dyDescent="0.25"/>
    <row r="72" spans="28:34" ht="12.75" x14ac:dyDescent="0.25"/>
    <row r="73" spans="28:34" ht="12.75" x14ac:dyDescent="0.25"/>
    <row r="74" spans="28:34" ht="12.75" x14ac:dyDescent="0.25"/>
    <row r="75" spans="28:34" ht="12.75" x14ac:dyDescent="0.25">
      <c r="AH75" s="262"/>
    </row>
    <row r="76" spans="28:34" ht="12.75" x14ac:dyDescent="0.25">
      <c r="AF76" s="262"/>
      <c r="AG76" s="262"/>
      <c r="AH76" s="262"/>
    </row>
    <row r="77" spans="28:34" ht="12.75" x14ac:dyDescent="0.25">
      <c r="AG77" s="262"/>
      <c r="AH77" s="262"/>
    </row>
    <row r="78" spans="28:34" ht="12.75" x14ac:dyDescent="0.25"/>
    <row r="79" spans="28:34" ht="12.75" x14ac:dyDescent="0.25"/>
    <row r="80" spans="28:34" ht="12.75" x14ac:dyDescent="0.25"/>
    <row r="81" spans="25:34" ht="12.75" x14ac:dyDescent="0.25"/>
    <row r="82" spans="25:34" ht="12.75" x14ac:dyDescent="0.25">
      <c r="Y82" s="262"/>
    </row>
    <row r="83" spans="25:34" ht="12.75" x14ac:dyDescent="0.25">
      <c r="Y83" s="262"/>
      <c r="Z83" s="262"/>
      <c r="AA83" s="262"/>
      <c r="AB83" s="262"/>
      <c r="AC83" s="262"/>
      <c r="AD83" s="262"/>
      <c r="AE83" s="262"/>
      <c r="AF83" s="262"/>
      <c r="AG83" s="262"/>
      <c r="AH83" s="262"/>
    </row>
    <row r="84" spans="25:34" ht="12.75" x14ac:dyDescent="0.25"/>
    <row r="85" spans="25:34" ht="12.75" x14ac:dyDescent="0.25"/>
    <row r="86" spans="25:34" ht="12.75" x14ac:dyDescent="0.25"/>
    <row r="87" spans="25:34" ht="12.75" x14ac:dyDescent="0.25"/>
    <row r="88" spans="25:34" ht="12.75" x14ac:dyDescent="0.25">
      <c r="AH88" s="26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62"/>
      <c r="AG94" s="262"/>
      <c r="AH94" s="262"/>
    </row>
    <row r="95" spans="25:34" ht="13.5" customHeight="1" x14ac:dyDescent="0.25">
      <c r="AH95" s="26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62"/>
    </row>
    <row r="102" spans="33:34" ht="13.5" customHeight="1" x14ac:dyDescent="0.25"/>
    <row r="103" spans="33:34" ht="13.5" customHeight="1" x14ac:dyDescent="0.25"/>
    <row r="104" spans="33:34" ht="13.5" customHeight="1" x14ac:dyDescent="0.25">
      <c r="AG104" s="262"/>
      <c r="AH104" s="26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62"/>
    </row>
    <row r="117" spans="34:122" ht="13.5" customHeight="1" x14ac:dyDescent="0.25"/>
    <row r="118" spans="34:122" ht="13.5" customHeight="1" x14ac:dyDescent="0.25"/>
    <row r="119" spans="34:122" ht="13.5" customHeight="1" x14ac:dyDescent="0.25"/>
    <row r="120" spans="34:122" ht="13.5" customHeight="1" x14ac:dyDescent="0.25">
      <c r="AH120" s="262"/>
    </row>
    <row r="121" spans="34:122" ht="13.5" customHeight="1" x14ac:dyDescent="0.25">
      <c r="AH121" s="262"/>
    </row>
    <row r="122" spans="34:122" ht="13.5" customHeight="1" x14ac:dyDescent="0.25"/>
    <row r="123" spans="34:122" ht="13.5" customHeight="1" x14ac:dyDescent="0.25"/>
    <row r="124" spans="34:122" ht="13.5" customHeight="1" x14ac:dyDescent="0.25"/>
    <row r="125" spans="34:122" ht="13.5" customHeight="1" x14ac:dyDescent="0.25">
      <c r="DR125" s="262" t="s">
        <v>512</v>
      </c>
    </row>
  </sheetData>
  <sheetProtection algorithmName="SHA-512" hashValue="4xpK9t1yy61bDhkcBuLpReVWoexBZod4jA6NgS7z2JulgvS/4F7dFm/GK3nb4QY6SQw6r2i5XK5vZMhH2wHobQ==" saltValue="wdP3Cb6JZDAu1JoXzsJ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5"/>
  <cols>
    <col min="1" max="34" width="2.46484375" style="263" customWidth="1"/>
    <col min="35" max="122" width="2.46484375" style="262" customWidth="1"/>
    <col min="123" max="16384" width="2.46484375" style="262" hidden="1"/>
  </cols>
  <sheetData>
    <row r="1" spans="2:34" ht="13.5" customHeight="1" x14ac:dyDescent="0.2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2.75" x14ac:dyDescent="0.25">
      <c r="S2" s="262"/>
      <c r="AH2" s="262"/>
    </row>
    <row r="3" spans="2:34" ht="12.75" x14ac:dyDescent="0.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2.75" x14ac:dyDescent="0.25"/>
    <row r="5" spans="2:34" ht="12.75" x14ac:dyDescent="0.25"/>
    <row r="6" spans="2:34" ht="12.75" x14ac:dyDescent="0.25"/>
    <row r="7" spans="2:34" ht="12.75" x14ac:dyDescent="0.25"/>
    <row r="8" spans="2:34" ht="12.75" x14ac:dyDescent="0.25"/>
    <row r="9" spans="2:34" ht="12.75" x14ac:dyDescent="0.25">
      <c r="AH9" s="262"/>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62"/>
    </row>
    <row r="18" spans="12:34" ht="12.75" x14ac:dyDescent="0.25"/>
    <row r="19" spans="12:34" ht="12.75" x14ac:dyDescent="0.25"/>
    <row r="20" spans="12:34" ht="12.75" x14ac:dyDescent="0.25">
      <c r="AH20" s="262"/>
    </row>
    <row r="21" spans="12:34" ht="12.75" x14ac:dyDescent="0.25">
      <c r="AH21" s="262"/>
    </row>
    <row r="22" spans="12:34" ht="12.75" x14ac:dyDescent="0.25"/>
    <row r="23" spans="12:34" ht="12.75" x14ac:dyDescent="0.25"/>
    <row r="24" spans="12:34" ht="12.75" x14ac:dyDescent="0.25">
      <c r="Q24" s="262"/>
    </row>
    <row r="25" spans="12:34" ht="12.75" x14ac:dyDescent="0.25"/>
    <row r="26" spans="12:34" ht="12.75" x14ac:dyDescent="0.25"/>
    <row r="27" spans="12:34" ht="12.75" x14ac:dyDescent="0.25"/>
    <row r="28" spans="12:34" ht="12.75" x14ac:dyDescent="0.25">
      <c r="O28" s="262"/>
      <c r="T28" s="262"/>
      <c r="AH28" s="262"/>
    </row>
    <row r="29" spans="12:34" ht="12.75" x14ac:dyDescent="0.25"/>
    <row r="30" spans="12:34" ht="12.75" x14ac:dyDescent="0.25"/>
    <row r="31" spans="12:34" ht="12.75" x14ac:dyDescent="0.25">
      <c r="Q31" s="262"/>
    </row>
    <row r="32" spans="12:34" ht="12.75" x14ac:dyDescent="0.25">
      <c r="L32" s="262"/>
    </row>
    <row r="33" spans="2:34" ht="12.75" x14ac:dyDescent="0.25">
      <c r="C33" s="262"/>
      <c r="E33" s="262"/>
      <c r="G33" s="262"/>
      <c r="I33" s="262"/>
      <c r="X33" s="262"/>
    </row>
    <row r="34" spans="2:34" ht="12.75" x14ac:dyDescent="0.25">
      <c r="B34" s="262"/>
      <c r="P34" s="262"/>
      <c r="R34" s="262"/>
      <c r="T34" s="262"/>
    </row>
    <row r="35" spans="2:34" ht="12.75" x14ac:dyDescent="0.25">
      <c r="D35" s="262"/>
      <c r="W35" s="262"/>
      <c r="AC35" s="262"/>
      <c r="AD35" s="262"/>
      <c r="AE35" s="262"/>
      <c r="AF35" s="262"/>
      <c r="AG35" s="262"/>
      <c r="AH35" s="262"/>
    </row>
    <row r="36" spans="2:34" ht="12.75" x14ac:dyDescent="0.25">
      <c r="H36" s="262"/>
      <c r="J36" s="262"/>
      <c r="K36" s="262"/>
      <c r="M36" s="262"/>
      <c r="Y36" s="262"/>
      <c r="Z36" s="262"/>
      <c r="AA36" s="262"/>
      <c r="AB36" s="262"/>
      <c r="AC36" s="262"/>
      <c r="AD36" s="262"/>
      <c r="AE36" s="262"/>
      <c r="AF36" s="262"/>
      <c r="AG36" s="262"/>
      <c r="AH36" s="262"/>
    </row>
    <row r="37" spans="2:34" ht="12.75" x14ac:dyDescent="0.25">
      <c r="AH37" s="262"/>
    </row>
    <row r="38" spans="2:34" ht="12.75" x14ac:dyDescent="0.25">
      <c r="AG38" s="262"/>
      <c r="AH38" s="262"/>
    </row>
    <row r="39" spans="2:34" ht="12.75" x14ac:dyDescent="0.25"/>
    <row r="40" spans="2:34" ht="12.75" x14ac:dyDescent="0.25">
      <c r="X40" s="262"/>
    </row>
    <row r="41" spans="2:34" ht="12.75" x14ac:dyDescent="0.25">
      <c r="R41" s="262"/>
    </row>
    <row r="42" spans="2:34" ht="12.75" x14ac:dyDescent="0.25">
      <c r="W42" s="262"/>
    </row>
    <row r="43" spans="2:34" ht="12.75" x14ac:dyDescent="0.25">
      <c r="Y43" s="262"/>
      <c r="Z43" s="262"/>
      <c r="AA43" s="262"/>
      <c r="AB43" s="262"/>
      <c r="AC43" s="262"/>
      <c r="AD43" s="262"/>
      <c r="AE43" s="262"/>
      <c r="AF43" s="262"/>
      <c r="AG43" s="262"/>
      <c r="AH43" s="262"/>
    </row>
    <row r="44" spans="2:34" ht="12.75" x14ac:dyDescent="0.25">
      <c r="AH44" s="262"/>
    </row>
    <row r="45" spans="2:34" ht="12.75" x14ac:dyDescent="0.25">
      <c r="X45" s="262"/>
    </row>
    <row r="46" spans="2:34" ht="12.75" x14ac:dyDescent="0.25"/>
    <row r="47" spans="2:34" ht="12.75" x14ac:dyDescent="0.25"/>
    <row r="48" spans="2:34" ht="12.75" x14ac:dyDescent="0.25">
      <c r="W48" s="262"/>
      <c r="Y48" s="262"/>
      <c r="Z48" s="262"/>
      <c r="AA48" s="262"/>
      <c r="AB48" s="262"/>
      <c r="AC48" s="262"/>
      <c r="AD48" s="262"/>
      <c r="AE48" s="262"/>
      <c r="AF48" s="262"/>
      <c r="AG48" s="262"/>
      <c r="AH48" s="262"/>
    </row>
    <row r="49" spans="28:34" ht="12.75" x14ac:dyDescent="0.25"/>
    <row r="50" spans="28:34" ht="12.75" x14ac:dyDescent="0.25">
      <c r="AE50" s="262"/>
      <c r="AF50" s="262"/>
      <c r="AG50" s="262"/>
      <c r="AH50" s="262"/>
    </row>
    <row r="51" spans="28:34" ht="12.75" x14ac:dyDescent="0.25">
      <c r="AC51" s="262"/>
      <c r="AD51" s="262"/>
      <c r="AE51" s="262"/>
      <c r="AF51" s="262"/>
      <c r="AG51" s="262"/>
      <c r="AH51" s="262"/>
    </row>
    <row r="52" spans="28:34" ht="12.75" x14ac:dyDescent="0.25"/>
    <row r="53" spans="28:34" ht="12.75" x14ac:dyDescent="0.25">
      <c r="AF53" s="262"/>
      <c r="AG53" s="262"/>
      <c r="AH53" s="262"/>
    </row>
    <row r="54" spans="28:34" ht="12.75" x14ac:dyDescent="0.25">
      <c r="AH54" s="262"/>
    </row>
    <row r="55" spans="28:34" ht="12.75" x14ac:dyDescent="0.25"/>
    <row r="56" spans="28:34" ht="12.75" x14ac:dyDescent="0.25">
      <c r="AB56" s="262"/>
      <c r="AC56" s="262"/>
      <c r="AD56" s="262"/>
      <c r="AE56" s="262"/>
      <c r="AF56" s="262"/>
      <c r="AG56" s="262"/>
      <c r="AH56" s="262"/>
    </row>
    <row r="57" spans="28:34" ht="12.75" x14ac:dyDescent="0.25">
      <c r="AH57" s="262"/>
    </row>
    <row r="58" spans="28:34" ht="12.75" x14ac:dyDescent="0.25">
      <c r="AH58" s="262"/>
    </row>
    <row r="59" spans="28:34" ht="12.75" x14ac:dyDescent="0.25">
      <c r="AG59" s="262"/>
      <c r="AH59" s="262"/>
    </row>
    <row r="60" spans="28:34" ht="12.75" x14ac:dyDescent="0.25"/>
    <row r="61" spans="28:34" ht="12.75" x14ac:dyDescent="0.25"/>
    <row r="62" spans="28:34" ht="12.75" x14ac:dyDescent="0.25"/>
    <row r="63" spans="28:34" ht="12.75" x14ac:dyDescent="0.25">
      <c r="AH63" s="262"/>
    </row>
    <row r="64" spans="28:34" ht="12.75" x14ac:dyDescent="0.25">
      <c r="AG64" s="262"/>
      <c r="AH64" s="262"/>
    </row>
    <row r="65" spans="28:34" ht="12.75" x14ac:dyDescent="0.25"/>
    <row r="66" spans="28:34" ht="12.75" x14ac:dyDescent="0.25"/>
    <row r="67" spans="28:34" ht="12.75" x14ac:dyDescent="0.25"/>
    <row r="68" spans="28:34" ht="12.75" x14ac:dyDescent="0.25">
      <c r="AB68" s="262"/>
      <c r="AC68" s="262"/>
      <c r="AD68" s="262"/>
      <c r="AE68" s="262"/>
      <c r="AF68" s="262"/>
      <c r="AG68" s="262"/>
      <c r="AH68" s="262"/>
    </row>
    <row r="69" spans="28:34" ht="12.75" x14ac:dyDescent="0.25">
      <c r="AF69" s="262"/>
      <c r="AG69" s="262"/>
      <c r="AH69" s="262"/>
    </row>
    <row r="70" spans="28:34" ht="12.75" x14ac:dyDescent="0.25"/>
    <row r="71" spans="28:34" ht="12.75" x14ac:dyDescent="0.25"/>
    <row r="72" spans="28:34" ht="12.75" x14ac:dyDescent="0.25"/>
    <row r="73" spans="28:34" ht="12.75" x14ac:dyDescent="0.25"/>
    <row r="74" spans="28:34" ht="12.75" x14ac:dyDescent="0.25"/>
    <row r="75" spans="28:34" ht="12.75" x14ac:dyDescent="0.25">
      <c r="AH75" s="262"/>
    </row>
    <row r="76" spans="28:34" ht="12.75" x14ac:dyDescent="0.25">
      <c r="AF76" s="262"/>
      <c r="AG76" s="262"/>
      <c r="AH76" s="262"/>
    </row>
    <row r="77" spans="28:34" ht="12.75" x14ac:dyDescent="0.25">
      <c r="AG77" s="262"/>
      <c r="AH77" s="262"/>
    </row>
    <row r="78" spans="28:34" ht="12.75" x14ac:dyDescent="0.25"/>
    <row r="79" spans="28:34" ht="12.75" x14ac:dyDescent="0.25"/>
    <row r="80" spans="28:34" ht="12.75" x14ac:dyDescent="0.25"/>
    <row r="81" spans="25:34" ht="12.75" x14ac:dyDescent="0.25"/>
    <row r="82" spans="25:34" ht="12.75" x14ac:dyDescent="0.25">
      <c r="Y82" s="262"/>
    </row>
    <row r="83" spans="25:34" ht="12.75" x14ac:dyDescent="0.25">
      <c r="Y83" s="262"/>
      <c r="Z83" s="262"/>
      <c r="AA83" s="262"/>
      <c r="AB83" s="262"/>
      <c r="AC83" s="262"/>
      <c r="AD83" s="262"/>
      <c r="AE83" s="262"/>
      <c r="AF83" s="262"/>
      <c r="AG83" s="262"/>
      <c r="AH83" s="262"/>
    </row>
    <row r="84" spans="25:34" ht="12.75" x14ac:dyDescent="0.25"/>
    <row r="85" spans="25:34" ht="12.75" x14ac:dyDescent="0.25"/>
    <row r="86" spans="25:34" ht="12.75" x14ac:dyDescent="0.25"/>
    <row r="87" spans="25:34" ht="12.75" x14ac:dyDescent="0.25"/>
    <row r="88" spans="25:34" ht="12.75" x14ac:dyDescent="0.25">
      <c r="AH88" s="26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62"/>
      <c r="AG94" s="262"/>
      <c r="AH94" s="262"/>
    </row>
    <row r="95" spans="25:34" ht="13.5" customHeight="1" x14ac:dyDescent="0.25">
      <c r="AH95" s="26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62"/>
    </row>
    <row r="102" spans="33:34" ht="13.5" customHeight="1" x14ac:dyDescent="0.25"/>
    <row r="103" spans="33:34" ht="13.5" customHeight="1" x14ac:dyDescent="0.25"/>
    <row r="104" spans="33:34" ht="13.5" customHeight="1" x14ac:dyDescent="0.25">
      <c r="AG104" s="262"/>
      <c r="AH104" s="26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62"/>
    </row>
    <row r="117" spans="34:122" ht="13.5" customHeight="1" x14ac:dyDescent="0.25"/>
    <row r="118" spans="34:122" ht="13.5" customHeight="1" x14ac:dyDescent="0.25"/>
    <row r="119" spans="34:122" ht="13.5" customHeight="1" x14ac:dyDescent="0.25"/>
    <row r="120" spans="34:122" ht="13.5" customHeight="1" x14ac:dyDescent="0.25">
      <c r="AH120" s="262"/>
    </row>
    <row r="121" spans="34:122" ht="13.5" customHeight="1" x14ac:dyDescent="0.25">
      <c r="AH121" s="262"/>
    </row>
    <row r="122" spans="34:122" ht="13.5" customHeight="1" x14ac:dyDescent="0.25"/>
    <row r="123" spans="34:122" ht="13.5" customHeight="1" x14ac:dyDescent="0.25"/>
    <row r="124" spans="34:122" ht="13.5" customHeight="1" x14ac:dyDescent="0.25"/>
    <row r="125" spans="34:122" ht="13.5" customHeight="1" x14ac:dyDescent="0.25">
      <c r="DR125" s="262" t="s">
        <v>512</v>
      </c>
    </row>
  </sheetData>
  <sheetProtection algorithmName="SHA-512" hashValue="kkT8HsUzCo6OyTlrl45SEiJK7zt2UORhl0ttB+PLDFGbn3D10sA/p31zrS3IXfJNs0dBcCMbevi01B0nohKoJg==" saltValue="PwmS8wdTHtXCbdlKrSCY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1" customWidth="1"/>
    <col min="2" max="8" width="13.3984375" style="141" customWidth="1"/>
    <col min="9" max="16384" width="11.1328125" style="141"/>
  </cols>
  <sheetData>
    <row r="1" spans="1:8" x14ac:dyDescent="0.25">
      <c r="A1" s="135"/>
      <c r="B1" s="136"/>
      <c r="C1" s="137"/>
      <c r="D1" s="138"/>
      <c r="E1" s="139"/>
      <c r="F1" s="139"/>
      <c r="G1" s="139"/>
      <c r="H1" s="140"/>
    </row>
    <row r="2" spans="1:8" x14ac:dyDescent="0.25">
      <c r="A2" s="142"/>
      <c r="B2" s="143"/>
      <c r="C2" s="144"/>
      <c r="D2" s="145" t="s">
        <v>52</v>
      </c>
      <c r="E2" s="146"/>
      <c r="F2" s="147" t="s">
        <v>562</v>
      </c>
      <c r="G2" s="148"/>
      <c r="H2" s="149"/>
    </row>
    <row r="3" spans="1:8" x14ac:dyDescent="0.25">
      <c r="A3" s="145" t="s">
        <v>555</v>
      </c>
      <c r="B3" s="150"/>
      <c r="C3" s="151"/>
      <c r="D3" s="152">
        <v>123486</v>
      </c>
      <c r="E3" s="153"/>
      <c r="F3" s="154">
        <v>202870</v>
      </c>
      <c r="G3" s="155"/>
      <c r="H3" s="156"/>
    </row>
    <row r="4" spans="1:8" x14ac:dyDescent="0.25">
      <c r="A4" s="157"/>
      <c r="B4" s="158"/>
      <c r="C4" s="159"/>
      <c r="D4" s="160">
        <v>65730</v>
      </c>
      <c r="E4" s="161"/>
      <c r="F4" s="162">
        <v>79735</v>
      </c>
      <c r="G4" s="163"/>
      <c r="H4" s="164"/>
    </row>
    <row r="5" spans="1:8" x14ac:dyDescent="0.25">
      <c r="A5" s="145" t="s">
        <v>557</v>
      </c>
      <c r="B5" s="150"/>
      <c r="C5" s="151"/>
      <c r="D5" s="152">
        <v>171047</v>
      </c>
      <c r="E5" s="153"/>
      <c r="F5" s="154">
        <v>167497</v>
      </c>
      <c r="G5" s="155"/>
      <c r="H5" s="156"/>
    </row>
    <row r="6" spans="1:8" x14ac:dyDescent="0.25">
      <c r="A6" s="157"/>
      <c r="B6" s="158"/>
      <c r="C6" s="159"/>
      <c r="D6" s="160">
        <v>79135</v>
      </c>
      <c r="E6" s="161"/>
      <c r="F6" s="162">
        <v>82571</v>
      </c>
      <c r="G6" s="163"/>
      <c r="H6" s="164"/>
    </row>
    <row r="7" spans="1:8" x14ac:dyDescent="0.25">
      <c r="A7" s="145" t="s">
        <v>558</v>
      </c>
      <c r="B7" s="150"/>
      <c r="C7" s="151"/>
      <c r="D7" s="152">
        <v>336443</v>
      </c>
      <c r="E7" s="153"/>
      <c r="F7" s="154">
        <v>190274</v>
      </c>
      <c r="G7" s="155"/>
      <c r="H7" s="156"/>
    </row>
    <row r="8" spans="1:8" x14ac:dyDescent="0.25">
      <c r="A8" s="157"/>
      <c r="B8" s="158"/>
      <c r="C8" s="159"/>
      <c r="D8" s="160">
        <v>46429</v>
      </c>
      <c r="E8" s="161"/>
      <c r="F8" s="162">
        <v>88584</v>
      </c>
      <c r="G8" s="163"/>
      <c r="H8" s="164"/>
    </row>
    <row r="9" spans="1:8" x14ac:dyDescent="0.25">
      <c r="A9" s="145" t="s">
        <v>559</v>
      </c>
      <c r="B9" s="150"/>
      <c r="C9" s="151"/>
      <c r="D9" s="152">
        <v>302933</v>
      </c>
      <c r="E9" s="153"/>
      <c r="F9" s="154">
        <v>200194</v>
      </c>
      <c r="G9" s="155"/>
      <c r="H9" s="156"/>
    </row>
    <row r="10" spans="1:8" x14ac:dyDescent="0.25">
      <c r="A10" s="157"/>
      <c r="B10" s="158"/>
      <c r="C10" s="159"/>
      <c r="D10" s="160">
        <v>101263</v>
      </c>
      <c r="E10" s="161"/>
      <c r="F10" s="162">
        <v>106422</v>
      </c>
      <c r="G10" s="163"/>
      <c r="H10" s="164"/>
    </row>
    <row r="11" spans="1:8" x14ac:dyDescent="0.25">
      <c r="A11" s="145" t="s">
        <v>560</v>
      </c>
      <c r="B11" s="150"/>
      <c r="C11" s="151"/>
      <c r="D11" s="152">
        <v>256420</v>
      </c>
      <c r="E11" s="153"/>
      <c r="F11" s="154">
        <v>196914</v>
      </c>
      <c r="G11" s="155"/>
      <c r="H11" s="156"/>
    </row>
    <row r="12" spans="1:8" x14ac:dyDescent="0.25">
      <c r="A12" s="157"/>
      <c r="B12" s="158"/>
      <c r="C12" s="165"/>
      <c r="D12" s="160">
        <v>124222</v>
      </c>
      <c r="E12" s="161"/>
      <c r="F12" s="162">
        <v>98966</v>
      </c>
      <c r="G12" s="163"/>
      <c r="H12" s="164"/>
    </row>
    <row r="13" spans="1:8" x14ac:dyDescent="0.25">
      <c r="A13" s="145"/>
      <c r="B13" s="150"/>
      <c r="C13" s="166"/>
      <c r="D13" s="167">
        <v>238066</v>
      </c>
      <c r="E13" s="168"/>
      <c r="F13" s="169">
        <v>191550</v>
      </c>
      <c r="G13" s="170"/>
      <c r="H13" s="156"/>
    </row>
    <row r="14" spans="1:8" x14ac:dyDescent="0.25">
      <c r="A14" s="157"/>
      <c r="B14" s="158"/>
      <c r="C14" s="159"/>
      <c r="D14" s="160">
        <v>83356</v>
      </c>
      <c r="E14" s="161"/>
      <c r="F14" s="162">
        <v>91256</v>
      </c>
      <c r="G14" s="163"/>
      <c r="H14" s="164"/>
    </row>
    <row r="17" spans="1:11" x14ac:dyDescent="0.25">
      <c r="A17" s="141" t="s">
        <v>53</v>
      </c>
    </row>
    <row r="18" spans="1:11" x14ac:dyDescent="0.2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5">
      <c r="A19" s="171" t="s">
        <v>54</v>
      </c>
      <c r="B19" s="171">
        <f>ROUND(VALUE(SUBSTITUTE(実質収支比率等に係る経年分析!F$48,"▲","-")),2)</f>
        <v>2.5099999999999998</v>
      </c>
      <c r="C19" s="171">
        <f>ROUND(VALUE(SUBSTITUTE(実質収支比率等に係る経年分析!G$48,"▲","-")),2)</f>
        <v>2.84</v>
      </c>
      <c r="D19" s="171">
        <f>ROUND(VALUE(SUBSTITUTE(実質収支比率等に係る経年分析!H$48,"▲","-")),2)</f>
        <v>7.66</v>
      </c>
      <c r="E19" s="171">
        <f>ROUND(VALUE(SUBSTITUTE(実質収支比率等に係る経年分析!I$48,"▲","-")),2)</f>
        <v>3.67</v>
      </c>
      <c r="F19" s="171">
        <f>ROUND(VALUE(SUBSTITUTE(実質収支比率等に係る経年分析!J$48,"▲","-")),2)</f>
        <v>4.54</v>
      </c>
    </row>
    <row r="20" spans="1:11" x14ac:dyDescent="0.25">
      <c r="A20" s="171" t="s">
        <v>55</v>
      </c>
      <c r="B20" s="171">
        <f>ROUND(VALUE(SUBSTITUTE(実質収支比率等に係る経年分析!F$47,"▲","-")),2)</f>
        <v>27.34</v>
      </c>
      <c r="C20" s="171">
        <f>ROUND(VALUE(SUBSTITUTE(実質収支比率等に係る経年分析!G$47,"▲","-")),2)</f>
        <v>12.98</v>
      </c>
      <c r="D20" s="171">
        <f>ROUND(VALUE(SUBSTITUTE(実質収支比率等に係る経年分析!H$47,"▲","-")),2)</f>
        <v>16.75</v>
      </c>
      <c r="E20" s="171">
        <f>ROUND(VALUE(SUBSTITUTE(実質収支比率等に係る経年分析!I$47,"▲","-")),2)</f>
        <v>15.59</v>
      </c>
      <c r="F20" s="171">
        <f>ROUND(VALUE(SUBSTITUTE(実質収支比率等に係る経年分析!J$47,"▲","-")),2)</f>
        <v>23</v>
      </c>
    </row>
    <row r="21" spans="1:11" x14ac:dyDescent="0.25">
      <c r="A21" s="171" t="s">
        <v>56</v>
      </c>
      <c r="B21" s="171">
        <f>IF(ISNUMBER(VALUE(SUBSTITUTE(実質収支比率等に係る経年分析!F$49,"▲","-"))),ROUND(VALUE(SUBSTITUTE(実質収支比率等に係る経年分析!F$49,"▲","-")),2),NA())</f>
        <v>-0.25</v>
      </c>
      <c r="C21" s="171">
        <f>IF(ISNUMBER(VALUE(SUBSTITUTE(実質収支比率等に係る経年分析!G$49,"▲","-"))),ROUND(VALUE(SUBSTITUTE(実質収支比率等に係る経年分析!G$49,"▲","-")),2),NA())</f>
        <v>-16.53</v>
      </c>
      <c r="D21" s="171">
        <f>IF(ISNUMBER(VALUE(SUBSTITUTE(実質収支比率等に係る経年分析!H$49,"▲","-"))),ROUND(VALUE(SUBSTITUTE(実質収支比率等に係る経年分析!H$49,"▲","-")),2),NA())</f>
        <v>7.13</v>
      </c>
      <c r="E21" s="171">
        <f>IF(ISNUMBER(VALUE(SUBSTITUTE(実質収支比率等に係る経年分析!I$49,"▲","-"))),ROUND(VALUE(SUBSTITUTE(実質収支比率等に係る経年分析!I$49,"▲","-")),2),NA())</f>
        <v>-8.32</v>
      </c>
      <c r="F21" s="171">
        <f>IF(ISNUMBER(VALUE(SUBSTITUTE(実質収支比率等に係る経年分析!J$49,"▲","-"))),ROUND(VALUE(SUBSTITUTE(実質収支比率等に係る経年分析!J$49,"▲","-")),2),NA())</f>
        <v>6.78</v>
      </c>
    </row>
    <row r="24" spans="1:11" x14ac:dyDescent="0.25">
      <c r="A24" s="141" t="s">
        <v>57</v>
      </c>
    </row>
    <row r="25" spans="1:11" x14ac:dyDescent="0.2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5">
      <c r="A26" s="172"/>
      <c r="B26" s="172" t="s">
        <v>58</v>
      </c>
      <c r="C26" s="172" t="s">
        <v>59</v>
      </c>
      <c r="D26" s="172" t="s">
        <v>58</v>
      </c>
      <c r="E26" s="172" t="s">
        <v>59</v>
      </c>
      <c r="F26" s="172" t="s">
        <v>58</v>
      </c>
      <c r="G26" s="172" t="s">
        <v>59</v>
      </c>
      <c r="H26" s="172" t="s">
        <v>58</v>
      </c>
      <c r="I26" s="172" t="s">
        <v>59</v>
      </c>
      <c r="J26" s="172" t="s">
        <v>58</v>
      </c>
      <c r="K26" s="172" t="s">
        <v>59</v>
      </c>
    </row>
    <row r="27" spans="1:11" x14ac:dyDescent="0.2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0.86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5">
      <c r="A30" s="172" t="str">
        <f>IF(連結実質赤字比率に係る赤字・黒字の構成分析!C$40="",NA(),連結実質赤字比率に係る赤字・黒字の構成分析!C$40)</f>
        <v>国民健康保険特別会計（直診勘定）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5">
      <c r="A31" s="172" t="str">
        <f>IF(連結実質赤字比率に係る赤字・黒字の構成分析!C$39="",NA(),連結実質赤字比率に係る赤字・黒字の構成分析!C$39)</f>
        <v>国民健康保険特別会計（保険事業勘定）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2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0.56999999999999995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0.63</v>
      </c>
    </row>
    <row r="33" spans="1:16" x14ac:dyDescent="0.2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0.79</v>
      </c>
    </row>
    <row r="34" spans="1:16" x14ac:dyDescent="0.2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1.1399999999999999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0.99</v>
      </c>
    </row>
    <row r="35" spans="1:16" x14ac:dyDescent="0.25">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4.29</v>
      </c>
    </row>
    <row r="36" spans="1:16" x14ac:dyDescent="0.2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2.5099999999999998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4.54</v>
      </c>
    </row>
    <row r="39" spans="1:16" x14ac:dyDescent="0.25">
      <c r="A39" s="141" t="s">
        <v>60</v>
      </c>
    </row>
    <row r="40" spans="1:16" x14ac:dyDescent="0.2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5">
      <c r="A42" s="173" t="s">
        <v>63</v>
      </c>
      <c r="B42" s="173"/>
      <c r="C42" s="173"/>
      <c r="D42" s="173">
        <f>'実質公債費比率（分子）の構造'!K$52</f>
        <v>1196</v>
      </c>
      <c r="E42" s="173"/>
      <c r="F42" s="173"/>
      <c r="G42" s="173">
        <f>'実質公債費比率（分子）の構造'!L$52</f>
        <v>1084</v>
      </c>
      <c r="H42" s="173"/>
      <c r="I42" s="173"/>
      <c r="J42" s="173">
        <f>'実質公債費比率（分子）の構造'!M$52</f>
        <v>1071</v>
      </c>
      <c r="K42" s="173"/>
      <c r="L42" s="173"/>
      <c r="M42" s="173">
        <f>'実質公債費比率（分子）の構造'!N$52</f>
        <v>1056</v>
      </c>
      <c r="N42" s="173"/>
      <c r="O42" s="173"/>
      <c r="P42" s="173">
        <f>'実質公債費比率（分子）の構造'!O$52</f>
        <v>985</v>
      </c>
    </row>
    <row r="43" spans="1:16" x14ac:dyDescent="0.25">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25">
      <c r="A44" s="173" t="s">
        <v>65</v>
      </c>
      <c r="B44" s="173">
        <f>'実質公債費比率（分子）の構造'!K$50</f>
        <v>4</v>
      </c>
      <c r="C44" s="173"/>
      <c r="D44" s="173"/>
      <c r="E44" s="173">
        <f>'実質公債費比率（分子）の構造'!L$50</f>
        <v>4</v>
      </c>
      <c r="F44" s="173"/>
      <c r="G44" s="173"/>
      <c r="H44" s="173">
        <f>'実質公債費比率（分子）の構造'!M$50</f>
        <v>7</v>
      </c>
      <c r="I44" s="173"/>
      <c r="J44" s="173"/>
      <c r="K44" s="173">
        <f>'実質公債費比率（分子）の構造'!N$50</f>
        <v>17</v>
      </c>
      <c r="L44" s="173"/>
      <c r="M44" s="173"/>
      <c r="N44" s="173">
        <f>'実質公債費比率（分子）の構造'!O$50</f>
        <v>19</v>
      </c>
      <c r="O44" s="173"/>
      <c r="P44" s="173"/>
    </row>
    <row r="45" spans="1:16" x14ac:dyDescent="0.25">
      <c r="A45" s="173" t="s">
        <v>66</v>
      </c>
      <c r="B45" s="173">
        <f>'実質公債費比率（分子）の構造'!K$49</f>
        <v>35</v>
      </c>
      <c r="C45" s="173"/>
      <c r="D45" s="173"/>
      <c r="E45" s="173">
        <f>'実質公債費比率（分子）の構造'!L$49</f>
        <v>35</v>
      </c>
      <c r="F45" s="173"/>
      <c r="G45" s="173"/>
      <c r="H45" s="173">
        <f>'実質公債費比率（分子）の構造'!M$49</f>
        <v>42</v>
      </c>
      <c r="I45" s="173"/>
      <c r="J45" s="173"/>
      <c r="K45" s="173">
        <f>'実質公債費比率（分子）の構造'!N$49</f>
        <v>48</v>
      </c>
      <c r="L45" s="173"/>
      <c r="M45" s="173"/>
      <c r="N45" s="173">
        <f>'実質公債費比率（分子）の構造'!O$49</f>
        <v>53</v>
      </c>
      <c r="O45" s="173"/>
      <c r="P45" s="173"/>
    </row>
    <row r="46" spans="1:16" x14ac:dyDescent="0.25">
      <c r="A46" s="173" t="s">
        <v>67</v>
      </c>
      <c r="B46" s="173">
        <f>'実質公債費比率（分子）の構造'!K$48</f>
        <v>262</v>
      </c>
      <c r="C46" s="173"/>
      <c r="D46" s="173"/>
      <c r="E46" s="173">
        <f>'実質公債費比率（分子）の構造'!L$48</f>
        <v>231</v>
      </c>
      <c r="F46" s="173"/>
      <c r="G46" s="173"/>
      <c r="H46" s="173">
        <f>'実質公債費比率（分子）の構造'!M$48</f>
        <v>254</v>
      </c>
      <c r="I46" s="173"/>
      <c r="J46" s="173"/>
      <c r="K46" s="173">
        <f>'実質公債費比率（分子）の構造'!N$48</f>
        <v>179</v>
      </c>
      <c r="L46" s="173"/>
      <c r="M46" s="173"/>
      <c r="N46" s="173">
        <f>'実質公債費比率（分子）の構造'!O$48</f>
        <v>169</v>
      </c>
      <c r="O46" s="173"/>
      <c r="P46" s="173"/>
    </row>
    <row r="47" spans="1:16" x14ac:dyDescent="0.2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5">
      <c r="A49" s="173" t="s">
        <v>70</v>
      </c>
      <c r="B49" s="173">
        <f>'実質公債費比率（分子）の構造'!K$45</f>
        <v>1299</v>
      </c>
      <c r="C49" s="173"/>
      <c r="D49" s="173"/>
      <c r="E49" s="173">
        <f>'実質公債費比率（分子）の構造'!L$45</f>
        <v>1203</v>
      </c>
      <c r="F49" s="173"/>
      <c r="G49" s="173"/>
      <c r="H49" s="173">
        <f>'実質公債費比率（分子）の構造'!M$45</f>
        <v>1218</v>
      </c>
      <c r="I49" s="173"/>
      <c r="J49" s="173"/>
      <c r="K49" s="173">
        <f>'実質公債費比率（分子）の構造'!N$45</f>
        <v>1227</v>
      </c>
      <c r="L49" s="173"/>
      <c r="M49" s="173"/>
      <c r="N49" s="173">
        <f>'実質公債費比率（分子）の構造'!O$45</f>
        <v>1124</v>
      </c>
      <c r="O49" s="173"/>
      <c r="P49" s="173"/>
    </row>
    <row r="50" spans="1:16" x14ac:dyDescent="0.25">
      <c r="A50" s="173" t="s">
        <v>71</v>
      </c>
      <c r="B50" s="173" t="e">
        <f>NA()</f>
        <v>#N/A</v>
      </c>
      <c r="C50" s="173">
        <f>IF(ISNUMBER('実質公債費比率（分子）の構造'!K$53),'実質公債費比率（分子）の構造'!K$53,NA())</f>
        <v>404</v>
      </c>
      <c r="D50" s="173" t="e">
        <f>NA()</f>
        <v>#N/A</v>
      </c>
      <c r="E50" s="173" t="e">
        <f>NA()</f>
        <v>#N/A</v>
      </c>
      <c r="F50" s="173">
        <f>IF(ISNUMBER('実質公債費比率（分子）の構造'!L$53),'実質公債費比率（分子）の構造'!L$53,NA())</f>
        <v>389</v>
      </c>
      <c r="G50" s="173" t="e">
        <f>NA()</f>
        <v>#N/A</v>
      </c>
      <c r="H50" s="173" t="e">
        <f>NA()</f>
        <v>#N/A</v>
      </c>
      <c r="I50" s="173">
        <f>IF(ISNUMBER('実質公債費比率（分子）の構造'!M$53),'実質公債費比率（分子）の構造'!M$53,NA())</f>
        <v>451</v>
      </c>
      <c r="J50" s="173" t="e">
        <f>NA()</f>
        <v>#N/A</v>
      </c>
      <c r="K50" s="173" t="e">
        <f>NA()</f>
        <v>#N/A</v>
      </c>
      <c r="L50" s="173">
        <f>IF(ISNUMBER('実質公債費比率（分子）の構造'!N$53),'実質公債費比率（分子）の構造'!N$53,NA())</f>
        <v>416</v>
      </c>
      <c r="M50" s="173" t="e">
        <f>NA()</f>
        <v>#N/A</v>
      </c>
      <c r="N50" s="173" t="e">
        <f>NA()</f>
        <v>#N/A</v>
      </c>
      <c r="O50" s="173">
        <f>IF(ISNUMBER('実質公債費比率（分子）の構造'!O$53),'実質公債費比率（分子）の構造'!O$53,NA())</f>
        <v>380</v>
      </c>
      <c r="P50" s="173" t="e">
        <f>NA()</f>
        <v>#N/A</v>
      </c>
    </row>
    <row r="53" spans="1:16" x14ac:dyDescent="0.25">
      <c r="A53" s="141" t="s">
        <v>72</v>
      </c>
    </row>
    <row r="54" spans="1:16" x14ac:dyDescent="0.2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5">
      <c r="A56" s="172" t="s">
        <v>43</v>
      </c>
      <c r="B56" s="172"/>
      <c r="C56" s="172"/>
      <c r="D56" s="172">
        <f>'将来負担比率（分子）の構造'!I$52</f>
        <v>9111</v>
      </c>
      <c r="E56" s="172"/>
      <c r="F56" s="172"/>
      <c r="G56" s="172">
        <f>'将来負担比率（分子）の構造'!J$52</f>
        <v>8766</v>
      </c>
      <c r="H56" s="172"/>
      <c r="I56" s="172"/>
      <c r="J56" s="172">
        <f>'将来負担比率（分子）の構造'!K$52</f>
        <v>8678</v>
      </c>
      <c r="K56" s="172"/>
      <c r="L56" s="172"/>
      <c r="M56" s="172">
        <f>'将来負担比率（分子）の構造'!L$52</f>
        <v>7963</v>
      </c>
      <c r="N56" s="172"/>
      <c r="O56" s="172"/>
      <c r="P56" s="172">
        <f>'将来負担比率（分子）の構造'!M$52</f>
        <v>7763</v>
      </c>
    </row>
    <row r="57" spans="1:16" x14ac:dyDescent="0.25">
      <c r="A57" s="172" t="s">
        <v>42</v>
      </c>
      <c r="B57" s="172"/>
      <c r="C57" s="172"/>
      <c r="D57" s="172">
        <f>'将来負担比率（分子）の構造'!I$51</f>
        <v>536</v>
      </c>
      <c r="E57" s="172"/>
      <c r="F57" s="172"/>
      <c r="G57" s="172">
        <f>'将来負担比率（分子）の構造'!J$51</f>
        <v>415</v>
      </c>
      <c r="H57" s="172"/>
      <c r="I57" s="172"/>
      <c r="J57" s="172">
        <f>'将来負担比率（分子）の構造'!K$51</f>
        <v>462</v>
      </c>
      <c r="K57" s="172"/>
      <c r="L57" s="172"/>
      <c r="M57" s="172">
        <f>'将来負担比率（分子）の構造'!L$51</f>
        <v>402</v>
      </c>
      <c r="N57" s="172"/>
      <c r="O57" s="172"/>
      <c r="P57" s="172">
        <f>'将来負担比率（分子）の構造'!M$51</f>
        <v>633</v>
      </c>
    </row>
    <row r="58" spans="1:16" x14ac:dyDescent="0.25">
      <c r="A58" s="172" t="s">
        <v>41</v>
      </c>
      <c r="B58" s="172"/>
      <c r="C58" s="172"/>
      <c r="D58" s="172">
        <f>'将来負担比率（分子）の構造'!I$50</f>
        <v>4648</v>
      </c>
      <c r="E58" s="172"/>
      <c r="F58" s="172"/>
      <c r="G58" s="172">
        <f>'将来負担比率（分子）の構造'!J$50</f>
        <v>4141</v>
      </c>
      <c r="H58" s="172"/>
      <c r="I58" s="172"/>
      <c r="J58" s="172">
        <f>'将来負担比率（分子）の構造'!K$50</f>
        <v>4360</v>
      </c>
      <c r="K58" s="172"/>
      <c r="L58" s="172"/>
      <c r="M58" s="172">
        <f>'将来負担比率（分子）の構造'!L$50</f>
        <v>4484</v>
      </c>
      <c r="N58" s="172"/>
      <c r="O58" s="172"/>
      <c r="P58" s="172">
        <f>'将来負担比率（分子）の構造'!M$50</f>
        <v>5214</v>
      </c>
    </row>
    <row r="59" spans="1:16" x14ac:dyDescent="0.2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5">
      <c r="A62" s="172" t="s">
        <v>35</v>
      </c>
      <c r="B62" s="172">
        <f>'将来負担比率（分子）の構造'!I$45</f>
        <v>1691</v>
      </c>
      <c r="C62" s="172"/>
      <c r="D62" s="172"/>
      <c r="E62" s="172">
        <f>'将来負担比率（分子）の構造'!J$45</f>
        <v>1630</v>
      </c>
      <c r="F62" s="172"/>
      <c r="G62" s="172"/>
      <c r="H62" s="172">
        <f>'将来負担比率（分子）の構造'!K$45</f>
        <v>1604</v>
      </c>
      <c r="I62" s="172"/>
      <c r="J62" s="172"/>
      <c r="K62" s="172">
        <f>'将来負担比率（分子）の構造'!L$45</f>
        <v>1545</v>
      </c>
      <c r="L62" s="172"/>
      <c r="M62" s="172"/>
      <c r="N62" s="172">
        <f>'将来負担比率（分子）の構造'!M$45</f>
        <v>1525</v>
      </c>
      <c r="O62" s="172"/>
      <c r="P62" s="172"/>
    </row>
    <row r="63" spans="1:16" x14ac:dyDescent="0.25">
      <c r="A63" s="172" t="s">
        <v>34</v>
      </c>
      <c r="B63" s="172">
        <f>'将来負担比率（分子）の構造'!I$44</f>
        <v>303</v>
      </c>
      <c r="C63" s="172"/>
      <c r="D63" s="172"/>
      <c r="E63" s="172">
        <f>'将来負担比率（分子）の構造'!J$44</f>
        <v>368</v>
      </c>
      <c r="F63" s="172"/>
      <c r="G63" s="172"/>
      <c r="H63" s="172">
        <f>'将来負担比率（分子）の構造'!K$44</f>
        <v>327</v>
      </c>
      <c r="I63" s="172"/>
      <c r="J63" s="172"/>
      <c r="K63" s="172">
        <f>'将来負担比率（分子）の構造'!L$44</f>
        <v>279</v>
      </c>
      <c r="L63" s="172"/>
      <c r="M63" s="172"/>
      <c r="N63" s="172">
        <f>'将来負担比率（分子）の構造'!M$44</f>
        <v>1325</v>
      </c>
      <c r="O63" s="172"/>
      <c r="P63" s="172"/>
    </row>
    <row r="64" spans="1:16" x14ac:dyDescent="0.25">
      <c r="A64" s="172" t="s">
        <v>33</v>
      </c>
      <c r="B64" s="172">
        <f>'将来負担比率（分子）の構造'!I$43</f>
        <v>1959</v>
      </c>
      <c r="C64" s="172"/>
      <c r="D64" s="172"/>
      <c r="E64" s="172">
        <f>'将来負担比率（分子）の構造'!J$43</f>
        <v>1885</v>
      </c>
      <c r="F64" s="172"/>
      <c r="G64" s="172"/>
      <c r="H64" s="172">
        <f>'将来負担比率（分子）の構造'!K$43</f>
        <v>1947</v>
      </c>
      <c r="I64" s="172"/>
      <c r="J64" s="172"/>
      <c r="K64" s="172">
        <f>'将来負担比率（分子）の構造'!L$43</f>
        <v>1653</v>
      </c>
      <c r="L64" s="172"/>
      <c r="M64" s="172"/>
      <c r="N64" s="172">
        <f>'将来負担比率（分子）の構造'!M$43</f>
        <v>1826</v>
      </c>
      <c r="O64" s="172"/>
      <c r="P64" s="172"/>
    </row>
    <row r="65" spans="1:16" x14ac:dyDescent="0.25">
      <c r="A65" s="172" t="s">
        <v>32</v>
      </c>
      <c r="B65" s="172">
        <f>'将来負担比率（分子）の構造'!I$42</f>
        <v>19</v>
      </c>
      <c r="C65" s="172"/>
      <c r="D65" s="172"/>
      <c r="E65" s="172">
        <f>'将来負担比率（分子）の構造'!J$42</f>
        <v>37</v>
      </c>
      <c r="F65" s="172"/>
      <c r="G65" s="172"/>
      <c r="H65" s="172">
        <f>'将来負担比率（分子）の構造'!K$42</f>
        <v>68</v>
      </c>
      <c r="I65" s="172"/>
      <c r="J65" s="172"/>
      <c r="K65" s="172">
        <f>'将来負担比率（分子）の構造'!L$42</f>
        <v>60</v>
      </c>
      <c r="L65" s="172"/>
      <c r="M65" s="172"/>
      <c r="N65" s="172">
        <f>'将来負担比率（分子）の構造'!M$42</f>
        <v>41</v>
      </c>
      <c r="O65" s="172"/>
      <c r="P65" s="172"/>
    </row>
    <row r="66" spans="1:16" x14ac:dyDescent="0.25">
      <c r="A66" s="172" t="s">
        <v>31</v>
      </c>
      <c r="B66" s="172">
        <f>'将来負担比率（分子）の構造'!I$41</f>
        <v>9990</v>
      </c>
      <c r="C66" s="172"/>
      <c r="D66" s="172"/>
      <c r="E66" s="172">
        <f>'将来負担比率（分子）の構造'!J$41</f>
        <v>9651</v>
      </c>
      <c r="F66" s="172"/>
      <c r="G66" s="172"/>
      <c r="H66" s="172">
        <f>'将来負担比率（分子）の構造'!K$41</f>
        <v>9687</v>
      </c>
      <c r="I66" s="172"/>
      <c r="J66" s="172"/>
      <c r="K66" s="172">
        <f>'将来負担比率（分子）の構造'!L$41</f>
        <v>9536</v>
      </c>
      <c r="L66" s="172"/>
      <c r="M66" s="172"/>
      <c r="N66" s="172">
        <f>'将来負担比率（分子）の構造'!M$41</f>
        <v>9673</v>
      </c>
      <c r="O66" s="172"/>
      <c r="P66" s="172"/>
    </row>
    <row r="67" spans="1:16" x14ac:dyDescent="0.2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248</v>
      </c>
      <c r="G67" s="172" t="e">
        <f>NA()</f>
        <v>#N/A</v>
      </c>
      <c r="H67" s="172" t="e">
        <f>NA()</f>
        <v>#N/A</v>
      </c>
      <c r="I67" s="172">
        <f>IF(ISNUMBER('将来負担比率（分子）の構造'!K$53), IF('将来負担比率（分子）の構造'!K$53 &lt; 0, 0, '将来負担比率（分子）の構造'!K$53), NA())</f>
        <v>132</v>
      </c>
      <c r="J67" s="172" t="e">
        <f>NA()</f>
        <v>#N/A</v>
      </c>
      <c r="K67" s="172" t="e">
        <f>NA()</f>
        <v>#N/A</v>
      </c>
      <c r="L67" s="172">
        <f>IF(ISNUMBER('将来負担比率（分子）の構造'!L$53), IF('将来負担比率（分子）の構造'!L$53 &lt; 0, 0, '将来負担比率（分子）の構造'!L$53), NA())</f>
        <v>223</v>
      </c>
      <c r="M67" s="172" t="e">
        <f>NA()</f>
        <v>#N/A</v>
      </c>
      <c r="N67" s="172" t="e">
        <f>NA()</f>
        <v>#N/A</v>
      </c>
      <c r="O67" s="172">
        <f>IF(ISNUMBER('将来負担比率（分子）の構造'!M$53), IF('将来負担比率（分子）の構造'!M$53 &lt; 0, 0, '将来負担比率（分子）の構造'!M$53), NA())</f>
        <v>780</v>
      </c>
      <c r="P67" s="172" t="e">
        <f>NA()</f>
        <v>#N/A</v>
      </c>
    </row>
    <row r="70" spans="1:16" x14ac:dyDescent="0.25">
      <c r="A70" s="174" t="s">
        <v>76</v>
      </c>
      <c r="B70" s="174"/>
      <c r="C70" s="174"/>
      <c r="D70" s="174"/>
      <c r="E70" s="174"/>
      <c r="F70" s="174"/>
    </row>
    <row r="71" spans="1:16" x14ac:dyDescent="0.25">
      <c r="A71" s="175"/>
      <c r="B71" s="175" t="str">
        <f>基金残高に係る経年分析!F54</f>
        <v>R01</v>
      </c>
      <c r="C71" s="175" t="str">
        <f>基金残高に係る経年分析!G54</f>
        <v>R02</v>
      </c>
      <c r="D71" s="175" t="str">
        <f>基金残高に係る経年分析!H54</f>
        <v>R03</v>
      </c>
    </row>
    <row r="72" spans="1:16" x14ac:dyDescent="0.25">
      <c r="A72" s="175" t="s">
        <v>77</v>
      </c>
      <c r="B72" s="176">
        <f>基金残高に係る経年分析!F55</f>
        <v>888</v>
      </c>
      <c r="C72" s="176">
        <f>基金残高に係る経年分析!G55</f>
        <v>850</v>
      </c>
      <c r="D72" s="176">
        <f>基金残高に係る経年分析!H55</f>
        <v>1285</v>
      </c>
    </row>
    <row r="73" spans="1:16" x14ac:dyDescent="0.25">
      <c r="A73" s="175" t="s">
        <v>78</v>
      </c>
      <c r="B73" s="176">
        <f>基金残高に係る経年分析!F56</f>
        <v>705</v>
      </c>
      <c r="C73" s="176">
        <f>基金残高に係る経年分析!G56</f>
        <v>706</v>
      </c>
      <c r="D73" s="176">
        <f>基金残高に係る経年分析!H56</f>
        <v>756</v>
      </c>
    </row>
    <row r="74" spans="1:16" x14ac:dyDescent="0.25">
      <c r="A74" s="175" t="s">
        <v>79</v>
      </c>
      <c r="B74" s="176">
        <f>基金残高に係る経年分析!F57</f>
        <v>3342</v>
      </c>
      <c r="C74" s="176">
        <f>基金残高に係る経年分析!G57</f>
        <v>3450</v>
      </c>
      <c r="D74" s="176">
        <f>基金残高に係る経年分析!H57</f>
        <v>3754</v>
      </c>
    </row>
  </sheetData>
  <sheetProtection algorithmName="SHA-512" hashValue="mhPS41tsRsv7G2pYNOHRMFuwEGyoVOVPFF0fJzDxQDeBJ0P4bZysyXfi+AaLiKrtqi5qtEz0ss+oH3GWhskC9w==" saltValue="qcLnzF1sN/6tPu9ezRgo6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2023-03-22T10:03:50Z</cp:lastPrinted>
  <dcterms:created xsi:type="dcterms:W3CDTF">2023-02-20T03:35:00Z</dcterms:created>
  <dcterms:modified xsi:type="dcterms:W3CDTF">2023-10-19T07:16:16Z</dcterms:modified>
  <cp:category/>
</cp:coreProperties>
</file>