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QB0Yquxmk4OcQRDHXl0HPFH5sURClw45qvkLJHRfFTFRzm4flfdI5b0FqA+k7vWCVizFq8PQ6KRRGW1MlkLlg==" workbookSaltValue="SqMg3paksvX1fcWLQZX2Ig==" workbookSpinCount="100000" lockStructure="1"/>
  <bookViews>
    <workbookView xWindow="-15" yWindow="-15" windowWidth="14400" windowHeight="1275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<sst xmlns="http://schemas.openxmlformats.org/spreadsheetml/2006/main" count="228" uniqueCount="113">
  <si>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</si>
  <si>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</si>
  <si>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</si>
  <si>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</si>
  <si>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</si>
  <si>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</si>
  <si>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</si>
  <si>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</si>
  <si>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</si>
  <si>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</si>
  <si>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</si>
  <si>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</si>
  <si>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</si>
  <si>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</si>
  <si>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</si>
  <si>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</si>
  <si>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</si>
  <si>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</si>
  <si>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</si>
  <si>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</si>
  <si>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</si>
  <si>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</si>
  <si>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</si>
  <si>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</si>
  <si>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</si>
  <si>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</si>
  <si>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</si>
  <si>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</si>
  <si>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</si>
  <si>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</si>
  <si>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</si>
  <si>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</si>
  <si>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</si>
  <si>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</si>
  <si>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</si>
  <si>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</si>
  <si>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</si>
  <si>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</si>
  <si>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</si>
  <si>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</si>
  <si>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</si>
  <si>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</si>
  <si>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</si>
  <si>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</si>
  <si>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</si>
  <si>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</si>
  <si>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</si>
  <si>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</si>
  <si>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</si>
  <si>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</si>
  <si>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</si>
  <si>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</si>
  <si>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</si>
  <si>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</si>
  <si>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</si>
  <si>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</si>
  <si>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</si>
  <si>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</si>
  <si>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</si>
  <si>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</si>
  <si>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</si>
  <si>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</si>
  <si>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</si>
  <si>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</si>
  <si>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</si>
  <si>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</si>
  <si>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</si>
  <si>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</si>
  <si>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</si>
  <si>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</si>
  <si>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</si>
  <si>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</si>
  <si>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</si>
  <si>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</si>
  <si>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</si>
  <si>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</si>
  <si>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</si>
  <si>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</si>
  <si>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</si>
  <si>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</si>
  <si>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</si>
  <si>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</si>
  <si>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</si>
  <si>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</si>
  <si>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</si>
  <si>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</si>
  <si>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</si>
  <si>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</si>
  <si>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</si>
  <si>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</si>
  <si>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</si>
  <si>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</si>
  <si>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むかわ町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</si>
  <si>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</si>
  <si>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</si>
  <si>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</si>
  <si>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</si>
  <si>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</si>
  <si>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</si>
  <si>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</si>
  <si>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</si>
  <si>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</si>
  <si>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</si>
  <si>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</si>
  <si>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</si>
  <si>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</si>
  <si>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</si>
  <si>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</si>
  <si>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</si>
  <si>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</si>
  <si>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②管路経年化率については、これまでコスト削減のために、町道の改修・改良にあわせて管路を整備しているため更新が遅くなっていたが、今後は計画的な更新も並行して行うこととしている。
　③管路更新率については、コスト削減を意識した計画的な更新を進める。</t>
    <rPh sb="2" eb="4">
      <t>カンロ</t>
    </rPh>
    <rPh sb="4" eb="7">
      <t>ケイネンカ</t>
    </rPh>
    <rPh sb="7" eb="8">
      <t>リツ</t>
    </rPh>
    <rPh sb="21" eb="23">
      <t>サクゲン</t>
    </rPh>
    <rPh sb="28" eb="30">
      <t>チョウドウ</t>
    </rPh>
    <rPh sb="31" eb="33">
      <t>カイシュウ</t>
    </rPh>
    <rPh sb="34" eb="36">
      <t>カイリョウ</t>
    </rPh>
    <rPh sb="41" eb="43">
      <t>カンロ</t>
    </rPh>
    <rPh sb="44" eb="46">
      <t>セイビ</t>
    </rPh>
    <rPh sb="52" eb="54">
      <t>コウシン</t>
    </rPh>
    <rPh sb="55" eb="56">
      <t>オソ</t>
    </rPh>
    <rPh sb="64" eb="66">
      <t>コンゴ</t>
    </rPh>
    <rPh sb="67" eb="70">
      <t>ケイカクテキ</t>
    </rPh>
    <rPh sb="71" eb="73">
      <t>コウシン</t>
    </rPh>
    <rPh sb="74" eb="76">
      <t>ヘイコウ</t>
    </rPh>
    <rPh sb="78" eb="79">
      <t>オコナ</t>
    </rPh>
    <rPh sb="91" eb="93">
      <t>カンロ</t>
    </rPh>
    <rPh sb="93" eb="95">
      <t>コウシン</t>
    </rPh>
    <rPh sb="95" eb="96">
      <t>リツ</t>
    </rPh>
    <rPh sb="105" eb="107">
      <t>サクゲン</t>
    </rPh>
    <rPh sb="108" eb="110">
      <t>イシキ</t>
    </rPh>
    <rPh sb="112" eb="115">
      <t>ケイカクテキ</t>
    </rPh>
    <rPh sb="116" eb="118">
      <t>コウシン</t>
    </rPh>
    <rPh sb="119" eb="120">
      <t>スス</t>
    </rPh>
    <phoneticPr fontId="4"/>
  </si>
  <si>
    <t xml:space="preserve">　現在のところ経営は健全と言えるが、今後の人口減少にあわせた効率性を検証し、総合的に施設や管渠の整備を図って行くことが必要である。
　また、管渠については、コスト削減を意識した計画的な更新を図って行く必要がある。
</t>
    <rPh sb="1" eb="3">
      <t>ゲンザイ</t>
    </rPh>
    <rPh sb="7" eb="9">
      <t>ケイエイ</t>
    </rPh>
    <rPh sb="10" eb="12">
      <t>ケンゼン</t>
    </rPh>
    <rPh sb="13" eb="14">
      <t>イ</t>
    </rPh>
    <rPh sb="18" eb="20">
      <t>コンゴ</t>
    </rPh>
    <rPh sb="21" eb="23">
      <t>ジンコウ</t>
    </rPh>
    <rPh sb="23" eb="25">
      <t>ゲンショウ</t>
    </rPh>
    <rPh sb="30" eb="33">
      <t>コウリツセイ</t>
    </rPh>
    <rPh sb="34" eb="36">
      <t>ケンショウ</t>
    </rPh>
    <rPh sb="38" eb="41">
      <t>ソウゴウテキ</t>
    </rPh>
    <rPh sb="42" eb="44">
      <t>シセツ</t>
    </rPh>
    <rPh sb="45" eb="47">
      <t>カンキョ</t>
    </rPh>
    <rPh sb="48" eb="50">
      <t>セイビ</t>
    </rPh>
    <rPh sb="51" eb="52">
      <t>ハカ</t>
    </rPh>
    <rPh sb="54" eb="55">
      <t>イ</t>
    </rPh>
    <rPh sb="59" eb="61">
      <t>ヒツヨウ</t>
    </rPh>
    <rPh sb="70" eb="72">
      <t>カンキョ</t>
    </rPh>
    <rPh sb="81" eb="83">
      <t>サクゲン</t>
    </rPh>
    <rPh sb="84" eb="86">
      <t>イシキ</t>
    </rPh>
    <rPh sb="88" eb="91">
      <t>ケイカクテキ</t>
    </rPh>
    <rPh sb="92" eb="94">
      <t>コウシン</t>
    </rPh>
    <rPh sb="95" eb="96">
      <t>ハカ</t>
    </rPh>
    <rPh sb="98" eb="99">
      <t>イ</t>
    </rPh>
    <rPh sb="100" eb="102">
      <t>ヒツヨウ</t>
    </rPh>
    <phoneticPr fontId="4"/>
  </si>
  <si>
    <t>　⑤料金回収率については、水道事業では100%以上の水準を維持しているものの、簡易水道事業では管渠修繕等の経費増加のため一般会計からの法定外繰入により補填している。
　⑦施設利用率については、給水計画に基づいた施設機器更新に併せ、適切な能力見直しを図っていく。
　⑧有収率については、平成30年度は同年発生した北海道胆振東部地震により、大規模な料金の減免を行ったため減少している。</t>
    <rPh sb="2" eb="4">
      <t>リョウキン</t>
    </rPh>
    <rPh sb="4" eb="7">
      <t>カイシュウリツ</t>
    </rPh>
    <rPh sb="13" eb="15">
      <t>スイドウ</t>
    </rPh>
    <rPh sb="15" eb="17">
      <t>ジギョウ</t>
    </rPh>
    <rPh sb="23" eb="25">
      <t>イジョウ</t>
    </rPh>
    <rPh sb="26" eb="28">
      <t>スイジュン</t>
    </rPh>
    <rPh sb="29" eb="31">
      <t>イジ</t>
    </rPh>
    <rPh sb="39" eb="41">
      <t>カンイ</t>
    </rPh>
    <rPh sb="41" eb="43">
      <t>スイドウ</t>
    </rPh>
    <rPh sb="43" eb="45">
      <t>ジギョウ</t>
    </rPh>
    <rPh sb="47" eb="49">
      <t>カンキョ</t>
    </rPh>
    <rPh sb="49" eb="51">
      <t>シュウゼン</t>
    </rPh>
    <rPh sb="51" eb="52">
      <t>トウ</t>
    </rPh>
    <rPh sb="53" eb="55">
      <t>ケイヒ</t>
    </rPh>
    <rPh sb="55" eb="57">
      <t>ゾウカ</t>
    </rPh>
    <rPh sb="60" eb="62">
      <t>イッパン</t>
    </rPh>
    <rPh sb="62" eb="64">
      <t>カイケイ</t>
    </rPh>
    <rPh sb="67" eb="70">
      <t>ホウテイガイ</t>
    </rPh>
    <rPh sb="70" eb="72">
      <t>クリイレ</t>
    </rPh>
    <rPh sb="75" eb="77">
      <t>ホテン</t>
    </rPh>
    <rPh sb="85" eb="87">
      <t>シセツ</t>
    </rPh>
    <rPh sb="87" eb="90">
      <t>リヨウリツ</t>
    </rPh>
    <rPh sb="96" eb="98">
      <t>キュウスイ</t>
    </rPh>
    <rPh sb="98" eb="100">
      <t>ケイカク</t>
    </rPh>
    <rPh sb="101" eb="102">
      <t>モト</t>
    </rPh>
    <rPh sb="105" eb="107">
      <t>シセツ</t>
    </rPh>
    <rPh sb="107" eb="109">
      <t>キキ</t>
    </rPh>
    <rPh sb="109" eb="111">
      <t>コウシン</t>
    </rPh>
    <rPh sb="112" eb="113">
      <t>アワ</t>
    </rPh>
    <rPh sb="115" eb="117">
      <t>テキセツ</t>
    </rPh>
    <rPh sb="118" eb="120">
      <t>ノウリョク</t>
    </rPh>
    <rPh sb="120" eb="122">
      <t>ミナオ</t>
    </rPh>
    <rPh sb="124" eb="125">
      <t>ハカ</t>
    </rPh>
    <rPh sb="133" eb="136">
      <t>ユウシュウリツ</t>
    </rPh>
    <rPh sb="142" eb="144">
      <t>ヘイセイ</t>
    </rPh>
    <rPh sb="146" eb="147">
      <t>ネン</t>
    </rPh>
    <rPh sb="147" eb="148">
      <t>ド</t>
    </rPh>
    <rPh sb="149" eb="151">
      <t>ドウネン</t>
    </rPh>
    <rPh sb="151" eb="153">
      <t>ハッセイ</t>
    </rPh>
    <rPh sb="155" eb="158">
      <t>ホッカイドウ</t>
    </rPh>
    <rPh sb="158" eb="160">
      <t>イブリ</t>
    </rPh>
    <rPh sb="160" eb="162">
      <t>トウブ</t>
    </rPh>
    <rPh sb="162" eb="164">
      <t>ジシン</t>
    </rPh>
    <rPh sb="168" eb="171">
      <t>ダイキボ</t>
    </rPh>
    <rPh sb="172" eb="174">
      <t>リョウキン</t>
    </rPh>
    <rPh sb="175" eb="177">
      <t>ゲンメン</t>
    </rPh>
    <rPh sb="178" eb="179">
      <t>オコナ</t>
    </rPh>
    <rPh sb="183" eb="18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</si>
</sst>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-0.09</c:v>
                </c:pt>
                <c:pt idx="1">
                  <c:v>0.28000000000000003</c:v>
                </c:pt>
                <c:pt idx="2">
                  <c:v>0.6</c:v>
                </c:pt>
                <c:pt idx="3">
                  <c:v>0.28000000000000003</c:v>
                </c:pt>
                <c:pt idx="4">
                  <c:v>0.27</c:v>
                </c:pt>
              </c:numCache>
            </c:numRef>
          </c:val>
          <c:extLst xmlns:c16r2="http://schemas.microsoft.com/office/drawing/2015/06/chart">
            <c:ext xmlns:c16="http://schemas.microsoft.com/office/drawing/2014/chart" uri="{C3380CC4-5D6E-409C-BE32-E72D297353CC}">
              <c16:uniqueId val="{00000000-D843-47A2-AA85-D1AACD4D22E0}"/>
            </c:ext>
          </c:extLst>
        </c:ser>
        <c:dLbls>
          <c:showLegendKey val="0"/>
          <c:showVal val="0"/>
          <c:showCatName val="0"/>
          <c:showSerName val="0"/>
          <c:showPercent val="0"/>
          <c:showBubbleSize val="0"/>
        </c:dLbls>
        <c:gapWidth val="150"/>
        <c:axId val="188107392"/>
        <c:axId val="18813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D843-47A2-AA85-D1AACD4D22E0}"/>
            </c:ext>
          </c:extLst>
        </c:ser>
        <c:dLbls>
          <c:showLegendKey val="0"/>
          <c:showVal val="0"/>
          <c:showCatName val="0"/>
          <c:showSerName val="0"/>
          <c:showPercent val="0"/>
          <c:showBubbleSize val="0"/>
        </c:dLbls>
        <c:marker val="1"/>
        <c:smooth val="0"/>
        <c:axId val="188107392"/>
        <c:axId val="188130048"/>
      </c:lineChart>
      <c:dateAx>
        <c:axId val="188107392"/>
        <c:scaling>
          <c:orientation val="minMax"/>
        </c:scaling>
        <c:delete val="1"/>
        <c:axPos val="b"/>
        <c:numFmt formatCode="&quot;H&quot;yy" sourceLinked="1"/>
        <c:majorTickMark val="none"/>
        <c:minorTickMark val="none"/>
        <c:tickLblPos val="none"/>
        <c:crossAx val="188130048"/>
        <c:crosses val="autoZero"/>
        <c:auto val="1"/>
        <c:lblOffset val="100"/>
        <c:baseTimeUnit val="years"/>
      </c:dateAx>
      <c:valAx>
        <c:axId val="1881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39.08</c:v>
                </c:pt>
                <c:pt idx="1">
                  <c:v>37.200000000000003</c:v>
                </c:pt>
                <c:pt idx="2">
                  <c:v>38.33</c:v>
                </c:pt>
                <c:pt idx="3">
                  <c:v>36.75</c:v>
                </c:pt>
                <c:pt idx="4">
                  <c:v>36.270000000000003</c:v>
                </c:pt>
              </c:numCache>
            </c:numRef>
          </c:val>
          <c:extLst xmlns:c16r2="http://schemas.microsoft.com/office/drawing/2015/06/chart">
            <c:ext xmlns:c16="http://schemas.microsoft.com/office/drawing/2014/chart" uri="{C3380CC4-5D6E-409C-BE32-E72D297353CC}">
              <c16:uniqueId val="{00000000-8CF8-4023-BE13-AA6B61AAC5EC}"/>
            </c:ext>
          </c:extLst>
        </c:ser>
        <c:dLbls>
          <c:showLegendKey val="0"/>
          <c:showVal val="0"/>
          <c:showCatName val="0"/>
          <c:showSerName val="0"/>
          <c:showPercent val="0"/>
          <c:showBubbleSize val="0"/>
        </c:dLbls>
        <c:gapWidth val="150"/>
        <c:axId val="67721856"/>
        <c:axId val="677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8CF8-4023-BE13-AA6B61AAC5EC}"/>
            </c:ext>
          </c:extLst>
        </c:ser>
        <c:dLbls>
          <c:showLegendKey val="0"/>
          <c:showVal val="0"/>
          <c:showCatName val="0"/>
          <c:showSerName val="0"/>
          <c:showPercent val="0"/>
          <c:showBubbleSize val="0"/>
        </c:dLbls>
        <c:marker val="1"/>
        <c:smooth val="0"/>
        <c:axId val="67721856"/>
        <c:axId val="67756800"/>
      </c:lineChart>
      <c:dateAx>
        <c:axId val="67721856"/>
        <c:scaling>
          <c:orientation val="minMax"/>
        </c:scaling>
        <c:delete val="1"/>
        <c:axPos val="b"/>
        <c:numFmt formatCode="&quot;H&quot;yy" sourceLinked="1"/>
        <c:majorTickMark val="none"/>
        <c:minorTickMark val="none"/>
        <c:tickLblPos val="none"/>
        <c:crossAx val="67756800"/>
        <c:crosses val="autoZero"/>
        <c:auto val="1"/>
        <c:lblOffset val="100"/>
        <c:baseTimeUnit val="years"/>
      </c:dateAx>
      <c:valAx>
        <c:axId val="677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86.7</c:v>
                </c:pt>
                <c:pt idx="1">
                  <c:v>89.07</c:v>
                </c:pt>
                <c:pt idx="2">
                  <c:v>86.68</c:v>
                </c:pt>
                <c:pt idx="3">
                  <c:v>78.7</c:v>
                </c:pt>
                <c:pt idx="4">
                  <c:v>86.96</c:v>
                </c:pt>
              </c:numCache>
            </c:numRef>
          </c:val>
          <c:extLst xmlns:c16r2="http://schemas.microsoft.com/office/drawing/2015/06/chart">
            <c:ext xmlns:c16="http://schemas.microsoft.com/office/drawing/2014/chart" uri="{C3380CC4-5D6E-409C-BE32-E72D297353CC}">
              <c16:uniqueId val="{00000000-533D-4BC0-8897-B3F5002B4E52}"/>
            </c:ext>
          </c:extLst>
        </c:ser>
        <c:dLbls>
          <c:showLegendKey val="0"/>
          <c:showVal val="0"/>
          <c:showCatName val="0"/>
          <c:showSerName val="0"/>
          <c:showPercent val="0"/>
          <c:showBubbleSize val="0"/>
        </c:dLbls>
        <c:gapWidth val="150"/>
        <c:axId val="68189184"/>
        <c:axId val="681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533D-4BC0-8897-B3F5002B4E52}"/>
            </c:ext>
          </c:extLst>
        </c:ser>
        <c:dLbls>
          <c:showLegendKey val="0"/>
          <c:showVal val="0"/>
          <c:showCatName val="0"/>
          <c:showSerName val="0"/>
          <c:showPercent val="0"/>
          <c:showBubbleSize val="0"/>
        </c:dLbls>
        <c:marker val="1"/>
        <c:smooth val="0"/>
        <c:axId val="68189184"/>
        <c:axId val="68199552"/>
      </c:lineChart>
      <c:dateAx>
        <c:axId val="68189184"/>
        <c:scaling>
          <c:orientation val="minMax"/>
        </c:scaling>
        <c:delete val="1"/>
        <c:axPos val="b"/>
        <c:numFmt formatCode="&quot;H&quot;yy" sourceLinked="1"/>
        <c:majorTickMark val="none"/>
        <c:minorTickMark val="none"/>
        <c:tickLblPos val="none"/>
        <c:crossAx val="68199552"/>
        <c:crosses val="autoZero"/>
        <c:auto val="1"/>
        <c:lblOffset val="100"/>
        <c:baseTimeUnit val="years"/>
      </c:dateAx>
      <c:valAx>
        <c:axId val="681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110.74</c:v>
                </c:pt>
                <c:pt idx="1">
                  <c:v>107.58</c:v>
                </c:pt>
                <c:pt idx="2">
                  <c:v>102.98</c:v>
                </c:pt>
                <c:pt idx="3">
                  <c:v>109.08</c:v>
                </c:pt>
                <c:pt idx="4">
                  <c:v>107.13</c:v>
                </c:pt>
              </c:numCache>
            </c:numRef>
          </c:val>
          <c:extLst xmlns:c16r2="http://schemas.microsoft.com/office/drawing/2015/06/chart">
            <c:ext xmlns:c16="http://schemas.microsoft.com/office/drawing/2014/chart" uri="{C3380CC4-5D6E-409C-BE32-E72D297353CC}">
              <c16:uniqueId val="{00000000-E4D5-48A5-BBDC-EB562172AEAE}"/>
            </c:ext>
          </c:extLst>
        </c:ser>
        <c:dLbls>
          <c:showLegendKey val="0"/>
          <c:showVal val="0"/>
          <c:showCatName val="0"/>
          <c:showSerName val="0"/>
          <c:showPercent val="0"/>
          <c:showBubbleSize val="0"/>
        </c:dLbls>
        <c:gapWidth val="150"/>
        <c:axId val="67775488"/>
        <c:axId val="677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E4D5-48A5-BBDC-EB562172AEAE}"/>
            </c:ext>
          </c:extLst>
        </c:ser>
        <c:dLbls>
          <c:showLegendKey val="0"/>
          <c:showVal val="0"/>
          <c:showCatName val="0"/>
          <c:showSerName val="0"/>
          <c:showPercent val="0"/>
          <c:showBubbleSize val="0"/>
        </c:dLbls>
        <c:marker val="1"/>
        <c:smooth val="0"/>
        <c:axId val="67775488"/>
        <c:axId val="67781760"/>
      </c:lineChart>
      <c:dateAx>
        <c:axId val="67775488"/>
        <c:scaling>
          <c:orientation val="minMax"/>
        </c:scaling>
        <c:delete val="1"/>
        <c:axPos val="b"/>
        <c:numFmt formatCode="&quot;H&quot;yy" sourceLinked="1"/>
        <c:majorTickMark val="none"/>
        <c:minorTickMark val="none"/>
        <c:tickLblPos val="none"/>
        <c:crossAx val="67781760"/>
        <c:crosses val="autoZero"/>
        <c:auto val="1"/>
        <c:lblOffset val="100"/>
        <c:baseTimeUnit val="years"/>
      </c:dateAx>
      <c:valAx>
        <c:axId val="67781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7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50.29</c:v>
                </c:pt>
                <c:pt idx="1">
                  <c:v>50.84</c:v>
                </c:pt>
                <c:pt idx="2">
                  <c:v>52.33</c:v>
                </c:pt>
                <c:pt idx="3">
                  <c:v>53.78</c:v>
                </c:pt>
                <c:pt idx="4">
                  <c:v>54.78</c:v>
                </c:pt>
              </c:numCache>
            </c:numRef>
          </c:val>
          <c:extLst xmlns:c16r2="http://schemas.microsoft.com/office/drawing/2015/06/chart">
            <c:ext xmlns:c16="http://schemas.microsoft.com/office/drawing/2014/chart" uri="{C3380CC4-5D6E-409C-BE32-E72D297353CC}">
              <c16:uniqueId val="{00000000-FBB0-4851-980C-B50841C2ED34}"/>
            </c:ext>
          </c:extLst>
        </c:ser>
        <c:dLbls>
          <c:showLegendKey val="0"/>
          <c:showVal val="0"/>
          <c:showCatName val="0"/>
          <c:showSerName val="0"/>
          <c:showPercent val="0"/>
          <c:showBubbleSize val="0"/>
        </c:dLbls>
        <c:gapWidth val="150"/>
        <c:axId val="67812736"/>
        <c:axId val="6781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FBB0-4851-980C-B50841C2ED34}"/>
            </c:ext>
          </c:extLst>
        </c:ser>
        <c:dLbls>
          <c:showLegendKey val="0"/>
          <c:showVal val="0"/>
          <c:showCatName val="0"/>
          <c:showSerName val="0"/>
          <c:showPercent val="0"/>
          <c:showBubbleSize val="0"/>
        </c:dLbls>
        <c:marker val="1"/>
        <c:smooth val="0"/>
        <c:axId val="67812736"/>
        <c:axId val="67819008"/>
      </c:lineChart>
      <c:dateAx>
        <c:axId val="67812736"/>
        <c:scaling>
          <c:orientation val="minMax"/>
        </c:scaling>
        <c:delete val="1"/>
        <c:axPos val="b"/>
        <c:numFmt formatCode="&quot;H&quot;yy" sourceLinked="1"/>
        <c:majorTickMark val="none"/>
        <c:minorTickMark val="none"/>
        <c:tickLblPos val="none"/>
        <c:crossAx val="67819008"/>
        <c:crosses val="autoZero"/>
        <c:auto val="1"/>
        <c:lblOffset val="100"/>
        <c:baseTimeUnit val="years"/>
      </c:dateAx>
      <c:valAx>
        <c:axId val="678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16.14</c:v>
                </c:pt>
                <c:pt idx="1">
                  <c:v>20.83</c:v>
                </c:pt>
                <c:pt idx="2">
                  <c:v>20.7</c:v>
                </c:pt>
                <c:pt idx="3">
                  <c:v>21.37</c:v>
                </c:pt>
                <c:pt idx="4">
                  <c:v>21.19</c:v>
                </c:pt>
              </c:numCache>
            </c:numRef>
          </c:val>
          <c:extLst xmlns:c16r2="http://schemas.microsoft.com/office/drawing/2015/06/chart">
            <c:ext xmlns:c16="http://schemas.microsoft.com/office/drawing/2014/chart" uri="{C3380CC4-5D6E-409C-BE32-E72D297353CC}">
              <c16:uniqueId val="{00000000-5196-4B6A-B92B-B0BDDAC5E2F9}"/>
            </c:ext>
          </c:extLst>
        </c:ser>
        <c:dLbls>
          <c:showLegendKey val="0"/>
          <c:showVal val="0"/>
          <c:showCatName val="0"/>
          <c:showSerName val="0"/>
          <c:showPercent val="0"/>
          <c:showBubbleSize val="0"/>
        </c:dLbls>
        <c:gapWidth val="150"/>
        <c:axId val="67843584"/>
        <c:axId val="678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5196-4B6A-B92B-B0BDDAC5E2F9}"/>
            </c:ext>
          </c:extLst>
        </c:ser>
        <c:dLbls>
          <c:showLegendKey val="0"/>
          <c:showVal val="0"/>
          <c:showCatName val="0"/>
          <c:showSerName val="0"/>
          <c:showPercent val="0"/>
          <c:showBubbleSize val="0"/>
        </c:dLbls>
        <c:marker val="1"/>
        <c:smooth val="0"/>
        <c:axId val="67843584"/>
        <c:axId val="67845504"/>
      </c:lineChart>
      <c:dateAx>
        <c:axId val="67843584"/>
        <c:scaling>
          <c:orientation val="minMax"/>
        </c:scaling>
        <c:delete val="1"/>
        <c:axPos val="b"/>
        <c:numFmt formatCode="&quot;H&quot;yy" sourceLinked="1"/>
        <c:majorTickMark val="none"/>
        <c:minorTickMark val="none"/>
        <c:tickLblPos val="none"/>
        <c:crossAx val="67845504"/>
        <c:crosses val="autoZero"/>
        <c:auto val="1"/>
        <c:lblOffset val="100"/>
        <c:baseTimeUnit val="years"/>
      </c:dateAx>
      <c:valAx>
        <c:axId val="678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EF-4ACF-9D1A-E73CC22B5A80}"/>
            </c:ext>
          </c:extLst>
        </c:ser>
        <c:dLbls>
          <c:showLegendKey val="0"/>
          <c:showVal val="0"/>
          <c:showCatName val="0"/>
          <c:showSerName val="0"/>
          <c:showPercent val="0"/>
          <c:showBubbleSize val="0"/>
        </c:dLbls>
        <c:gapWidth val="150"/>
        <c:axId val="67885312"/>
        <c:axId val="678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B1EF-4ACF-9D1A-E73CC22B5A80}"/>
            </c:ext>
          </c:extLst>
        </c:ser>
        <c:dLbls>
          <c:showLegendKey val="0"/>
          <c:showVal val="0"/>
          <c:showCatName val="0"/>
          <c:showSerName val="0"/>
          <c:showPercent val="0"/>
          <c:showBubbleSize val="0"/>
        </c:dLbls>
        <c:marker val="1"/>
        <c:smooth val="0"/>
        <c:axId val="67885312"/>
        <c:axId val="67887488"/>
      </c:lineChart>
      <c:dateAx>
        <c:axId val="67885312"/>
        <c:scaling>
          <c:orientation val="minMax"/>
        </c:scaling>
        <c:delete val="1"/>
        <c:axPos val="b"/>
        <c:numFmt formatCode="&quot;H&quot;yy" sourceLinked="1"/>
        <c:majorTickMark val="none"/>
        <c:minorTickMark val="none"/>
        <c:tickLblPos val="none"/>
        <c:crossAx val="67887488"/>
        <c:crosses val="autoZero"/>
        <c:auto val="1"/>
        <c:lblOffset val="100"/>
        <c:baseTimeUnit val="years"/>
      </c:dateAx>
      <c:valAx>
        <c:axId val="6788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8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384.97</c:v>
                </c:pt>
                <c:pt idx="1">
                  <c:v>267.85000000000002</c:v>
                </c:pt>
                <c:pt idx="2">
                  <c:v>479.25</c:v>
                </c:pt>
                <c:pt idx="3">
                  <c:v>301.51</c:v>
                </c:pt>
                <c:pt idx="4">
                  <c:v>370.87</c:v>
                </c:pt>
              </c:numCache>
            </c:numRef>
          </c:val>
          <c:extLst xmlns:c16r2="http://schemas.microsoft.com/office/drawing/2015/06/chart">
            <c:ext xmlns:c16="http://schemas.microsoft.com/office/drawing/2014/chart" uri="{C3380CC4-5D6E-409C-BE32-E72D297353CC}">
              <c16:uniqueId val="{00000000-0758-45F0-B132-13A723DCF217}"/>
            </c:ext>
          </c:extLst>
        </c:ser>
        <c:dLbls>
          <c:showLegendKey val="0"/>
          <c:showVal val="0"/>
          <c:showCatName val="0"/>
          <c:showSerName val="0"/>
          <c:showPercent val="0"/>
          <c:showBubbleSize val="0"/>
        </c:dLbls>
        <c:gapWidth val="150"/>
        <c:axId val="67505152"/>
        <c:axId val="6752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0758-45F0-B132-13A723DCF217}"/>
            </c:ext>
          </c:extLst>
        </c:ser>
        <c:dLbls>
          <c:showLegendKey val="0"/>
          <c:showVal val="0"/>
          <c:showCatName val="0"/>
          <c:showSerName val="0"/>
          <c:showPercent val="0"/>
          <c:showBubbleSize val="0"/>
        </c:dLbls>
        <c:marker val="1"/>
        <c:smooth val="0"/>
        <c:axId val="67505152"/>
        <c:axId val="67523712"/>
      </c:lineChart>
      <c:dateAx>
        <c:axId val="67505152"/>
        <c:scaling>
          <c:orientation val="minMax"/>
        </c:scaling>
        <c:delete val="1"/>
        <c:axPos val="b"/>
        <c:numFmt formatCode="&quot;H&quot;yy" sourceLinked="1"/>
        <c:majorTickMark val="none"/>
        <c:minorTickMark val="none"/>
        <c:tickLblPos val="none"/>
        <c:crossAx val="67523712"/>
        <c:crosses val="autoZero"/>
        <c:auto val="1"/>
        <c:lblOffset val="100"/>
        <c:baseTimeUnit val="years"/>
      </c:dateAx>
      <c:valAx>
        <c:axId val="6752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5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202.27</c:v>
                </c:pt>
                <c:pt idx="1">
                  <c:v>197.49</c:v>
                </c:pt>
                <c:pt idx="2">
                  <c:v>201.69</c:v>
                </c:pt>
                <c:pt idx="3">
                  <c:v>228.3</c:v>
                </c:pt>
                <c:pt idx="4">
                  <c:v>221.64</c:v>
                </c:pt>
              </c:numCache>
            </c:numRef>
          </c:val>
          <c:extLst xmlns:c16r2="http://schemas.microsoft.com/office/drawing/2015/06/chart">
            <c:ext xmlns:c16="http://schemas.microsoft.com/office/drawing/2014/chart" uri="{C3380CC4-5D6E-409C-BE32-E72D297353CC}">
              <c16:uniqueId val="{00000000-E293-4DA2-861B-1FB9116A3F53}"/>
            </c:ext>
          </c:extLst>
        </c:ser>
        <c:dLbls>
          <c:showLegendKey val="0"/>
          <c:showVal val="0"/>
          <c:showCatName val="0"/>
          <c:showSerName val="0"/>
          <c:showPercent val="0"/>
          <c:showBubbleSize val="0"/>
        </c:dLbls>
        <c:gapWidth val="150"/>
        <c:axId val="67546496"/>
        <c:axId val="6754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E293-4DA2-861B-1FB9116A3F53}"/>
            </c:ext>
          </c:extLst>
        </c:ser>
        <c:dLbls>
          <c:showLegendKey val="0"/>
          <c:showVal val="0"/>
          <c:showCatName val="0"/>
          <c:showSerName val="0"/>
          <c:showPercent val="0"/>
          <c:showBubbleSize val="0"/>
        </c:dLbls>
        <c:marker val="1"/>
        <c:smooth val="0"/>
        <c:axId val="67546496"/>
        <c:axId val="67548672"/>
      </c:lineChart>
      <c:dateAx>
        <c:axId val="67546496"/>
        <c:scaling>
          <c:orientation val="minMax"/>
        </c:scaling>
        <c:delete val="1"/>
        <c:axPos val="b"/>
        <c:numFmt formatCode="&quot;H&quot;yy" sourceLinked="1"/>
        <c:majorTickMark val="none"/>
        <c:minorTickMark val="none"/>
        <c:tickLblPos val="none"/>
        <c:crossAx val="67548672"/>
        <c:crosses val="autoZero"/>
        <c:auto val="1"/>
        <c:lblOffset val="100"/>
        <c:baseTimeUnit val="years"/>
      </c:dateAx>
      <c:valAx>
        <c:axId val="6754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5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88.76</c:v>
                </c:pt>
                <c:pt idx="1">
                  <c:v>89.2</c:v>
                </c:pt>
                <c:pt idx="2">
                  <c:v>83.02</c:v>
                </c:pt>
                <c:pt idx="3">
                  <c:v>81.95</c:v>
                </c:pt>
                <c:pt idx="4">
                  <c:v>86.43</c:v>
                </c:pt>
              </c:numCache>
            </c:numRef>
          </c:val>
          <c:extLst xmlns:c16r2="http://schemas.microsoft.com/office/drawing/2015/06/chart">
            <c:ext xmlns:c16="http://schemas.microsoft.com/office/drawing/2014/chart" uri="{C3380CC4-5D6E-409C-BE32-E72D297353CC}">
              <c16:uniqueId val="{00000000-9D34-47D5-9BE6-604C58BD405F}"/>
            </c:ext>
          </c:extLst>
        </c:ser>
        <c:dLbls>
          <c:showLegendKey val="0"/>
          <c:showVal val="0"/>
          <c:showCatName val="0"/>
          <c:showSerName val="0"/>
          <c:showPercent val="0"/>
          <c:showBubbleSize val="0"/>
        </c:dLbls>
        <c:gapWidth val="150"/>
        <c:axId val="67674112"/>
        <c:axId val="6767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9D34-47D5-9BE6-604C58BD405F}"/>
            </c:ext>
          </c:extLst>
        </c:ser>
        <c:dLbls>
          <c:showLegendKey val="0"/>
          <c:showVal val="0"/>
          <c:showCatName val="0"/>
          <c:showSerName val="0"/>
          <c:showPercent val="0"/>
          <c:showBubbleSize val="0"/>
        </c:dLbls>
        <c:marker val="1"/>
        <c:smooth val="0"/>
        <c:axId val="67674112"/>
        <c:axId val="67676032"/>
      </c:lineChart>
      <c:dateAx>
        <c:axId val="67674112"/>
        <c:scaling>
          <c:orientation val="minMax"/>
        </c:scaling>
        <c:delete val="1"/>
        <c:axPos val="b"/>
        <c:numFmt formatCode="&quot;H&quot;yy" sourceLinked="1"/>
        <c:majorTickMark val="none"/>
        <c:minorTickMark val="none"/>
        <c:tickLblPos val="none"/>
        <c:crossAx val="67676032"/>
        <c:crosses val="autoZero"/>
        <c:auto val="1"/>
        <c:lblOffset val="100"/>
        <c:baseTimeUnit val="years"/>
      </c:dateAx>
      <c:valAx>
        <c:axId val="676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274.20999999999998</c:v>
                </c:pt>
                <c:pt idx="1">
                  <c:v>274.95999999999998</c:v>
                </c:pt>
                <c:pt idx="2">
                  <c:v>294.55</c:v>
                </c:pt>
                <c:pt idx="3">
                  <c:v>308.63</c:v>
                </c:pt>
                <c:pt idx="4">
                  <c:v>282.07</c:v>
                </c:pt>
              </c:numCache>
            </c:numRef>
          </c:val>
          <c:extLst xmlns:c16r2="http://schemas.microsoft.com/office/drawing/2015/06/chart">
            <c:ext xmlns:c16="http://schemas.microsoft.com/office/drawing/2014/chart" uri="{C3380CC4-5D6E-409C-BE32-E72D297353CC}">
              <c16:uniqueId val="{00000000-745A-4394-9334-EF395886EE74}"/>
            </c:ext>
          </c:extLst>
        </c:ser>
        <c:dLbls>
          <c:showLegendKey val="0"/>
          <c:showVal val="0"/>
          <c:showCatName val="0"/>
          <c:showSerName val="0"/>
          <c:showPercent val="0"/>
          <c:showBubbleSize val="0"/>
        </c:dLbls>
        <c:gapWidth val="150"/>
        <c:axId val="67697280"/>
        <c:axId val="6770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745A-4394-9334-EF395886EE74}"/>
            </c:ext>
          </c:extLst>
        </c:ser>
        <c:dLbls>
          <c:showLegendKey val="0"/>
          <c:showVal val="0"/>
          <c:showCatName val="0"/>
          <c:showSerName val="0"/>
          <c:showPercent val="0"/>
          <c:showBubbleSize val="0"/>
        </c:dLbls>
        <c:marker val="1"/>
        <c:smooth val="0"/>
        <c:axId val="67697280"/>
        <c:axId val="67703552"/>
      </c:lineChart>
      <c:dateAx>
        <c:axId val="67697280"/>
        <c:scaling>
          <c:orientation val="minMax"/>
        </c:scaling>
        <c:delete val="1"/>
        <c:axPos val="b"/>
        <c:numFmt formatCode="&quot;H&quot;yy" sourceLinked="1"/>
        <c:majorTickMark val="none"/>
        <c:minorTickMark val="none"/>
        <c:tickLblPos val="none"/>
        <c:crossAx val="67703552"/>
        <c:crosses val="autoZero"/>
        <c:auto val="1"/>
        <c:lblOffset val="100"/>
        <c:baseTimeUnit val="years"/>
      </c:dateAx>
      <c:valAx>
        <c:axId val="677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むかわ町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7870</v>
      </c>
      <c r="AM8" s="61"/>
      <c r="AN8" s="61"/>
      <c r="AO8" s="61"/>
      <c r="AP8" s="61"/>
      <c r="AQ8" s="61"/>
      <c r="AR8" s="61"/>
      <c r="AS8" s="61"/>
      <c r="AT8" s="52">
        <f>データ!$S$6</f>
        <v>711.36</v>
      </c>
      <c r="AU8" s="53"/>
      <c r="AV8" s="53"/>
      <c r="AW8" s="53"/>
      <c r="AX8" s="53"/>
      <c r="AY8" s="53"/>
      <c r="AZ8" s="53"/>
      <c r="BA8" s="53"/>
      <c r="BB8" s="54">
        <f>データ!$T$6</f>
        <v>11.06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83.23</v>
      </c>
      <c r="J10" s="53"/>
      <c r="K10" s="53"/>
      <c r="L10" s="53"/>
      <c r="M10" s="53"/>
      <c r="N10" s="53"/>
      <c r="O10" s="64"/>
      <c r="P10" s="54">
        <f>データ!$P$6</f>
        <v>85.41</v>
      </c>
      <c r="Q10" s="54"/>
      <c r="R10" s="54"/>
      <c r="S10" s="54"/>
      <c r="T10" s="54"/>
      <c r="U10" s="54"/>
      <c r="V10" s="54"/>
      <c r="W10" s="61">
        <f>データ!$Q$6</f>
        <v>4140</v>
      </c>
      <c r="X10" s="61"/>
      <c r="Y10" s="61"/>
      <c r="Z10" s="61"/>
      <c r="AA10" s="61"/>
      <c r="AB10" s="61"/>
      <c r="AC10" s="61"/>
      <c r="AD10" s="2"/>
      <c r="AE10" s="2"/>
      <c r="AF10" s="2"/>
      <c r="AG10" s="2"/>
      <c r="AH10" s="4"/>
      <c r="AI10" s="4"/>
      <c r="AJ10" s="4"/>
      <c r="AK10" s="4"/>
      <c r="AL10" s="61">
        <f>データ!$U$6</f>
        <v>6649</v>
      </c>
      <c r="AM10" s="61"/>
      <c r="AN10" s="61"/>
      <c r="AO10" s="61"/>
      <c r="AP10" s="61"/>
      <c r="AQ10" s="61"/>
      <c r="AR10" s="61"/>
      <c r="AS10" s="61"/>
      <c r="AT10" s="52">
        <f>データ!$V$6</f>
        <v>38.840000000000003</v>
      </c>
      <c r="AU10" s="53"/>
      <c r="AV10" s="53"/>
      <c r="AW10" s="53"/>
      <c r="AX10" s="53"/>
      <c r="AY10" s="53"/>
      <c r="AZ10" s="53"/>
      <c r="BA10" s="53"/>
      <c r="BB10" s="54">
        <f>データ!$W$6</f>
        <v>171.19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Pgq1BCoretrEB6uv8EjhVH7nsy5GphyGqffkW5sD5bPuQFeVy3c+R/OSFWNap+n55yu5PyDeA+vCVCLGTyvRg==" saltValue="8FXuFAgAMBepsrJ5t0d/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15865</v>
      </c>
      <c r="D6" s="34">
        <f t="shared" si="3"/>
        <v>46</v>
      </c>
      <c r="E6" s="34">
        <f t="shared" si="3"/>
        <v>1</v>
      </c>
      <c r="F6" s="34">
        <f t="shared" si="3"/>
        <v>0</v>
      </c>
      <c r="G6" s="34">
        <f t="shared" si="3"/>
        <v>1</v>
      </c>
      <c r="H6" s="34" t="str">
        <f t="shared" si="3"/>
        <v>北海道　むかわ町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83.23</v>
      </c>
      <c r="P6" s="35">
        <f t="shared" si="3"/>
        <v>85.41</v>
      </c>
      <c r="Q6" s="35">
        <f t="shared" si="3"/>
        <v>4140</v>
      </c>
      <c r="R6" s="35">
        <f t="shared" si="3"/>
        <v>7870</v>
      </c>
      <c r="S6" s="35">
        <f t="shared" si="3"/>
        <v>711.36</v>
      </c>
      <c r="T6" s="35">
        <f t="shared" si="3"/>
        <v>11.06</v>
      </c>
      <c r="U6" s="35">
        <f t="shared" si="3"/>
        <v>6649</v>
      </c>
      <c r="V6" s="35">
        <f t="shared" si="3"/>
        <v>38.840000000000003</v>
      </c>
      <c r="W6" s="35">
        <f t="shared" si="3"/>
        <v>171.19</v>
      </c>
      <c r="X6" s="36">
        <f>IF(X7="",NA(),X7)</f>
        <v>110.74</v>
      </c>
      <c r="Y6" s="36">
        <f t="shared" ref="Y6:AG6" si="4">IF(Y7="",NA(),Y7)</f>
        <v>107.58</v>
      </c>
      <c r="Z6" s="36">
        <f t="shared" si="4"/>
        <v>102.98</v>
      </c>
      <c r="AA6" s="36">
        <f t="shared" si="4"/>
        <v>109.08</v>
      </c>
      <c r="AB6" s="36">
        <f t="shared" si="4"/>
        <v>107.13</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384.97</v>
      </c>
      <c r="AU6" s="36">
        <f t="shared" ref="AU6:BC6" si="6">IF(AU7="",NA(),AU7)</f>
        <v>267.85000000000002</v>
      </c>
      <c r="AV6" s="36">
        <f t="shared" si="6"/>
        <v>479.25</v>
      </c>
      <c r="AW6" s="36">
        <f t="shared" si="6"/>
        <v>301.51</v>
      </c>
      <c r="AX6" s="36">
        <f t="shared" si="6"/>
        <v>370.87</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202.27</v>
      </c>
      <c r="BF6" s="36">
        <f t="shared" ref="BF6:BN6" si="7">IF(BF7="",NA(),BF7)</f>
        <v>197.49</v>
      </c>
      <c r="BG6" s="36">
        <f t="shared" si="7"/>
        <v>201.69</v>
      </c>
      <c r="BH6" s="36">
        <f t="shared" si="7"/>
        <v>228.3</v>
      </c>
      <c r="BI6" s="36">
        <f t="shared" si="7"/>
        <v>221.64</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88.76</v>
      </c>
      <c r="BQ6" s="36">
        <f t="shared" ref="BQ6:BY6" si="8">IF(BQ7="",NA(),BQ7)</f>
        <v>89.2</v>
      </c>
      <c r="BR6" s="36">
        <f t="shared" si="8"/>
        <v>83.02</v>
      </c>
      <c r="BS6" s="36">
        <f t="shared" si="8"/>
        <v>81.95</v>
      </c>
      <c r="BT6" s="36">
        <f t="shared" si="8"/>
        <v>86.43</v>
      </c>
      <c r="BU6" s="36">
        <f t="shared" si="8"/>
        <v>92.76</v>
      </c>
      <c r="BV6" s="36">
        <f t="shared" si="8"/>
        <v>93.28</v>
      </c>
      <c r="BW6" s="36">
        <f t="shared" si="8"/>
        <v>87.51</v>
      </c>
      <c r="BX6" s="36">
        <f t="shared" si="8"/>
        <v>84.77</v>
      </c>
      <c r="BY6" s="36">
        <f t="shared" si="8"/>
        <v>87.11</v>
      </c>
      <c r="BZ6" s="35" t="str">
        <f>IF(BZ7="","",IF(BZ7="-","【-】","【"&amp;SUBSTITUTE(TEXT(BZ7,"#,##0.00"),"-","△")&amp;"】"))</f>
        <v>【103.24】</v>
      </c>
      <c r="CA6" s="36">
        <f>IF(CA7="",NA(),CA7)</f>
        <v>274.20999999999998</v>
      </c>
      <c r="CB6" s="36">
        <f t="shared" ref="CB6:CJ6" si="9">IF(CB7="",NA(),CB7)</f>
        <v>274.95999999999998</v>
      </c>
      <c r="CC6" s="36">
        <f t="shared" si="9"/>
        <v>294.55</v>
      </c>
      <c r="CD6" s="36">
        <f t="shared" si="9"/>
        <v>308.63</v>
      </c>
      <c r="CE6" s="36">
        <f t="shared" si="9"/>
        <v>282.07</v>
      </c>
      <c r="CF6" s="36">
        <f t="shared" si="9"/>
        <v>208.67</v>
      </c>
      <c r="CG6" s="36">
        <f t="shared" si="9"/>
        <v>208.29</v>
      </c>
      <c r="CH6" s="36">
        <f t="shared" si="9"/>
        <v>218.42</v>
      </c>
      <c r="CI6" s="36">
        <f t="shared" si="9"/>
        <v>227.27</v>
      </c>
      <c r="CJ6" s="36">
        <f t="shared" si="9"/>
        <v>223.98</v>
      </c>
      <c r="CK6" s="35" t="str">
        <f>IF(CK7="","",IF(CK7="-","【-】","【"&amp;SUBSTITUTE(TEXT(CK7,"#,##0.00"),"-","△")&amp;"】"))</f>
        <v>【168.38】</v>
      </c>
      <c r="CL6" s="36">
        <f>IF(CL7="",NA(),CL7)</f>
        <v>39.08</v>
      </c>
      <c r="CM6" s="36">
        <f t="shared" ref="CM6:CU6" si="10">IF(CM7="",NA(),CM7)</f>
        <v>37.200000000000003</v>
      </c>
      <c r="CN6" s="36">
        <f t="shared" si="10"/>
        <v>38.33</v>
      </c>
      <c r="CO6" s="36">
        <f t="shared" si="10"/>
        <v>36.75</v>
      </c>
      <c r="CP6" s="36">
        <f t="shared" si="10"/>
        <v>36.270000000000003</v>
      </c>
      <c r="CQ6" s="36">
        <f t="shared" si="10"/>
        <v>49.08</v>
      </c>
      <c r="CR6" s="36">
        <f t="shared" si="10"/>
        <v>49.32</v>
      </c>
      <c r="CS6" s="36">
        <f t="shared" si="10"/>
        <v>50.24</v>
      </c>
      <c r="CT6" s="36">
        <f t="shared" si="10"/>
        <v>50.29</v>
      </c>
      <c r="CU6" s="36">
        <f t="shared" si="10"/>
        <v>49.64</v>
      </c>
      <c r="CV6" s="35" t="str">
        <f>IF(CV7="","",IF(CV7="-","【-】","【"&amp;SUBSTITUTE(TEXT(CV7,"#,##0.00"),"-","△")&amp;"】"))</f>
        <v>【60.00】</v>
      </c>
      <c r="CW6" s="36">
        <f>IF(CW7="",NA(),CW7)</f>
        <v>86.7</v>
      </c>
      <c r="CX6" s="36">
        <f t="shared" ref="CX6:DF6" si="11">IF(CX7="",NA(),CX7)</f>
        <v>89.07</v>
      </c>
      <c r="CY6" s="36">
        <f t="shared" si="11"/>
        <v>86.68</v>
      </c>
      <c r="CZ6" s="36">
        <f t="shared" si="11"/>
        <v>78.7</v>
      </c>
      <c r="DA6" s="36">
        <f t="shared" si="11"/>
        <v>86.96</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50.29</v>
      </c>
      <c r="DI6" s="36">
        <f t="shared" ref="DI6:DQ6" si="12">IF(DI7="",NA(),DI7)</f>
        <v>50.84</v>
      </c>
      <c r="DJ6" s="36">
        <f t="shared" si="12"/>
        <v>52.33</v>
      </c>
      <c r="DK6" s="36">
        <f t="shared" si="12"/>
        <v>53.78</v>
      </c>
      <c r="DL6" s="36">
        <f t="shared" si="12"/>
        <v>54.78</v>
      </c>
      <c r="DM6" s="36">
        <f t="shared" si="12"/>
        <v>47.44</v>
      </c>
      <c r="DN6" s="36">
        <f t="shared" si="12"/>
        <v>48.3</v>
      </c>
      <c r="DO6" s="36">
        <f t="shared" si="12"/>
        <v>45.14</v>
      </c>
      <c r="DP6" s="36">
        <f t="shared" si="12"/>
        <v>45.85</v>
      </c>
      <c r="DQ6" s="36">
        <f t="shared" si="12"/>
        <v>47.31</v>
      </c>
      <c r="DR6" s="35" t="str">
        <f>IF(DR7="","",IF(DR7="-","【-】","【"&amp;SUBSTITUTE(TEXT(DR7,"#,##0.00"),"-","△")&amp;"】"))</f>
        <v>【49.59】</v>
      </c>
      <c r="DS6" s="36">
        <f>IF(DS7="",NA(),DS7)</f>
        <v>16.14</v>
      </c>
      <c r="DT6" s="36">
        <f t="shared" ref="DT6:EB6" si="13">IF(DT7="",NA(),DT7)</f>
        <v>20.83</v>
      </c>
      <c r="DU6" s="36">
        <f t="shared" si="13"/>
        <v>20.7</v>
      </c>
      <c r="DV6" s="36">
        <f t="shared" si="13"/>
        <v>21.37</v>
      </c>
      <c r="DW6" s="36">
        <f t="shared" si="13"/>
        <v>21.19</v>
      </c>
      <c r="DX6" s="36">
        <f t="shared" si="13"/>
        <v>11.16</v>
      </c>
      <c r="DY6" s="36">
        <f t="shared" si="13"/>
        <v>12.43</v>
      </c>
      <c r="DZ6" s="36">
        <f t="shared" si="13"/>
        <v>13.58</v>
      </c>
      <c r="EA6" s="36">
        <f t="shared" si="13"/>
        <v>14.13</v>
      </c>
      <c r="EB6" s="36">
        <f t="shared" si="13"/>
        <v>16.77</v>
      </c>
      <c r="EC6" s="35" t="str">
        <f>IF(EC7="","",IF(EC7="-","【-】","【"&amp;SUBSTITUTE(TEXT(EC7,"#,##0.00"),"-","△")&amp;"】"))</f>
        <v>【19.44】</v>
      </c>
      <c r="ED6" s="36">
        <f>IF(ED7="",NA(),ED7)</f>
        <v>-0.09</v>
      </c>
      <c r="EE6" s="36">
        <f t="shared" ref="EE6:EM6" si="14">IF(EE7="",NA(),EE7)</f>
        <v>0.28000000000000003</v>
      </c>
      <c r="EF6" s="36">
        <f t="shared" si="14"/>
        <v>0.6</v>
      </c>
      <c r="EG6" s="36">
        <f t="shared" si="14"/>
        <v>0.28000000000000003</v>
      </c>
      <c r="EH6" s="36">
        <f t="shared" si="14"/>
        <v>0.27</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15865</v>
      </c>
      <c r="D7" s="38">
        <v>46</v>
      </c>
      <c r="E7" s="38">
        <v>1</v>
      </c>
      <c r="F7" s="38">
        <v>0</v>
      </c>
      <c r="G7" s="38">
        <v>1</v>
      </c>
      <c r="H7" s="38" t="s">
        <v>92</v>
      </c>
      <c r="I7" s="38" t="s">
        <v>93</v>
      </c>
      <c r="J7" s="38" t="s">
        <v>94</v>
      </c>
      <c r="K7" s="38" t="s">
        <v>95</v>
      </c>
      <c r="L7" s="38" t="s">
        <v>96</v>
      </c>
      <c r="M7" s="38" t="s">
        <v>97</v>
      </c>
      <c r="N7" s="39" t="s">
        <v>98</v>
      </c>
      <c r="O7" s="39">
        <v>83.23</v>
      </c>
      <c r="P7" s="39">
        <v>85.41</v>
      </c>
      <c r="Q7" s="39">
        <v>4140</v>
      </c>
      <c r="R7" s="39">
        <v>7870</v>
      </c>
      <c r="S7" s="39">
        <v>711.36</v>
      </c>
      <c r="T7" s="39">
        <v>11.06</v>
      </c>
      <c r="U7" s="39">
        <v>6649</v>
      </c>
      <c r="V7" s="39">
        <v>38.840000000000003</v>
      </c>
      <c r="W7" s="39">
        <v>171.19</v>
      </c>
      <c r="X7" s="39">
        <v>110.74</v>
      </c>
      <c r="Y7" s="39">
        <v>107.58</v>
      </c>
      <c r="Z7" s="39">
        <v>102.98</v>
      </c>
      <c r="AA7" s="39">
        <v>109.08</v>
      </c>
      <c r="AB7" s="39">
        <v>107.13</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384.97</v>
      </c>
      <c r="AU7" s="39">
        <v>267.85000000000002</v>
      </c>
      <c r="AV7" s="39">
        <v>479.25</v>
      </c>
      <c r="AW7" s="39">
        <v>301.51</v>
      </c>
      <c r="AX7" s="39">
        <v>370.87</v>
      </c>
      <c r="AY7" s="39">
        <v>416.14</v>
      </c>
      <c r="AZ7" s="39">
        <v>371.89</v>
      </c>
      <c r="BA7" s="39">
        <v>293.23</v>
      </c>
      <c r="BB7" s="39">
        <v>300.14</v>
      </c>
      <c r="BC7" s="39">
        <v>301.04000000000002</v>
      </c>
      <c r="BD7" s="39">
        <v>264.97000000000003</v>
      </c>
      <c r="BE7" s="39">
        <v>202.27</v>
      </c>
      <c r="BF7" s="39">
        <v>197.49</v>
      </c>
      <c r="BG7" s="39">
        <v>201.69</v>
      </c>
      <c r="BH7" s="39">
        <v>228.3</v>
      </c>
      <c r="BI7" s="39">
        <v>221.64</v>
      </c>
      <c r="BJ7" s="39">
        <v>487.22</v>
      </c>
      <c r="BK7" s="39">
        <v>483.11</v>
      </c>
      <c r="BL7" s="39">
        <v>542.29999999999995</v>
      </c>
      <c r="BM7" s="39">
        <v>566.65</v>
      </c>
      <c r="BN7" s="39">
        <v>551.62</v>
      </c>
      <c r="BO7" s="39">
        <v>266.61</v>
      </c>
      <c r="BP7" s="39">
        <v>88.76</v>
      </c>
      <c r="BQ7" s="39">
        <v>89.2</v>
      </c>
      <c r="BR7" s="39">
        <v>83.02</v>
      </c>
      <c r="BS7" s="39">
        <v>81.95</v>
      </c>
      <c r="BT7" s="39">
        <v>86.43</v>
      </c>
      <c r="BU7" s="39">
        <v>92.76</v>
      </c>
      <c r="BV7" s="39">
        <v>93.28</v>
      </c>
      <c r="BW7" s="39">
        <v>87.51</v>
      </c>
      <c r="BX7" s="39">
        <v>84.77</v>
      </c>
      <c r="BY7" s="39">
        <v>87.11</v>
      </c>
      <c r="BZ7" s="39">
        <v>103.24</v>
      </c>
      <c r="CA7" s="39">
        <v>274.20999999999998</v>
      </c>
      <c r="CB7" s="39">
        <v>274.95999999999998</v>
      </c>
      <c r="CC7" s="39">
        <v>294.55</v>
      </c>
      <c r="CD7" s="39">
        <v>308.63</v>
      </c>
      <c r="CE7" s="39">
        <v>282.07</v>
      </c>
      <c r="CF7" s="39">
        <v>208.67</v>
      </c>
      <c r="CG7" s="39">
        <v>208.29</v>
      </c>
      <c r="CH7" s="39">
        <v>218.42</v>
      </c>
      <c r="CI7" s="39">
        <v>227.27</v>
      </c>
      <c r="CJ7" s="39">
        <v>223.98</v>
      </c>
      <c r="CK7" s="39">
        <v>168.38</v>
      </c>
      <c r="CL7" s="39">
        <v>39.08</v>
      </c>
      <c r="CM7" s="39">
        <v>37.200000000000003</v>
      </c>
      <c r="CN7" s="39">
        <v>38.33</v>
      </c>
      <c r="CO7" s="39">
        <v>36.75</v>
      </c>
      <c r="CP7" s="39">
        <v>36.270000000000003</v>
      </c>
      <c r="CQ7" s="39">
        <v>49.08</v>
      </c>
      <c r="CR7" s="39">
        <v>49.32</v>
      </c>
      <c r="CS7" s="39">
        <v>50.24</v>
      </c>
      <c r="CT7" s="39">
        <v>50.29</v>
      </c>
      <c r="CU7" s="39">
        <v>49.64</v>
      </c>
      <c r="CV7" s="39">
        <v>60</v>
      </c>
      <c r="CW7" s="39">
        <v>86.7</v>
      </c>
      <c r="CX7" s="39">
        <v>89.07</v>
      </c>
      <c r="CY7" s="39">
        <v>86.68</v>
      </c>
      <c r="CZ7" s="39">
        <v>78.7</v>
      </c>
      <c r="DA7" s="39">
        <v>86.96</v>
      </c>
      <c r="DB7" s="39">
        <v>79.3</v>
      </c>
      <c r="DC7" s="39">
        <v>79.34</v>
      </c>
      <c r="DD7" s="39">
        <v>78.650000000000006</v>
      </c>
      <c r="DE7" s="39">
        <v>77.73</v>
      </c>
      <c r="DF7" s="39">
        <v>78.09</v>
      </c>
      <c r="DG7" s="39">
        <v>89.8</v>
      </c>
      <c r="DH7" s="39">
        <v>50.29</v>
      </c>
      <c r="DI7" s="39">
        <v>50.84</v>
      </c>
      <c r="DJ7" s="39">
        <v>52.33</v>
      </c>
      <c r="DK7" s="39">
        <v>53.78</v>
      </c>
      <c r="DL7" s="39">
        <v>54.78</v>
      </c>
      <c r="DM7" s="39">
        <v>47.44</v>
      </c>
      <c r="DN7" s="39">
        <v>48.3</v>
      </c>
      <c r="DO7" s="39">
        <v>45.14</v>
      </c>
      <c r="DP7" s="39">
        <v>45.85</v>
      </c>
      <c r="DQ7" s="39">
        <v>47.31</v>
      </c>
      <c r="DR7" s="39">
        <v>49.59</v>
      </c>
      <c r="DS7" s="39">
        <v>16.14</v>
      </c>
      <c r="DT7" s="39">
        <v>20.83</v>
      </c>
      <c r="DU7" s="39">
        <v>20.7</v>
      </c>
      <c r="DV7" s="39">
        <v>21.37</v>
      </c>
      <c r="DW7" s="39">
        <v>21.19</v>
      </c>
      <c r="DX7" s="39">
        <v>11.16</v>
      </c>
      <c r="DY7" s="39">
        <v>12.43</v>
      </c>
      <c r="DZ7" s="39">
        <v>13.58</v>
      </c>
      <c r="EA7" s="39">
        <v>14.13</v>
      </c>
      <c r="EB7" s="39">
        <v>16.77</v>
      </c>
      <c r="EC7" s="39">
        <v>19.440000000000001</v>
      </c>
      <c r="ED7" s="39">
        <v>-0.09</v>
      </c>
      <c r="EE7" s="39">
        <v>0.28000000000000003</v>
      </c>
      <c r="EF7" s="39">
        <v>0.6</v>
      </c>
      <c r="EG7" s="39">
        <v>0.28000000000000003</v>
      </c>
      <c r="EH7" s="39">
        <v>0.27</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yamaya</cp:lastModifiedBy>
  <dcterms:created xsi:type="dcterms:W3CDTF">2020-12-04T02:02:06Z</dcterms:created>
  <dcterms:modified xsi:type="dcterms:W3CDTF">2021-01-20T04:11:03Z</dcterms:modified>
  <cp:category/>
</cp:coreProperties>
</file>