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Jl/PJAbE3LrzajS4UchiZUfx3ffNsOePDAYkvCFRvkurmthVS6Ood4S8aUd834eAR4JV9x0AeVMDshwxfy5dw==" workbookSaltValue="c+srs4yVjEbp3ZZB7mg5oQ==" workbookSpinCount="100000" lockStructure="1"/>
  <bookViews>
    <workbookView xWindow="-15" yWindow="6345" windowWidth="28830" windowHeight="639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<sst xmlns="http://schemas.openxmlformats.org/spreadsheetml/2006/main" count="231" uniqueCount="117">
  <si>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</si>
  <si>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</si>
  <si>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</si>
  <si>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</si>
  <si>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</si>
  <si>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</si>
  <si>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</si>
  <si>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</si>
  <si>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</si>
  <si>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</si>
  <si>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</si>
  <si>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</si>
  <si>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</si>
  <si>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</si>
  <si>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</si>
  <si>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</si>
  <si>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</si>
  <si>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</si>
  <si>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</si>
  <si>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</si>
  <si>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</si>
  <si>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</si>
  <si>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</si>
  <si>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</si>
  <si>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</si>
  <si>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</si>
  <si>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</si>
  <si>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</si>
  <si>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</si>
  <si>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</si>
  <si>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</si>
  <si>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</si>
  <si>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</si>
  <si>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</si>
  <si>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</si>
  <si>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</si>
  <si>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</si>
  <si>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</si>
  <si>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</si>
  <si>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</si>
  <si>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</si>
  <si>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</si>
  <si>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</si>
  <si>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</si>
  <si>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</si>
  <si>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</si>
  <si>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</si>
  <si>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</si>
  <si>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</si>
  <si>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</si>
  <si>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</si>
  <si>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</si>
  <si>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</si>
  <si>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</si>
  <si>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</si>
  <si>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</si>
  <si>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</si>
  <si>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</si>
  <si>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</si>
  <si>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</si>
  <si>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</si>
  <si>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</si>
  <si>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</si>
  <si>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</si>
  <si>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</si>
  <si>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</si>
  <si>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</si>
  <si>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</si>
  <si>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</si>
  <si>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</si>
  <si>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</si>
  <si>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</si>
  <si>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</si>
  <si>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</si>
  <si>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</si>
  <si>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</si>
  <si>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</si>
  <si>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</si>
  <si>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</si>
  <si>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</si>
  <si>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</si>
  <si>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</si>
  <si>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</si>
  <si>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</si>
  <si>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</si>
  <si>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</si>
  <si>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</si>
  <si>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</si>
  <si>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</si>
  <si>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</si>
  <si>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</si>
  <si>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</si>
  <si>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</si>
  <si>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</si>
  <si>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</si>
  <si>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</si>
  <si>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むかわ町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</si>
  <si>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</si>
  <si>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</si>
  <si>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</si>
  <si>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</si>
  <si>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</si>
  <si>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</si>
  <si>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</si>
  <si>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</si>
  <si>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</si>
  <si>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</si>
  <si>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</si>
  <si>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</si>
  <si>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</si>
  <si>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</si>
  <si>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</si>
  <si>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</si>
  <si>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</si>
  <si>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②累積欠損金比率について、平成30年に発生した北海道胆振東部地震により被災した施設・管渠の復旧に多額の費用を要したため欠損金が生じている。
　⑥汚水処理原価についても、平成３０年度は震災の影響による大規模な料金の減免を行ったことにより、有収水量が減少し汚水処理原価が増加している。
　それ以外については問題は無いが、実経営面では、繰入基準以外の一般会計負担により一部補填している。
　</t>
    <phoneticPr fontId="4"/>
  </si>
  <si>
    <t xml:space="preserve"> 公共下水道は平成9年3月に供用開始してから、24年程度しか経過していないため、②管渠老朽化率の数値は現れていない。　　　　　　　　　　　　　　　　　　　　
　③管渠改善率について、令和元年度は災害復旧事業による計上となっている。　　</t>
    <phoneticPr fontId="4"/>
  </si>
  <si>
    <t xml:space="preserve"> 震災の影響により欠損金が発生しているが、被災した施設・管渠の正常化を図るため早急な災害復旧が必要とされている。
 また、今後の人口減少の動きに合わせた効率性を検証し、総合的に施設や管渠の整備を図って行くことも必要である。
　管渠については、基本耐用年数が50年で更新時期まではまだ年数があるものの、公共施設等総合計画において、町道の改良・改修に合わせた更新によるコスト削減を図り、単年度当たりの建設改良費平準化を行いながら計画的に更新し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</si>
</sst>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4.24</c:v>
                </c:pt>
                <c:pt idx="4">
                  <c:v>0</c:v>
                </c:pt>
              </c:numCache>
            </c:numRef>
          </c:val>
          <c:extLst xmlns:c16r2="http://schemas.microsoft.com/office/drawing/2015/06/chart">
            <c:ext xmlns:c16="http://schemas.microsoft.com/office/drawing/2014/chart" uri="{C3380CC4-5D6E-409C-BE32-E72D297353CC}">
              <c16:uniqueId val="{00000000-72BF-4DC2-9CC9-4CAA5CAAC31C}"/>
            </c:ext>
          </c:extLst>
        </c:ser>
        <c:dLbls>
          <c:showLegendKey val="0"/>
          <c:showVal val="0"/>
          <c:showCatName val="0"/>
          <c:showSerName val="0"/>
          <c:showPercent val="0"/>
          <c:showBubbleSize val="0"/>
        </c:dLbls>
        <c:gapWidth val="150"/>
        <c:axId val="266049792"/>
        <c:axId val="2789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xmlns:c16r2="http://schemas.microsoft.com/office/drawing/2015/06/chart">
            <c:ext xmlns:c16="http://schemas.microsoft.com/office/drawing/2014/chart" uri="{C3380CC4-5D6E-409C-BE32-E72D297353CC}">
              <c16:uniqueId val="{00000001-72BF-4DC2-9CC9-4CAA5CAAC31C}"/>
            </c:ext>
          </c:extLst>
        </c:ser>
        <c:dLbls>
          <c:showLegendKey val="0"/>
          <c:showVal val="0"/>
          <c:showCatName val="0"/>
          <c:showSerName val="0"/>
          <c:showPercent val="0"/>
          <c:showBubbleSize val="0"/>
        </c:dLbls>
        <c:marker val="1"/>
        <c:smooth val="0"/>
        <c:axId val="266049792"/>
        <c:axId val="278933888"/>
      </c:lineChart>
      <c:dateAx>
        <c:axId val="266049792"/>
        <c:scaling>
          <c:orientation val="minMax"/>
        </c:scaling>
        <c:delete val="1"/>
        <c:axPos val="b"/>
        <c:numFmt formatCode="&quot;H&quot;yy" sourceLinked="1"/>
        <c:majorTickMark val="none"/>
        <c:minorTickMark val="none"/>
        <c:tickLblPos val="none"/>
        <c:crossAx val="278933888"/>
        <c:crosses val="autoZero"/>
        <c:auto val="1"/>
        <c:lblOffset val="100"/>
        <c:baseTimeUnit val="years"/>
      </c:dateAx>
      <c:valAx>
        <c:axId val="278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68.25</c:v>
                </c:pt>
                <c:pt idx="1">
                  <c:v>72.260000000000005</c:v>
                </c:pt>
                <c:pt idx="2">
                  <c:v>76.2</c:v>
                </c:pt>
                <c:pt idx="3">
                  <c:v>78.25</c:v>
                </c:pt>
                <c:pt idx="4">
                  <c:v>80.36</c:v>
                </c:pt>
              </c:numCache>
            </c:numRef>
          </c:val>
          <c:extLst xmlns:c16r2="http://schemas.microsoft.com/office/drawing/2015/06/chart">
            <c:ext xmlns:c16="http://schemas.microsoft.com/office/drawing/2014/chart" uri="{C3380CC4-5D6E-409C-BE32-E72D297353CC}">
              <c16:uniqueId val="{00000000-4523-4F1A-BD01-ECE807713FFE}"/>
            </c:ext>
          </c:extLst>
        </c:ser>
        <c:dLbls>
          <c:showLegendKey val="0"/>
          <c:showVal val="0"/>
          <c:showCatName val="0"/>
          <c:showSerName val="0"/>
          <c:showPercent val="0"/>
          <c:showBubbleSize val="0"/>
        </c:dLbls>
        <c:gapWidth val="150"/>
        <c:axId val="286460160"/>
        <c:axId val="2864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xmlns:c16r2="http://schemas.microsoft.com/office/drawing/2015/06/chart">
            <c:ext xmlns:c16="http://schemas.microsoft.com/office/drawing/2014/chart" uri="{C3380CC4-5D6E-409C-BE32-E72D297353CC}">
              <c16:uniqueId val="{00000001-4523-4F1A-BD01-ECE807713FFE}"/>
            </c:ext>
          </c:extLst>
        </c:ser>
        <c:dLbls>
          <c:showLegendKey val="0"/>
          <c:showVal val="0"/>
          <c:showCatName val="0"/>
          <c:showSerName val="0"/>
          <c:showPercent val="0"/>
          <c:showBubbleSize val="0"/>
        </c:dLbls>
        <c:marker val="1"/>
        <c:smooth val="0"/>
        <c:axId val="286460160"/>
        <c:axId val="286466432"/>
      </c:lineChart>
      <c:dateAx>
        <c:axId val="286460160"/>
        <c:scaling>
          <c:orientation val="minMax"/>
        </c:scaling>
        <c:delete val="1"/>
        <c:axPos val="b"/>
        <c:numFmt formatCode="&quot;H&quot;yy" sourceLinked="1"/>
        <c:majorTickMark val="none"/>
        <c:minorTickMark val="none"/>
        <c:tickLblPos val="none"/>
        <c:crossAx val="286466432"/>
        <c:crosses val="autoZero"/>
        <c:auto val="1"/>
        <c:lblOffset val="100"/>
        <c:baseTimeUnit val="years"/>
      </c:dateAx>
      <c:valAx>
        <c:axId val="286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87.85</c:v>
                </c:pt>
                <c:pt idx="1">
                  <c:v>88.31</c:v>
                </c:pt>
                <c:pt idx="2">
                  <c:v>89.81</c:v>
                </c:pt>
                <c:pt idx="3">
                  <c:v>90.11</c:v>
                </c:pt>
                <c:pt idx="4">
                  <c:v>90.41</c:v>
                </c:pt>
              </c:numCache>
            </c:numRef>
          </c:val>
          <c:extLst xmlns:c16r2="http://schemas.microsoft.com/office/drawing/2015/06/chart">
            <c:ext xmlns:c16="http://schemas.microsoft.com/office/drawing/2014/chart" uri="{C3380CC4-5D6E-409C-BE32-E72D297353CC}">
              <c16:uniqueId val="{00000000-D333-4A91-8337-386153608A39}"/>
            </c:ext>
          </c:extLst>
        </c:ser>
        <c:dLbls>
          <c:showLegendKey val="0"/>
          <c:showVal val="0"/>
          <c:showCatName val="0"/>
          <c:showSerName val="0"/>
          <c:showPercent val="0"/>
          <c:showBubbleSize val="0"/>
        </c:dLbls>
        <c:gapWidth val="150"/>
        <c:axId val="286509696"/>
        <c:axId val="2865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xmlns:c16r2="http://schemas.microsoft.com/office/drawing/2015/06/chart">
            <c:ext xmlns:c16="http://schemas.microsoft.com/office/drawing/2014/chart" uri="{C3380CC4-5D6E-409C-BE32-E72D297353CC}">
              <c16:uniqueId val="{00000001-D333-4A91-8337-386153608A39}"/>
            </c:ext>
          </c:extLst>
        </c:ser>
        <c:dLbls>
          <c:showLegendKey val="0"/>
          <c:showVal val="0"/>
          <c:showCatName val="0"/>
          <c:showSerName val="0"/>
          <c:showPercent val="0"/>
          <c:showBubbleSize val="0"/>
        </c:dLbls>
        <c:marker val="1"/>
        <c:smooth val="0"/>
        <c:axId val="286509696"/>
        <c:axId val="286511872"/>
      </c:lineChart>
      <c:dateAx>
        <c:axId val="286509696"/>
        <c:scaling>
          <c:orientation val="minMax"/>
        </c:scaling>
        <c:delete val="1"/>
        <c:axPos val="b"/>
        <c:numFmt formatCode="&quot;H&quot;yy" sourceLinked="1"/>
        <c:majorTickMark val="none"/>
        <c:minorTickMark val="none"/>
        <c:tickLblPos val="none"/>
        <c:crossAx val="286511872"/>
        <c:crosses val="autoZero"/>
        <c:auto val="1"/>
        <c:lblOffset val="100"/>
        <c:baseTimeUnit val="years"/>
      </c:dateAx>
      <c:valAx>
        <c:axId val="286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100.77</c:v>
                </c:pt>
                <c:pt idx="1">
                  <c:v>100.6</c:v>
                </c:pt>
                <c:pt idx="2">
                  <c:v>100.86</c:v>
                </c:pt>
                <c:pt idx="3">
                  <c:v>102.25</c:v>
                </c:pt>
                <c:pt idx="4">
                  <c:v>102.7</c:v>
                </c:pt>
              </c:numCache>
            </c:numRef>
          </c:val>
          <c:extLst xmlns:c16r2="http://schemas.microsoft.com/office/drawing/2015/06/chart">
            <c:ext xmlns:c16="http://schemas.microsoft.com/office/drawing/2014/chart" uri="{C3380CC4-5D6E-409C-BE32-E72D297353CC}">
              <c16:uniqueId val="{00000000-C8AA-4B8F-A098-4E37088C7313}"/>
            </c:ext>
          </c:extLst>
        </c:ser>
        <c:dLbls>
          <c:showLegendKey val="0"/>
          <c:showVal val="0"/>
          <c:showCatName val="0"/>
          <c:showSerName val="0"/>
          <c:showPercent val="0"/>
          <c:showBubbleSize val="0"/>
        </c:dLbls>
        <c:gapWidth val="150"/>
        <c:axId val="278981248"/>
        <c:axId val="2812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107.81</c:v>
                </c:pt>
              </c:numCache>
            </c:numRef>
          </c:val>
          <c:smooth val="0"/>
          <c:extLst xmlns:c16r2="http://schemas.microsoft.com/office/drawing/2015/06/chart">
            <c:ext xmlns:c16="http://schemas.microsoft.com/office/drawing/2014/chart" uri="{C3380CC4-5D6E-409C-BE32-E72D297353CC}">
              <c16:uniqueId val="{00000001-C8AA-4B8F-A098-4E37088C7313}"/>
            </c:ext>
          </c:extLst>
        </c:ser>
        <c:dLbls>
          <c:showLegendKey val="0"/>
          <c:showVal val="0"/>
          <c:showCatName val="0"/>
          <c:showSerName val="0"/>
          <c:showPercent val="0"/>
          <c:showBubbleSize val="0"/>
        </c:dLbls>
        <c:marker val="1"/>
        <c:smooth val="0"/>
        <c:axId val="278981248"/>
        <c:axId val="281281280"/>
      </c:lineChart>
      <c:dateAx>
        <c:axId val="278981248"/>
        <c:scaling>
          <c:orientation val="minMax"/>
        </c:scaling>
        <c:delete val="1"/>
        <c:axPos val="b"/>
        <c:numFmt formatCode="&quot;H&quot;yy" sourceLinked="1"/>
        <c:majorTickMark val="none"/>
        <c:minorTickMark val="none"/>
        <c:tickLblPos val="none"/>
        <c:crossAx val="281281280"/>
        <c:crosses val="autoZero"/>
        <c:auto val="1"/>
        <c:lblOffset val="100"/>
        <c:baseTimeUnit val="years"/>
      </c:dateAx>
      <c:valAx>
        <c:axId val="281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27.06</c:v>
                </c:pt>
                <c:pt idx="1">
                  <c:v>29.75</c:v>
                </c:pt>
                <c:pt idx="2">
                  <c:v>32.159999999999997</c:v>
                </c:pt>
                <c:pt idx="3">
                  <c:v>30.52</c:v>
                </c:pt>
                <c:pt idx="4">
                  <c:v>32.9</c:v>
                </c:pt>
              </c:numCache>
            </c:numRef>
          </c:val>
          <c:extLst xmlns:c16r2="http://schemas.microsoft.com/office/drawing/2015/06/chart">
            <c:ext xmlns:c16="http://schemas.microsoft.com/office/drawing/2014/chart" uri="{C3380CC4-5D6E-409C-BE32-E72D297353CC}">
              <c16:uniqueId val="{00000000-B7D7-444D-913C-734F24274D5D}"/>
            </c:ext>
          </c:extLst>
        </c:ser>
        <c:dLbls>
          <c:showLegendKey val="0"/>
          <c:showVal val="0"/>
          <c:showCatName val="0"/>
          <c:showSerName val="0"/>
          <c:showPercent val="0"/>
          <c:showBubbleSize val="0"/>
        </c:dLbls>
        <c:gapWidth val="150"/>
        <c:axId val="281308160"/>
        <c:axId val="2813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19.93</c:v>
                </c:pt>
              </c:numCache>
            </c:numRef>
          </c:val>
          <c:smooth val="0"/>
          <c:extLst xmlns:c16r2="http://schemas.microsoft.com/office/drawing/2015/06/chart">
            <c:ext xmlns:c16="http://schemas.microsoft.com/office/drawing/2014/chart" uri="{C3380CC4-5D6E-409C-BE32-E72D297353CC}">
              <c16:uniqueId val="{00000001-B7D7-444D-913C-734F24274D5D}"/>
            </c:ext>
          </c:extLst>
        </c:ser>
        <c:dLbls>
          <c:showLegendKey val="0"/>
          <c:showVal val="0"/>
          <c:showCatName val="0"/>
          <c:showSerName val="0"/>
          <c:showPercent val="0"/>
          <c:showBubbleSize val="0"/>
        </c:dLbls>
        <c:marker val="1"/>
        <c:smooth val="0"/>
        <c:axId val="281308160"/>
        <c:axId val="281314432"/>
      </c:lineChart>
      <c:dateAx>
        <c:axId val="281308160"/>
        <c:scaling>
          <c:orientation val="minMax"/>
        </c:scaling>
        <c:delete val="1"/>
        <c:axPos val="b"/>
        <c:numFmt formatCode="&quot;H&quot;yy" sourceLinked="1"/>
        <c:majorTickMark val="none"/>
        <c:minorTickMark val="none"/>
        <c:tickLblPos val="none"/>
        <c:crossAx val="281314432"/>
        <c:crosses val="autoZero"/>
        <c:auto val="1"/>
        <c:lblOffset val="100"/>
        <c:baseTimeUnit val="years"/>
      </c:dateAx>
      <c:valAx>
        <c:axId val="281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FC-420D-AB5F-9D4749B12B4E}"/>
            </c:ext>
          </c:extLst>
        </c:ser>
        <c:dLbls>
          <c:showLegendKey val="0"/>
          <c:showVal val="0"/>
          <c:showCatName val="0"/>
          <c:showSerName val="0"/>
          <c:showPercent val="0"/>
          <c:showBubbleSize val="0"/>
        </c:dLbls>
        <c:gapWidth val="150"/>
        <c:axId val="281365888"/>
        <c:axId val="2813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DFC-420D-AB5F-9D4749B12B4E}"/>
            </c:ext>
          </c:extLst>
        </c:ser>
        <c:dLbls>
          <c:showLegendKey val="0"/>
          <c:showVal val="0"/>
          <c:showCatName val="0"/>
          <c:showSerName val="0"/>
          <c:showPercent val="0"/>
          <c:showBubbleSize val="0"/>
        </c:dLbls>
        <c:marker val="1"/>
        <c:smooth val="0"/>
        <c:axId val="281365888"/>
        <c:axId val="281376256"/>
      </c:lineChart>
      <c:dateAx>
        <c:axId val="281365888"/>
        <c:scaling>
          <c:orientation val="minMax"/>
        </c:scaling>
        <c:delete val="1"/>
        <c:axPos val="b"/>
        <c:numFmt formatCode="&quot;H&quot;yy" sourceLinked="1"/>
        <c:majorTickMark val="none"/>
        <c:minorTickMark val="none"/>
        <c:tickLblPos val="none"/>
        <c:crossAx val="281376256"/>
        <c:crosses val="autoZero"/>
        <c:auto val="1"/>
        <c:lblOffset val="100"/>
        <c:baseTimeUnit val="years"/>
      </c:dateAx>
      <c:valAx>
        <c:axId val="2813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22.31</c:v>
                </c:pt>
                <c:pt idx="3" formatCode="#,##0.00;&quot;△&quot;#,##0.00;&quot;-&quot;">
                  <c:v>13.38</c:v>
                </c:pt>
                <c:pt idx="4" formatCode="#,##0.00;&quot;△&quot;#,##0.00;&quot;-&quot;">
                  <c:v>3.44</c:v>
                </c:pt>
              </c:numCache>
            </c:numRef>
          </c:val>
          <c:extLst xmlns:c16r2="http://schemas.microsoft.com/office/drawing/2015/06/chart">
            <c:ext xmlns:c16="http://schemas.microsoft.com/office/drawing/2014/chart" uri="{C3380CC4-5D6E-409C-BE32-E72D297353CC}">
              <c16:uniqueId val="{00000000-E7C8-4DFA-B255-3B34DAEB3A1B}"/>
            </c:ext>
          </c:extLst>
        </c:ser>
        <c:dLbls>
          <c:showLegendKey val="0"/>
          <c:showVal val="0"/>
          <c:showCatName val="0"/>
          <c:showSerName val="0"/>
          <c:showPercent val="0"/>
          <c:showBubbleSize val="0"/>
        </c:dLbls>
        <c:gapWidth val="150"/>
        <c:axId val="281403776"/>
        <c:axId val="2814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18.2</c:v>
                </c:pt>
              </c:numCache>
            </c:numRef>
          </c:val>
          <c:smooth val="0"/>
          <c:extLst xmlns:c16r2="http://schemas.microsoft.com/office/drawing/2015/06/chart">
            <c:ext xmlns:c16="http://schemas.microsoft.com/office/drawing/2014/chart" uri="{C3380CC4-5D6E-409C-BE32-E72D297353CC}">
              <c16:uniqueId val="{00000001-E7C8-4DFA-B255-3B34DAEB3A1B}"/>
            </c:ext>
          </c:extLst>
        </c:ser>
        <c:dLbls>
          <c:showLegendKey val="0"/>
          <c:showVal val="0"/>
          <c:showCatName val="0"/>
          <c:showSerName val="0"/>
          <c:showPercent val="0"/>
          <c:showBubbleSize val="0"/>
        </c:dLbls>
        <c:marker val="1"/>
        <c:smooth val="0"/>
        <c:axId val="281403776"/>
        <c:axId val="281405696"/>
      </c:lineChart>
      <c:dateAx>
        <c:axId val="281403776"/>
        <c:scaling>
          <c:orientation val="minMax"/>
        </c:scaling>
        <c:delete val="1"/>
        <c:axPos val="b"/>
        <c:numFmt formatCode="&quot;H&quot;yy" sourceLinked="1"/>
        <c:majorTickMark val="none"/>
        <c:minorTickMark val="none"/>
        <c:tickLblPos val="none"/>
        <c:crossAx val="281405696"/>
        <c:crosses val="autoZero"/>
        <c:auto val="1"/>
        <c:lblOffset val="100"/>
        <c:baseTimeUnit val="years"/>
      </c:dateAx>
      <c:valAx>
        <c:axId val="2814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31.75</c:v>
                </c:pt>
                <c:pt idx="1">
                  <c:v>45.19</c:v>
                </c:pt>
                <c:pt idx="2">
                  <c:v>56.04</c:v>
                </c:pt>
                <c:pt idx="3">
                  <c:v>49.02</c:v>
                </c:pt>
                <c:pt idx="4">
                  <c:v>30.61</c:v>
                </c:pt>
              </c:numCache>
            </c:numRef>
          </c:val>
          <c:extLst xmlns:c16r2="http://schemas.microsoft.com/office/drawing/2015/06/chart">
            <c:ext xmlns:c16="http://schemas.microsoft.com/office/drawing/2014/chart" uri="{C3380CC4-5D6E-409C-BE32-E72D297353CC}">
              <c16:uniqueId val="{00000000-C523-4B6C-9A38-DDBCFFAA2177}"/>
            </c:ext>
          </c:extLst>
        </c:ser>
        <c:dLbls>
          <c:showLegendKey val="0"/>
          <c:showVal val="0"/>
          <c:showCatName val="0"/>
          <c:showSerName val="0"/>
          <c:showPercent val="0"/>
          <c:showBubbleSize val="0"/>
        </c:dLbls>
        <c:gapWidth val="150"/>
        <c:axId val="286286976"/>
        <c:axId val="2862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48.56</c:v>
                </c:pt>
              </c:numCache>
            </c:numRef>
          </c:val>
          <c:smooth val="0"/>
          <c:extLst xmlns:c16r2="http://schemas.microsoft.com/office/drawing/2015/06/chart">
            <c:ext xmlns:c16="http://schemas.microsoft.com/office/drawing/2014/chart" uri="{C3380CC4-5D6E-409C-BE32-E72D297353CC}">
              <c16:uniqueId val="{00000001-C523-4B6C-9A38-DDBCFFAA2177}"/>
            </c:ext>
          </c:extLst>
        </c:ser>
        <c:dLbls>
          <c:showLegendKey val="0"/>
          <c:showVal val="0"/>
          <c:showCatName val="0"/>
          <c:showSerName val="0"/>
          <c:showPercent val="0"/>
          <c:showBubbleSize val="0"/>
        </c:dLbls>
        <c:marker val="1"/>
        <c:smooth val="0"/>
        <c:axId val="286286976"/>
        <c:axId val="286288896"/>
      </c:lineChart>
      <c:dateAx>
        <c:axId val="286286976"/>
        <c:scaling>
          <c:orientation val="minMax"/>
        </c:scaling>
        <c:delete val="1"/>
        <c:axPos val="b"/>
        <c:numFmt formatCode="&quot;H&quot;yy" sourceLinked="1"/>
        <c:majorTickMark val="none"/>
        <c:minorTickMark val="none"/>
        <c:tickLblPos val="none"/>
        <c:crossAx val="286288896"/>
        <c:crosses val="autoZero"/>
        <c:auto val="1"/>
        <c:lblOffset val="100"/>
        <c:baseTimeUnit val="years"/>
      </c:dateAx>
      <c:valAx>
        <c:axId val="2862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1230.55</c:v>
                </c:pt>
                <c:pt idx="1">
                  <c:v>1143.33</c:v>
                </c:pt>
                <c:pt idx="2">
                  <c:v>1243.29</c:v>
                </c:pt>
                <c:pt idx="3">
                  <c:v>1114.55</c:v>
                </c:pt>
                <c:pt idx="4">
                  <c:v>1024.42</c:v>
                </c:pt>
              </c:numCache>
            </c:numRef>
          </c:val>
          <c:extLst xmlns:c16r2="http://schemas.microsoft.com/office/drawing/2015/06/chart">
            <c:ext xmlns:c16="http://schemas.microsoft.com/office/drawing/2014/chart" uri="{C3380CC4-5D6E-409C-BE32-E72D297353CC}">
              <c16:uniqueId val="{00000000-A2AB-437C-B2DB-27AD78D85828}"/>
            </c:ext>
          </c:extLst>
        </c:ser>
        <c:dLbls>
          <c:showLegendKey val="0"/>
          <c:showVal val="0"/>
          <c:showCatName val="0"/>
          <c:showSerName val="0"/>
          <c:showPercent val="0"/>
          <c:showBubbleSize val="0"/>
        </c:dLbls>
        <c:gapWidth val="150"/>
        <c:axId val="286660096"/>
        <c:axId val="2866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xmlns:c16r2="http://schemas.microsoft.com/office/drawing/2015/06/chart">
            <c:ext xmlns:c16="http://schemas.microsoft.com/office/drawing/2014/chart" uri="{C3380CC4-5D6E-409C-BE32-E72D297353CC}">
              <c16:uniqueId val="{00000001-A2AB-437C-B2DB-27AD78D85828}"/>
            </c:ext>
          </c:extLst>
        </c:ser>
        <c:dLbls>
          <c:showLegendKey val="0"/>
          <c:showVal val="0"/>
          <c:showCatName val="0"/>
          <c:showSerName val="0"/>
          <c:showPercent val="0"/>
          <c:showBubbleSize val="0"/>
        </c:dLbls>
        <c:marker val="1"/>
        <c:smooth val="0"/>
        <c:axId val="286660096"/>
        <c:axId val="286662016"/>
      </c:lineChart>
      <c:dateAx>
        <c:axId val="286660096"/>
        <c:scaling>
          <c:orientation val="minMax"/>
        </c:scaling>
        <c:delete val="1"/>
        <c:axPos val="b"/>
        <c:numFmt formatCode="&quot;H&quot;yy" sourceLinked="1"/>
        <c:majorTickMark val="none"/>
        <c:minorTickMark val="none"/>
        <c:tickLblPos val="none"/>
        <c:crossAx val="286662016"/>
        <c:crosses val="autoZero"/>
        <c:auto val="1"/>
        <c:lblOffset val="100"/>
        <c:baseTimeUnit val="years"/>
      </c:dateAx>
      <c:valAx>
        <c:axId val="2866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98.65</c:v>
                </c:pt>
                <c:pt idx="1">
                  <c:v>95.87</c:v>
                </c:pt>
                <c:pt idx="2">
                  <c:v>86.06</c:v>
                </c:pt>
                <c:pt idx="3">
                  <c:v>91.25</c:v>
                </c:pt>
                <c:pt idx="4">
                  <c:v>100</c:v>
                </c:pt>
              </c:numCache>
            </c:numRef>
          </c:val>
          <c:extLst xmlns:c16r2="http://schemas.microsoft.com/office/drawing/2015/06/chart">
            <c:ext xmlns:c16="http://schemas.microsoft.com/office/drawing/2014/chart" uri="{C3380CC4-5D6E-409C-BE32-E72D297353CC}">
              <c16:uniqueId val="{00000000-2026-457E-A0A0-879311C27170}"/>
            </c:ext>
          </c:extLst>
        </c:ser>
        <c:dLbls>
          <c:showLegendKey val="0"/>
          <c:showVal val="0"/>
          <c:showCatName val="0"/>
          <c:showSerName val="0"/>
          <c:showPercent val="0"/>
          <c:showBubbleSize val="0"/>
        </c:dLbls>
        <c:gapWidth val="150"/>
        <c:axId val="286709248"/>
        <c:axId val="2867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xmlns:c16r2="http://schemas.microsoft.com/office/drawing/2015/06/chart">
            <c:ext xmlns:c16="http://schemas.microsoft.com/office/drawing/2014/chart" uri="{C3380CC4-5D6E-409C-BE32-E72D297353CC}">
              <c16:uniqueId val="{00000001-2026-457E-A0A0-879311C27170}"/>
            </c:ext>
          </c:extLst>
        </c:ser>
        <c:dLbls>
          <c:showLegendKey val="0"/>
          <c:showVal val="0"/>
          <c:showCatName val="0"/>
          <c:showSerName val="0"/>
          <c:showPercent val="0"/>
          <c:showBubbleSize val="0"/>
        </c:dLbls>
        <c:marker val="1"/>
        <c:smooth val="0"/>
        <c:axId val="286709248"/>
        <c:axId val="286711168"/>
      </c:lineChart>
      <c:dateAx>
        <c:axId val="286709248"/>
        <c:scaling>
          <c:orientation val="minMax"/>
        </c:scaling>
        <c:delete val="1"/>
        <c:axPos val="b"/>
        <c:numFmt formatCode="&quot;H&quot;yy" sourceLinked="1"/>
        <c:majorTickMark val="none"/>
        <c:minorTickMark val="none"/>
        <c:tickLblPos val="none"/>
        <c:crossAx val="286711168"/>
        <c:crosses val="autoZero"/>
        <c:auto val="1"/>
        <c:lblOffset val="100"/>
        <c:baseTimeUnit val="years"/>
      </c:dateAx>
      <c:valAx>
        <c:axId val="2867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182.54</c:v>
                </c:pt>
                <c:pt idx="1">
                  <c:v>187.44</c:v>
                </c:pt>
                <c:pt idx="2">
                  <c:v>212.3</c:v>
                </c:pt>
                <c:pt idx="3">
                  <c:v>196.14</c:v>
                </c:pt>
                <c:pt idx="4">
                  <c:v>180.24</c:v>
                </c:pt>
              </c:numCache>
            </c:numRef>
          </c:val>
          <c:extLst xmlns:c16r2="http://schemas.microsoft.com/office/drawing/2015/06/chart">
            <c:ext xmlns:c16="http://schemas.microsoft.com/office/drawing/2014/chart" uri="{C3380CC4-5D6E-409C-BE32-E72D297353CC}">
              <c16:uniqueId val="{00000000-3BDB-4765-9141-C6199C098F8D}"/>
            </c:ext>
          </c:extLst>
        </c:ser>
        <c:dLbls>
          <c:showLegendKey val="0"/>
          <c:showVal val="0"/>
          <c:showCatName val="0"/>
          <c:showSerName val="0"/>
          <c:showPercent val="0"/>
          <c:showBubbleSize val="0"/>
        </c:dLbls>
        <c:gapWidth val="150"/>
        <c:axId val="286418816"/>
        <c:axId val="2864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xmlns:c16r2="http://schemas.microsoft.com/office/drawing/2015/06/chart">
            <c:ext xmlns:c16="http://schemas.microsoft.com/office/drawing/2014/chart" uri="{C3380CC4-5D6E-409C-BE32-E72D297353CC}">
              <c16:uniqueId val="{00000001-3BDB-4765-9141-C6199C098F8D}"/>
            </c:ext>
          </c:extLst>
        </c:ser>
        <c:dLbls>
          <c:showLegendKey val="0"/>
          <c:showVal val="0"/>
          <c:showCatName val="0"/>
          <c:showSerName val="0"/>
          <c:showPercent val="0"/>
          <c:showBubbleSize val="0"/>
        </c:dLbls>
        <c:marker val="1"/>
        <c:smooth val="0"/>
        <c:axId val="286418816"/>
        <c:axId val="286425088"/>
      </c:lineChart>
      <c:dateAx>
        <c:axId val="286418816"/>
        <c:scaling>
          <c:orientation val="minMax"/>
        </c:scaling>
        <c:delete val="1"/>
        <c:axPos val="b"/>
        <c:numFmt formatCode="&quot;H&quot;yy" sourceLinked="1"/>
        <c:majorTickMark val="none"/>
        <c:minorTickMark val="none"/>
        <c:tickLblPos val="none"/>
        <c:crossAx val="286425088"/>
        <c:crosses val="autoZero"/>
        <c:auto val="1"/>
        <c:lblOffset val="100"/>
        <c:baseTimeUnit val="years"/>
      </c:dateAx>
      <c:valAx>
        <c:axId val="286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むかわ町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7734</v>
      </c>
      <c r="AM8" s="69"/>
      <c r="AN8" s="69"/>
      <c r="AO8" s="69"/>
      <c r="AP8" s="69"/>
      <c r="AQ8" s="69"/>
      <c r="AR8" s="69"/>
      <c r="AS8" s="69"/>
      <c r="AT8" s="68">
        <f>データ!T6</f>
        <v>711.36</v>
      </c>
      <c r="AU8" s="68"/>
      <c r="AV8" s="68"/>
      <c r="AW8" s="68"/>
      <c r="AX8" s="68"/>
      <c r="AY8" s="68"/>
      <c r="AZ8" s="68"/>
      <c r="BA8" s="68"/>
      <c r="BB8" s="68">
        <f>データ!U6</f>
        <v>10.87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66.84</v>
      </c>
      <c r="J10" s="68"/>
      <c r="K10" s="68"/>
      <c r="L10" s="68"/>
      <c r="M10" s="68"/>
      <c r="N10" s="68"/>
      <c r="O10" s="68"/>
      <c r="P10" s="68">
        <f>データ!P6</f>
        <v>42.33</v>
      </c>
      <c r="Q10" s="68"/>
      <c r="R10" s="68"/>
      <c r="S10" s="68"/>
      <c r="T10" s="68"/>
      <c r="U10" s="68"/>
      <c r="V10" s="68"/>
      <c r="W10" s="68">
        <f>データ!Q6</f>
        <v>71.25</v>
      </c>
      <c r="X10" s="68"/>
      <c r="Y10" s="68"/>
      <c r="Z10" s="68"/>
      <c r="AA10" s="68"/>
      <c r="AB10" s="68"/>
      <c r="AC10" s="68"/>
      <c r="AD10" s="69">
        <f>データ!R6</f>
        <v>3860</v>
      </c>
      <c r="AE10" s="69"/>
      <c r="AF10" s="69"/>
      <c r="AG10" s="69"/>
      <c r="AH10" s="69"/>
      <c r="AI10" s="69"/>
      <c r="AJ10" s="69"/>
      <c r="AK10" s="2"/>
      <c r="AL10" s="69">
        <f>データ!V6</f>
        <v>3244</v>
      </c>
      <c r="AM10" s="69"/>
      <c r="AN10" s="69"/>
      <c r="AO10" s="69"/>
      <c r="AP10" s="69"/>
      <c r="AQ10" s="69"/>
      <c r="AR10" s="69"/>
      <c r="AS10" s="69"/>
      <c r="AT10" s="68">
        <f>データ!W6</f>
        <v>1.54</v>
      </c>
      <c r="AU10" s="68"/>
      <c r="AV10" s="68"/>
      <c r="AW10" s="68"/>
      <c r="AX10" s="68"/>
      <c r="AY10" s="68"/>
      <c r="AZ10" s="68"/>
      <c r="BA10" s="68"/>
      <c r="BB10" s="68">
        <f>データ!X6</f>
        <v>2106.4899999999998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LkPyjotXXxQI5NM55gUbcdmC+G1th5fVxO4ldRYg46PTX8l+MeUQjONMn5TgVVA4NTfJlvlHSAh0auXwP27Pg==" saltValue="jdeIuQLSKTevqRF6H+7W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15865</v>
      </c>
      <c r="D6" s="33">
        <f t="shared" si="3"/>
        <v>46</v>
      </c>
      <c r="E6" s="33">
        <f t="shared" si="3"/>
        <v>17</v>
      </c>
      <c r="F6" s="33">
        <f t="shared" si="3"/>
        <v>1</v>
      </c>
      <c r="G6" s="33">
        <f t="shared" si="3"/>
        <v>0</v>
      </c>
      <c r="H6" s="33" t="str">
        <f t="shared" si="3"/>
        <v>北海道　むかわ町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66.84</v>
      </c>
      <c r="P6" s="34">
        <f t="shared" si="3"/>
        <v>42.33</v>
      </c>
      <c r="Q6" s="34">
        <f t="shared" si="3"/>
        <v>71.25</v>
      </c>
      <c r="R6" s="34">
        <f t="shared" si="3"/>
        <v>3860</v>
      </c>
      <c r="S6" s="34">
        <f t="shared" si="3"/>
        <v>7734</v>
      </c>
      <c r="T6" s="34">
        <f t="shared" si="3"/>
        <v>711.36</v>
      </c>
      <c r="U6" s="34">
        <f t="shared" si="3"/>
        <v>10.87</v>
      </c>
      <c r="V6" s="34">
        <f t="shared" si="3"/>
        <v>3244</v>
      </c>
      <c r="W6" s="34">
        <f t="shared" si="3"/>
        <v>1.54</v>
      </c>
      <c r="X6" s="34">
        <f t="shared" si="3"/>
        <v>2106.4899999999998</v>
      </c>
      <c r="Y6" s="35">
        <f>IF(Y7="",NA(),Y7)</f>
        <v>100.77</v>
      </c>
      <c r="Z6" s="35">
        <f t="shared" ref="Z6:AH6" si="4">IF(Z7="",NA(),Z7)</f>
        <v>100.6</v>
      </c>
      <c r="AA6" s="35">
        <f t="shared" si="4"/>
        <v>100.86</v>
      </c>
      <c r="AB6" s="35">
        <f t="shared" si="4"/>
        <v>102.25</v>
      </c>
      <c r="AC6" s="35">
        <f t="shared" si="4"/>
        <v>102.7</v>
      </c>
      <c r="AD6" s="35">
        <f t="shared" si="4"/>
        <v>110.07</v>
      </c>
      <c r="AE6" s="35">
        <f t="shared" si="4"/>
        <v>106.7</v>
      </c>
      <c r="AF6" s="35">
        <f t="shared" si="4"/>
        <v>106.83</v>
      </c>
      <c r="AG6" s="35">
        <f t="shared" si="4"/>
        <v>109.21</v>
      </c>
      <c r="AH6" s="35">
        <f t="shared" si="4"/>
        <v>107.81</v>
      </c>
      <c r="AI6" s="34" t="str">
        <f>IF(AI7="","",IF(AI7="-","【-】","【"&amp;SUBSTITUTE(TEXT(AI7,"#,##0.00"),"-","△")&amp;"】"))</f>
        <v>【106.67】</v>
      </c>
      <c r="AJ6" s="34">
        <f>IF(AJ7="",NA(),AJ7)</f>
        <v>0</v>
      </c>
      <c r="AK6" s="34">
        <f t="shared" ref="AK6:AS6" si="5">IF(AK7="",NA(),AK7)</f>
        <v>0</v>
      </c>
      <c r="AL6" s="35">
        <f t="shared" si="5"/>
        <v>22.31</v>
      </c>
      <c r="AM6" s="35">
        <f t="shared" si="5"/>
        <v>13.38</v>
      </c>
      <c r="AN6" s="35">
        <f t="shared" si="5"/>
        <v>3.44</v>
      </c>
      <c r="AO6" s="35">
        <f t="shared" si="5"/>
        <v>31.4</v>
      </c>
      <c r="AP6" s="35">
        <f t="shared" si="5"/>
        <v>26.14</v>
      </c>
      <c r="AQ6" s="35">
        <f t="shared" si="5"/>
        <v>22.02</v>
      </c>
      <c r="AR6" s="35">
        <f t="shared" si="5"/>
        <v>15.73</v>
      </c>
      <c r="AS6" s="35">
        <f t="shared" si="5"/>
        <v>18.2</v>
      </c>
      <c r="AT6" s="34" t="str">
        <f>IF(AT7="","",IF(AT7="-","【-】","【"&amp;SUBSTITUTE(TEXT(AT7,"#,##0.00"),"-","△")&amp;"】"))</f>
        <v>【3.64】</v>
      </c>
      <c r="AU6" s="35">
        <f>IF(AU7="",NA(),AU7)</f>
        <v>31.75</v>
      </c>
      <c r="AV6" s="35">
        <f t="shared" ref="AV6:BD6" si="6">IF(AV7="",NA(),AV7)</f>
        <v>45.19</v>
      </c>
      <c r="AW6" s="35">
        <f t="shared" si="6"/>
        <v>56.04</v>
      </c>
      <c r="AX6" s="35">
        <f t="shared" si="6"/>
        <v>49.02</v>
      </c>
      <c r="AY6" s="35">
        <f t="shared" si="6"/>
        <v>30.61</v>
      </c>
      <c r="AZ6" s="35">
        <f t="shared" si="6"/>
        <v>79.709999999999994</v>
      </c>
      <c r="BA6" s="35">
        <f t="shared" si="6"/>
        <v>68.290000000000006</v>
      </c>
      <c r="BB6" s="35">
        <f t="shared" si="6"/>
        <v>68.040000000000006</v>
      </c>
      <c r="BC6" s="35">
        <f t="shared" si="6"/>
        <v>57.26</v>
      </c>
      <c r="BD6" s="35">
        <f t="shared" si="6"/>
        <v>48.56</v>
      </c>
      <c r="BE6" s="34" t="str">
        <f>IF(BE7="","",IF(BE7="-","【-】","【"&amp;SUBSTITUTE(TEXT(BE7,"#,##0.00"),"-","△")&amp;"】"))</f>
        <v>【67.52】</v>
      </c>
      <c r="BF6" s="35">
        <f>IF(BF7="",NA(),BF7)</f>
        <v>1230.55</v>
      </c>
      <c r="BG6" s="35">
        <f t="shared" ref="BG6:BO6" si="7">IF(BG7="",NA(),BG7)</f>
        <v>1143.33</v>
      </c>
      <c r="BH6" s="35">
        <f t="shared" si="7"/>
        <v>1243.29</v>
      </c>
      <c r="BI6" s="35">
        <f t="shared" si="7"/>
        <v>1114.55</v>
      </c>
      <c r="BJ6" s="35">
        <f t="shared" si="7"/>
        <v>1024.42</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98.65</v>
      </c>
      <c r="BR6" s="35">
        <f t="shared" ref="BR6:BZ6" si="8">IF(BR7="",NA(),BR7)</f>
        <v>95.87</v>
      </c>
      <c r="BS6" s="35">
        <f t="shared" si="8"/>
        <v>86.06</v>
      </c>
      <c r="BT6" s="35">
        <f t="shared" si="8"/>
        <v>91.25</v>
      </c>
      <c r="BU6" s="35">
        <f t="shared" si="8"/>
        <v>100</v>
      </c>
      <c r="BV6" s="35">
        <f t="shared" si="8"/>
        <v>74.040000000000006</v>
      </c>
      <c r="BW6" s="35">
        <f t="shared" si="8"/>
        <v>80.58</v>
      </c>
      <c r="BX6" s="35">
        <f t="shared" si="8"/>
        <v>78.92</v>
      </c>
      <c r="BY6" s="35">
        <f t="shared" si="8"/>
        <v>74.17</v>
      </c>
      <c r="BZ6" s="35">
        <f t="shared" si="8"/>
        <v>79.77</v>
      </c>
      <c r="CA6" s="34" t="str">
        <f>IF(CA7="","",IF(CA7="-","【-】","【"&amp;SUBSTITUTE(TEXT(CA7,"#,##0.00"),"-","△")&amp;"】"))</f>
        <v>【98.96】</v>
      </c>
      <c r="CB6" s="35">
        <f>IF(CB7="",NA(),CB7)</f>
        <v>182.54</v>
      </c>
      <c r="CC6" s="35">
        <f t="shared" ref="CC6:CK6" si="9">IF(CC7="",NA(),CC7)</f>
        <v>187.44</v>
      </c>
      <c r="CD6" s="35">
        <f t="shared" si="9"/>
        <v>212.3</v>
      </c>
      <c r="CE6" s="35">
        <f t="shared" si="9"/>
        <v>196.14</v>
      </c>
      <c r="CF6" s="35">
        <f t="shared" si="9"/>
        <v>180.24</v>
      </c>
      <c r="CG6" s="35">
        <f t="shared" si="9"/>
        <v>235.61</v>
      </c>
      <c r="CH6" s="35">
        <f t="shared" si="9"/>
        <v>216.21</v>
      </c>
      <c r="CI6" s="35">
        <f t="shared" si="9"/>
        <v>220.31</v>
      </c>
      <c r="CJ6" s="35">
        <f t="shared" si="9"/>
        <v>230.95</v>
      </c>
      <c r="CK6" s="35">
        <f t="shared" si="9"/>
        <v>214.56</v>
      </c>
      <c r="CL6" s="34" t="str">
        <f>IF(CL7="","",IF(CL7="-","【-】","【"&amp;SUBSTITUTE(TEXT(CL7,"#,##0.00"),"-","△")&amp;"】"))</f>
        <v>【134.52】</v>
      </c>
      <c r="CM6" s="35">
        <f>IF(CM7="",NA(),CM7)</f>
        <v>68.25</v>
      </c>
      <c r="CN6" s="35">
        <f t="shared" ref="CN6:CV6" si="10">IF(CN7="",NA(),CN7)</f>
        <v>72.260000000000005</v>
      </c>
      <c r="CO6" s="35">
        <f t="shared" si="10"/>
        <v>76.2</v>
      </c>
      <c r="CP6" s="35">
        <f t="shared" si="10"/>
        <v>78.25</v>
      </c>
      <c r="CQ6" s="35">
        <f t="shared" si="10"/>
        <v>80.36</v>
      </c>
      <c r="CR6" s="35">
        <f t="shared" si="10"/>
        <v>49.25</v>
      </c>
      <c r="CS6" s="35">
        <f t="shared" si="10"/>
        <v>50.24</v>
      </c>
      <c r="CT6" s="35">
        <f t="shared" si="10"/>
        <v>49.68</v>
      </c>
      <c r="CU6" s="35">
        <f t="shared" si="10"/>
        <v>49.27</v>
      </c>
      <c r="CV6" s="35">
        <f t="shared" si="10"/>
        <v>49.47</v>
      </c>
      <c r="CW6" s="34" t="str">
        <f>IF(CW7="","",IF(CW7="-","【-】","【"&amp;SUBSTITUTE(TEXT(CW7,"#,##0.00"),"-","△")&amp;"】"))</f>
        <v>【59.57】</v>
      </c>
      <c r="CX6" s="35">
        <f>IF(CX7="",NA(),CX7)</f>
        <v>87.85</v>
      </c>
      <c r="CY6" s="35">
        <f t="shared" ref="CY6:DG6" si="11">IF(CY7="",NA(),CY7)</f>
        <v>88.31</v>
      </c>
      <c r="CZ6" s="35">
        <f t="shared" si="11"/>
        <v>89.81</v>
      </c>
      <c r="DA6" s="35">
        <f t="shared" si="11"/>
        <v>90.11</v>
      </c>
      <c r="DB6" s="35">
        <f t="shared" si="11"/>
        <v>90.41</v>
      </c>
      <c r="DC6" s="35">
        <f t="shared" si="11"/>
        <v>84.12</v>
      </c>
      <c r="DD6" s="35">
        <f t="shared" si="11"/>
        <v>84.17</v>
      </c>
      <c r="DE6" s="35">
        <f t="shared" si="11"/>
        <v>83.35</v>
      </c>
      <c r="DF6" s="35">
        <f t="shared" si="11"/>
        <v>83.16</v>
      </c>
      <c r="DG6" s="35">
        <f t="shared" si="11"/>
        <v>82.06</v>
      </c>
      <c r="DH6" s="34" t="str">
        <f>IF(DH7="","",IF(DH7="-","【-】","【"&amp;SUBSTITUTE(TEXT(DH7,"#,##0.00"),"-","△")&amp;"】"))</f>
        <v>【95.57】</v>
      </c>
      <c r="DI6" s="35">
        <f>IF(DI7="",NA(),DI7)</f>
        <v>27.06</v>
      </c>
      <c r="DJ6" s="35">
        <f t="shared" ref="DJ6:DR6" si="12">IF(DJ7="",NA(),DJ7)</f>
        <v>29.75</v>
      </c>
      <c r="DK6" s="35">
        <f t="shared" si="12"/>
        <v>32.159999999999997</v>
      </c>
      <c r="DL6" s="35">
        <f t="shared" si="12"/>
        <v>30.52</v>
      </c>
      <c r="DM6" s="35">
        <f t="shared" si="12"/>
        <v>32.9</v>
      </c>
      <c r="DN6" s="35">
        <f t="shared" si="12"/>
        <v>26.91</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5">
        <f t="shared" si="14"/>
        <v>4.24</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15865</v>
      </c>
      <c r="D7" s="37">
        <v>46</v>
      </c>
      <c r="E7" s="37">
        <v>17</v>
      </c>
      <c r="F7" s="37">
        <v>1</v>
      </c>
      <c r="G7" s="37">
        <v>0</v>
      </c>
      <c r="H7" s="37" t="s">
        <v>96</v>
      </c>
      <c r="I7" s="37" t="s">
        <v>97</v>
      </c>
      <c r="J7" s="37" t="s">
        <v>98</v>
      </c>
      <c r="K7" s="37" t="s">
        <v>99</v>
      </c>
      <c r="L7" s="37" t="s">
        <v>100</v>
      </c>
      <c r="M7" s="37" t="s">
        <v>101</v>
      </c>
      <c r="N7" s="38" t="s">
        <v>102</v>
      </c>
      <c r="O7" s="38">
        <v>66.84</v>
      </c>
      <c r="P7" s="38">
        <v>42.33</v>
      </c>
      <c r="Q7" s="38">
        <v>71.25</v>
      </c>
      <c r="R7" s="38">
        <v>3860</v>
      </c>
      <c r="S7" s="38">
        <v>7734</v>
      </c>
      <c r="T7" s="38">
        <v>711.36</v>
      </c>
      <c r="U7" s="38">
        <v>10.87</v>
      </c>
      <c r="V7" s="38">
        <v>3244</v>
      </c>
      <c r="W7" s="38">
        <v>1.54</v>
      </c>
      <c r="X7" s="38">
        <v>2106.4899999999998</v>
      </c>
      <c r="Y7" s="38">
        <v>100.77</v>
      </c>
      <c r="Z7" s="38">
        <v>100.6</v>
      </c>
      <c r="AA7" s="38">
        <v>100.86</v>
      </c>
      <c r="AB7" s="38">
        <v>102.25</v>
      </c>
      <c r="AC7" s="38">
        <v>102.7</v>
      </c>
      <c r="AD7" s="38">
        <v>110.07</v>
      </c>
      <c r="AE7" s="38">
        <v>106.7</v>
      </c>
      <c r="AF7" s="38">
        <v>106.83</v>
      </c>
      <c r="AG7" s="38">
        <v>109.21</v>
      </c>
      <c r="AH7" s="38">
        <v>107.81</v>
      </c>
      <c r="AI7" s="38">
        <v>106.67</v>
      </c>
      <c r="AJ7" s="38">
        <v>0</v>
      </c>
      <c r="AK7" s="38">
        <v>0</v>
      </c>
      <c r="AL7" s="38">
        <v>22.31</v>
      </c>
      <c r="AM7" s="38">
        <v>13.38</v>
      </c>
      <c r="AN7" s="38">
        <v>3.44</v>
      </c>
      <c r="AO7" s="38">
        <v>31.4</v>
      </c>
      <c r="AP7" s="38">
        <v>26.14</v>
      </c>
      <c r="AQ7" s="38">
        <v>22.02</v>
      </c>
      <c r="AR7" s="38">
        <v>15.73</v>
      </c>
      <c r="AS7" s="38">
        <v>18.2</v>
      </c>
      <c r="AT7" s="38">
        <v>3.64</v>
      </c>
      <c r="AU7" s="38">
        <v>31.75</v>
      </c>
      <c r="AV7" s="38">
        <v>45.19</v>
      </c>
      <c r="AW7" s="38">
        <v>56.04</v>
      </c>
      <c r="AX7" s="38">
        <v>49.02</v>
      </c>
      <c r="AY7" s="38">
        <v>30.61</v>
      </c>
      <c r="AZ7" s="38">
        <v>79.709999999999994</v>
      </c>
      <c r="BA7" s="38">
        <v>68.290000000000006</v>
      </c>
      <c r="BB7" s="38">
        <v>68.040000000000006</v>
      </c>
      <c r="BC7" s="38">
        <v>57.26</v>
      </c>
      <c r="BD7" s="38">
        <v>48.56</v>
      </c>
      <c r="BE7" s="38">
        <v>67.52</v>
      </c>
      <c r="BF7" s="38">
        <v>1230.55</v>
      </c>
      <c r="BG7" s="38">
        <v>1143.33</v>
      </c>
      <c r="BH7" s="38">
        <v>1243.29</v>
      </c>
      <c r="BI7" s="38">
        <v>1114.55</v>
      </c>
      <c r="BJ7" s="38">
        <v>1024.42</v>
      </c>
      <c r="BK7" s="38">
        <v>1047.6500000000001</v>
      </c>
      <c r="BL7" s="38">
        <v>1124.26</v>
      </c>
      <c r="BM7" s="38">
        <v>1048.23</v>
      </c>
      <c r="BN7" s="38">
        <v>1130.42</v>
      </c>
      <c r="BO7" s="38">
        <v>1245.0999999999999</v>
      </c>
      <c r="BP7" s="38">
        <v>705.21</v>
      </c>
      <c r="BQ7" s="38">
        <v>98.65</v>
      </c>
      <c r="BR7" s="38">
        <v>95.87</v>
      </c>
      <c r="BS7" s="38">
        <v>86.06</v>
      </c>
      <c r="BT7" s="38">
        <v>91.25</v>
      </c>
      <c r="BU7" s="38">
        <v>100</v>
      </c>
      <c r="BV7" s="38">
        <v>74.040000000000006</v>
      </c>
      <c r="BW7" s="38">
        <v>80.58</v>
      </c>
      <c r="BX7" s="38">
        <v>78.92</v>
      </c>
      <c r="BY7" s="38">
        <v>74.17</v>
      </c>
      <c r="BZ7" s="38">
        <v>79.77</v>
      </c>
      <c r="CA7" s="38">
        <v>98.96</v>
      </c>
      <c r="CB7" s="38">
        <v>182.54</v>
      </c>
      <c r="CC7" s="38">
        <v>187.44</v>
      </c>
      <c r="CD7" s="38">
        <v>212.3</v>
      </c>
      <c r="CE7" s="38">
        <v>196.14</v>
      </c>
      <c r="CF7" s="38">
        <v>180.24</v>
      </c>
      <c r="CG7" s="38">
        <v>235.61</v>
      </c>
      <c r="CH7" s="38">
        <v>216.21</v>
      </c>
      <c r="CI7" s="38">
        <v>220.31</v>
      </c>
      <c r="CJ7" s="38">
        <v>230.95</v>
      </c>
      <c r="CK7" s="38">
        <v>214.56</v>
      </c>
      <c r="CL7" s="38">
        <v>134.52000000000001</v>
      </c>
      <c r="CM7" s="38">
        <v>68.25</v>
      </c>
      <c r="CN7" s="38">
        <v>72.260000000000005</v>
      </c>
      <c r="CO7" s="38">
        <v>76.2</v>
      </c>
      <c r="CP7" s="38">
        <v>78.25</v>
      </c>
      <c r="CQ7" s="38">
        <v>80.36</v>
      </c>
      <c r="CR7" s="38">
        <v>49.25</v>
      </c>
      <c r="CS7" s="38">
        <v>50.24</v>
      </c>
      <c r="CT7" s="38">
        <v>49.68</v>
      </c>
      <c r="CU7" s="38">
        <v>49.27</v>
      </c>
      <c r="CV7" s="38">
        <v>49.47</v>
      </c>
      <c r="CW7" s="38">
        <v>59.57</v>
      </c>
      <c r="CX7" s="38">
        <v>87.85</v>
      </c>
      <c r="CY7" s="38">
        <v>88.31</v>
      </c>
      <c r="CZ7" s="38">
        <v>89.81</v>
      </c>
      <c r="DA7" s="38">
        <v>90.11</v>
      </c>
      <c r="DB7" s="38">
        <v>90.41</v>
      </c>
      <c r="DC7" s="38">
        <v>84.12</v>
      </c>
      <c r="DD7" s="38">
        <v>84.17</v>
      </c>
      <c r="DE7" s="38">
        <v>83.35</v>
      </c>
      <c r="DF7" s="38">
        <v>83.16</v>
      </c>
      <c r="DG7" s="38">
        <v>82.06</v>
      </c>
      <c r="DH7" s="38">
        <v>95.57</v>
      </c>
      <c r="DI7" s="38">
        <v>27.06</v>
      </c>
      <c r="DJ7" s="38">
        <v>29.75</v>
      </c>
      <c r="DK7" s="38">
        <v>32.159999999999997</v>
      </c>
      <c r="DL7" s="38">
        <v>30.52</v>
      </c>
      <c r="DM7" s="38">
        <v>32.9</v>
      </c>
      <c r="DN7" s="38">
        <v>26.91</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4.24</v>
      </c>
      <c r="EI7" s="38">
        <v>0</v>
      </c>
      <c r="EJ7" s="38">
        <v>0.1</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yamaya</cp:lastModifiedBy>
  <dcterms:created xsi:type="dcterms:W3CDTF">2021-12-03T07:06:36Z</dcterms:created>
  <dcterms:modified xsi:type="dcterms:W3CDTF">2022-01-18T02:04:37Z</dcterms:modified>
  <cp:category/>
</cp:coreProperties>
</file>