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tihmsQ6qIvTVxTIaFH0pd3gO4boevC6Yfk1HVtpo3dBLPBvoEdvAcv/Ajv9ZqMKKZuUXFuBBh1hjAbcZJSFcg==" workbookSaltValue="nOFeSGsrH8LQnv6svVOQmw==" workbookSpinCount="100000" lockStructure="1"/>
  <bookViews>
    <workbookView xWindow="-15" yWindow="-15" windowWidth="28830" windowHeight="633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<sst xmlns="http://schemas.openxmlformats.org/spreadsheetml/2006/main" count="231" uniqueCount="118">
  <si>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</si>
  <si>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</si>
  <si>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</si>
  <si>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</si>
  <si>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</si>
  <si>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</si>
  <si>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</si>
  <si>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</si>
  <si>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</si>
  <si>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</si>
  <si>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</si>
  <si>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</si>
  <si>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</si>
  <si>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</si>
  <si>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</si>
  <si>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</si>
  <si>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</si>
  <si>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</si>
  <si>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</si>
  <si>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</si>
  <si>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</si>
  <si>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</si>
  <si>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</si>
  <si>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</si>
  <si>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</si>
  <si>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</si>
  <si>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</si>
  <si>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</si>
  <si>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</si>
  <si>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</si>
  <si>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</si>
  <si>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</si>
  <si>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</si>
  <si>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</si>
  <si>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</si>
  <si>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</si>
  <si>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</si>
  <si>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</si>
  <si>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</si>
  <si>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</si>
  <si>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</si>
  <si>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</si>
  <si>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</si>
  <si>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</si>
  <si>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</si>
  <si>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</si>
  <si>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</si>
  <si>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</si>
  <si>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</si>
  <si>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</si>
  <si>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</si>
  <si>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</si>
  <si>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</si>
  <si>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</si>
  <si>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</si>
  <si>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</si>
  <si>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</si>
  <si>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</si>
  <si>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</si>
  <si>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</si>
  <si>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</si>
  <si>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</si>
  <si>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</si>
  <si>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</si>
  <si>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</si>
  <si>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</si>
  <si>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</si>
  <si>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</si>
  <si>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</si>
  <si>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</si>
  <si>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</si>
  <si>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</si>
  <si>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</si>
  <si>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</si>
  <si>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</si>
  <si>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</si>
  <si>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</si>
  <si>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</si>
  <si>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</si>
  <si>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</si>
  <si>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</si>
  <si>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</si>
  <si>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</si>
  <si>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</si>
  <si>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</si>
  <si>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</si>
  <si>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</si>
  <si>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</si>
  <si>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</si>
  <si>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</si>
  <si>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</si>
  <si>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</si>
  <si>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</si>
  <si>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</si>
  <si>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</si>
  <si>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</si>
  <si>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</si>
  <si>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</si>
  <si>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</si>
  <si>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</si>
  <si>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</si>
  <si>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</si>
  <si>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</si>
  <si>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</si>
  <si>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</si>
  <si>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</si>
  <si>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</si>
  <si>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</si>
  <si>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</si>
  <si>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</si>
  <si>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</si>
  <si>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</si>
  <si>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</si>
  <si>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</si>
  <si>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</si>
  <si>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⑤経費回収率について、平成30年に発生した北海道胆振東部地震により、大規模な料金の減免を行ったため、料金収入の減少に伴い減少している。　
　⑥汚水処理原価についても、平成30年度は震災による減免により有収水量が減少し汚水処理原価が増加している。
　それ以外については特に問題は無いが、実経営面では、繰入基準以外の一般会計負担により一部補填している。</t>
    <phoneticPr fontId="4"/>
  </si>
  <si>
    <t xml:space="preserve"> 農業集落排水は平成6年4月に供用開始し、27年程度しか経過していないため、②管渠老朽化率の数値は現れていない。　　　　　　　　　　　　　　　　　
　③管渠改善率について、令和元年度は災害復旧事業による計上となっている。</t>
    <phoneticPr fontId="4"/>
  </si>
  <si>
    <t xml:space="preserve"> 現在のところ、経営は健全と言えるが、今後の人口減少の動きに合わせた効率性を検証し、総合的に施設や管渠の整備を図って行くことが必要である。
　また、管渠については、基本耐用年数が50年で更新時期までまだ年数はあるものの、公共施設等総合管理計画において、町道の改良・改修に合わせた更新によるコスト削減を図り、単年度当たりの建設改良費平準化を行いながら計画的に更新し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</si>
</sst>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6.14</c:v>
                </c:pt>
                <c:pt idx="4">
                  <c:v>0</c:v>
                </c:pt>
              </c:numCache>
            </c:numRef>
          </c:val>
          <c:extLst xmlns:c16r2="http://schemas.microsoft.com/office/drawing/2015/06/chart">
            <c:ext xmlns:c16="http://schemas.microsoft.com/office/drawing/2014/chart" uri="{C3380CC4-5D6E-409C-BE32-E72D297353CC}">
              <c16:uniqueId val="{00000000-8447-49EC-AB34-703F52EF3431}"/>
            </c:ext>
          </c:extLst>
        </c:ser>
        <c:dLbls>
          <c:showLegendKey val="0"/>
          <c:showVal val="0"/>
          <c:showCatName val="0"/>
          <c:showSerName val="0"/>
          <c:showPercent val="0"/>
          <c:showBubbleSize val="0"/>
        </c:dLbls>
        <c:gapWidth val="150"/>
        <c:axId val="33043968"/>
        <c:axId val="330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8447-49EC-AB34-703F52EF3431}"/>
            </c:ext>
          </c:extLst>
        </c:ser>
        <c:dLbls>
          <c:showLegendKey val="0"/>
          <c:showVal val="0"/>
          <c:showCatName val="0"/>
          <c:showSerName val="0"/>
          <c:showPercent val="0"/>
          <c:showBubbleSize val="0"/>
        </c:dLbls>
        <c:marker val="1"/>
        <c:smooth val="0"/>
        <c:axId val="33043968"/>
        <c:axId val="33045888"/>
      </c:lineChart>
      <c:dateAx>
        <c:axId val="33043968"/>
        <c:scaling>
          <c:orientation val="minMax"/>
        </c:scaling>
        <c:delete val="1"/>
        <c:axPos val="b"/>
        <c:numFmt formatCode="&quot;H&quot;yy" sourceLinked="1"/>
        <c:majorTickMark val="none"/>
        <c:minorTickMark val="none"/>
        <c:tickLblPos val="none"/>
        <c:crossAx val="33045888"/>
        <c:crosses val="autoZero"/>
        <c:auto val="1"/>
        <c:lblOffset val="100"/>
        <c:baseTimeUnit val="years"/>
      </c:dateAx>
      <c:valAx>
        <c:axId val="330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63.82</c:v>
                </c:pt>
                <c:pt idx="1">
                  <c:v>64.39</c:v>
                </c:pt>
                <c:pt idx="2">
                  <c:v>60.83</c:v>
                </c:pt>
                <c:pt idx="3">
                  <c:v>59.54</c:v>
                </c:pt>
                <c:pt idx="4">
                  <c:v>58.83</c:v>
                </c:pt>
              </c:numCache>
            </c:numRef>
          </c:val>
          <c:extLst xmlns:c16r2="http://schemas.microsoft.com/office/drawing/2015/06/chart">
            <c:ext xmlns:c16="http://schemas.microsoft.com/office/drawing/2014/chart" uri="{C3380CC4-5D6E-409C-BE32-E72D297353CC}">
              <c16:uniqueId val="{00000000-000B-4B75-95AD-871030EB4C86}"/>
            </c:ext>
          </c:extLst>
        </c:ser>
        <c:dLbls>
          <c:showLegendKey val="0"/>
          <c:showVal val="0"/>
          <c:showCatName val="0"/>
          <c:showSerName val="0"/>
          <c:showPercent val="0"/>
          <c:showBubbleSize val="0"/>
        </c:dLbls>
        <c:gapWidth val="150"/>
        <c:axId val="33551872"/>
        <c:axId val="335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000B-4B75-95AD-871030EB4C86}"/>
            </c:ext>
          </c:extLst>
        </c:ser>
        <c:dLbls>
          <c:showLegendKey val="0"/>
          <c:showVal val="0"/>
          <c:showCatName val="0"/>
          <c:showSerName val="0"/>
          <c:showPercent val="0"/>
          <c:showBubbleSize val="0"/>
        </c:dLbls>
        <c:marker val="1"/>
        <c:smooth val="0"/>
        <c:axId val="33551872"/>
        <c:axId val="33553792"/>
      </c:lineChart>
      <c:dateAx>
        <c:axId val="33551872"/>
        <c:scaling>
          <c:orientation val="minMax"/>
        </c:scaling>
        <c:delete val="1"/>
        <c:axPos val="b"/>
        <c:numFmt formatCode="&quot;H&quot;yy" sourceLinked="1"/>
        <c:majorTickMark val="none"/>
        <c:minorTickMark val="none"/>
        <c:tickLblPos val="none"/>
        <c:crossAx val="33553792"/>
        <c:crosses val="autoZero"/>
        <c:auto val="1"/>
        <c:lblOffset val="100"/>
        <c:baseTimeUnit val="years"/>
      </c:dateAx>
      <c:valAx>
        <c:axId val="335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97.3</c:v>
                </c:pt>
                <c:pt idx="1">
                  <c:v>98.14</c:v>
                </c:pt>
                <c:pt idx="2">
                  <c:v>98.58</c:v>
                </c:pt>
                <c:pt idx="3">
                  <c:v>98.7</c:v>
                </c:pt>
                <c:pt idx="4">
                  <c:v>98.4</c:v>
                </c:pt>
              </c:numCache>
            </c:numRef>
          </c:val>
          <c:extLst xmlns:c16r2="http://schemas.microsoft.com/office/drawing/2015/06/chart">
            <c:ext xmlns:c16="http://schemas.microsoft.com/office/drawing/2014/chart" uri="{C3380CC4-5D6E-409C-BE32-E72D297353CC}">
              <c16:uniqueId val="{00000000-B6BE-491F-9C48-A4FC87EA9071}"/>
            </c:ext>
          </c:extLst>
        </c:ser>
        <c:dLbls>
          <c:showLegendKey val="0"/>
          <c:showVal val="0"/>
          <c:showCatName val="0"/>
          <c:showSerName val="0"/>
          <c:showPercent val="0"/>
          <c:showBubbleSize val="0"/>
        </c:dLbls>
        <c:gapWidth val="150"/>
        <c:axId val="33593216"/>
        <c:axId val="335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B6BE-491F-9C48-A4FC87EA9071}"/>
            </c:ext>
          </c:extLst>
        </c:ser>
        <c:dLbls>
          <c:showLegendKey val="0"/>
          <c:showVal val="0"/>
          <c:showCatName val="0"/>
          <c:showSerName val="0"/>
          <c:showPercent val="0"/>
          <c:showBubbleSize val="0"/>
        </c:dLbls>
        <c:marker val="1"/>
        <c:smooth val="0"/>
        <c:axId val="33593216"/>
        <c:axId val="33595392"/>
      </c:lineChart>
      <c:dateAx>
        <c:axId val="33593216"/>
        <c:scaling>
          <c:orientation val="minMax"/>
        </c:scaling>
        <c:delete val="1"/>
        <c:axPos val="b"/>
        <c:numFmt formatCode="&quot;H&quot;yy" sourceLinked="1"/>
        <c:majorTickMark val="none"/>
        <c:minorTickMark val="none"/>
        <c:tickLblPos val="none"/>
        <c:crossAx val="33595392"/>
        <c:crosses val="autoZero"/>
        <c:auto val="1"/>
        <c:lblOffset val="100"/>
        <c:baseTimeUnit val="years"/>
      </c:dateAx>
      <c:valAx>
        <c:axId val="335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100.86</c:v>
                </c:pt>
                <c:pt idx="1">
                  <c:v>100.73</c:v>
                </c:pt>
                <c:pt idx="2">
                  <c:v>103.73</c:v>
                </c:pt>
                <c:pt idx="3">
                  <c:v>100.28</c:v>
                </c:pt>
                <c:pt idx="4">
                  <c:v>101.11</c:v>
                </c:pt>
              </c:numCache>
            </c:numRef>
          </c:val>
          <c:extLst xmlns:c16r2="http://schemas.microsoft.com/office/drawing/2015/06/chart">
            <c:ext xmlns:c16="http://schemas.microsoft.com/office/drawing/2014/chart" uri="{C3380CC4-5D6E-409C-BE32-E72D297353CC}">
              <c16:uniqueId val="{00000000-F7AD-48E4-A6FC-A8B40736C2C9}"/>
            </c:ext>
          </c:extLst>
        </c:ser>
        <c:dLbls>
          <c:showLegendKey val="0"/>
          <c:showVal val="0"/>
          <c:showCatName val="0"/>
          <c:showSerName val="0"/>
          <c:showPercent val="0"/>
          <c:showBubbleSize val="0"/>
        </c:dLbls>
        <c:gapWidth val="150"/>
        <c:axId val="33228672"/>
        <c:axId val="332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xmlns:c16r2="http://schemas.microsoft.com/office/drawing/2015/06/chart">
            <c:ext xmlns:c16="http://schemas.microsoft.com/office/drawing/2014/chart" uri="{C3380CC4-5D6E-409C-BE32-E72D297353CC}">
              <c16:uniqueId val="{00000001-F7AD-48E4-A6FC-A8B40736C2C9}"/>
            </c:ext>
          </c:extLst>
        </c:ser>
        <c:dLbls>
          <c:showLegendKey val="0"/>
          <c:showVal val="0"/>
          <c:showCatName val="0"/>
          <c:showSerName val="0"/>
          <c:showPercent val="0"/>
          <c:showBubbleSize val="0"/>
        </c:dLbls>
        <c:marker val="1"/>
        <c:smooth val="0"/>
        <c:axId val="33228672"/>
        <c:axId val="33230848"/>
      </c:lineChart>
      <c:dateAx>
        <c:axId val="33228672"/>
        <c:scaling>
          <c:orientation val="minMax"/>
        </c:scaling>
        <c:delete val="1"/>
        <c:axPos val="b"/>
        <c:numFmt formatCode="&quot;H&quot;yy" sourceLinked="1"/>
        <c:majorTickMark val="none"/>
        <c:minorTickMark val="none"/>
        <c:tickLblPos val="none"/>
        <c:crossAx val="33230848"/>
        <c:crosses val="autoZero"/>
        <c:auto val="1"/>
        <c:lblOffset val="100"/>
        <c:baseTimeUnit val="years"/>
      </c:dateAx>
      <c:valAx>
        <c:axId val="332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32.909999999999997</c:v>
                </c:pt>
                <c:pt idx="1">
                  <c:v>35.590000000000003</c:v>
                </c:pt>
                <c:pt idx="2">
                  <c:v>38.159999999999997</c:v>
                </c:pt>
                <c:pt idx="3">
                  <c:v>38.950000000000003</c:v>
                </c:pt>
                <c:pt idx="4">
                  <c:v>41.35</c:v>
                </c:pt>
              </c:numCache>
            </c:numRef>
          </c:val>
          <c:extLst xmlns:c16r2="http://schemas.microsoft.com/office/drawing/2015/06/chart">
            <c:ext xmlns:c16="http://schemas.microsoft.com/office/drawing/2014/chart" uri="{C3380CC4-5D6E-409C-BE32-E72D297353CC}">
              <c16:uniqueId val="{00000000-4B51-49DE-8E09-8BF51FF6C0AD}"/>
            </c:ext>
          </c:extLst>
        </c:ser>
        <c:dLbls>
          <c:showLegendKey val="0"/>
          <c:showVal val="0"/>
          <c:showCatName val="0"/>
          <c:showSerName val="0"/>
          <c:showPercent val="0"/>
          <c:showBubbleSize val="0"/>
        </c:dLbls>
        <c:gapWidth val="150"/>
        <c:axId val="33245440"/>
        <c:axId val="332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xmlns:c16r2="http://schemas.microsoft.com/office/drawing/2015/06/chart">
            <c:ext xmlns:c16="http://schemas.microsoft.com/office/drawing/2014/chart" uri="{C3380CC4-5D6E-409C-BE32-E72D297353CC}">
              <c16:uniqueId val="{00000001-4B51-49DE-8E09-8BF51FF6C0AD}"/>
            </c:ext>
          </c:extLst>
        </c:ser>
        <c:dLbls>
          <c:showLegendKey val="0"/>
          <c:showVal val="0"/>
          <c:showCatName val="0"/>
          <c:showSerName val="0"/>
          <c:showPercent val="0"/>
          <c:showBubbleSize val="0"/>
        </c:dLbls>
        <c:marker val="1"/>
        <c:smooth val="0"/>
        <c:axId val="33245440"/>
        <c:axId val="33251712"/>
      </c:lineChart>
      <c:dateAx>
        <c:axId val="33245440"/>
        <c:scaling>
          <c:orientation val="minMax"/>
        </c:scaling>
        <c:delete val="1"/>
        <c:axPos val="b"/>
        <c:numFmt formatCode="&quot;H&quot;yy" sourceLinked="1"/>
        <c:majorTickMark val="none"/>
        <c:minorTickMark val="none"/>
        <c:tickLblPos val="none"/>
        <c:crossAx val="33251712"/>
        <c:crosses val="autoZero"/>
        <c:auto val="1"/>
        <c:lblOffset val="100"/>
        <c:baseTimeUnit val="years"/>
      </c:dateAx>
      <c:valAx>
        <c:axId val="332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44-4423-9D06-EE4DA4CAF223}"/>
            </c:ext>
          </c:extLst>
        </c:ser>
        <c:dLbls>
          <c:showLegendKey val="0"/>
          <c:showVal val="0"/>
          <c:showCatName val="0"/>
          <c:showSerName val="0"/>
          <c:showPercent val="0"/>
          <c:showBubbleSize val="0"/>
        </c:dLbls>
        <c:gapWidth val="150"/>
        <c:axId val="33282688"/>
        <c:axId val="332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744-4423-9D06-EE4DA4CAF223}"/>
            </c:ext>
          </c:extLst>
        </c:ser>
        <c:dLbls>
          <c:showLegendKey val="0"/>
          <c:showVal val="0"/>
          <c:showCatName val="0"/>
          <c:showSerName val="0"/>
          <c:showPercent val="0"/>
          <c:showBubbleSize val="0"/>
        </c:dLbls>
        <c:marker val="1"/>
        <c:smooth val="0"/>
        <c:axId val="33282688"/>
        <c:axId val="33293056"/>
      </c:lineChart>
      <c:dateAx>
        <c:axId val="33282688"/>
        <c:scaling>
          <c:orientation val="minMax"/>
        </c:scaling>
        <c:delete val="1"/>
        <c:axPos val="b"/>
        <c:numFmt formatCode="&quot;H&quot;yy" sourceLinked="1"/>
        <c:majorTickMark val="none"/>
        <c:minorTickMark val="none"/>
        <c:tickLblPos val="none"/>
        <c:crossAx val="33293056"/>
        <c:crosses val="autoZero"/>
        <c:auto val="1"/>
        <c:lblOffset val="100"/>
        <c:baseTimeUnit val="years"/>
      </c:dateAx>
      <c:valAx>
        <c:axId val="332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83-4472-8173-5323E1964EA9}"/>
            </c:ext>
          </c:extLst>
        </c:ser>
        <c:dLbls>
          <c:showLegendKey val="0"/>
          <c:showVal val="0"/>
          <c:showCatName val="0"/>
          <c:showSerName val="0"/>
          <c:showPercent val="0"/>
          <c:showBubbleSize val="0"/>
        </c:dLbls>
        <c:gapWidth val="150"/>
        <c:axId val="33328128"/>
        <c:axId val="333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A483-4472-8173-5323E1964EA9}"/>
            </c:ext>
          </c:extLst>
        </c:ser>
        <c:dLbls>
          <c:showLegendKey val="0"/>
          <c:showVal val="0"/>
          <c:showCatName val="0"/>
          <c:showSerName val="0"/>
          <c:showPercent val="0"/>
          <c:showBubbleSize val="0"/>
        </c:dLbls>
        <c:marker val="1"/>
        <c:smooth val="0"/>
        <c:axId val="33328128"/>
        <c:axId val="33330304"/>
      </c:lineChart>
      <c:dateAx>
        <c:axId val="33328128"/>
        <c:scaling>
          <c:orientation val="minMax"/>
        </c:scaling>
        <c:delete val="1"/>
        <c:axPos val="b"/>
        <c:numFmt formatCode="&quot;H&quot;yy" sourceLinked="1"/>
        <c:majorTickMark val="none"/>
        <c:minorTickMark val="none"/>
        <c:tickLblPos val="none"/>
        <c:crossAx val="33330304"/>
        <c:crosses val="autoZero"/>
        <c:auto val="1"/>
        <c:lblOffset val="100"/>
        <c:baseTimeUnit val="years"/>
      </c:dateAx>
      <c:valAx>
        <c:axId val="333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71.67</c:v>
                </c:pt>
                <c:pt idx="1">
                  <c:v>75.53</c:v>
                </c:pt>
                <c:pt idx="2">
                  <c:v>77.86</c:v>
                </c:pt>
                <c:pt idx="3">
                  <c:v>93.34</c:v>
                </c:pt>
                <c:pt idx="4">
                  <c:v>72.260000000000005</c:v>
                </c:pt>
              </c:numCache>
            </c:numRef>
          </c:val>
          <c:extLst xmlns:c16r2="http://schemas.microsoft.com/office/drawing/2015/06/chart">
            <c:ext xmlns:c16="http://schemas.microsoft.com/office/drawing/2014/chart" uri="{C3380CC4-5D6E-409C-BE32-E72D297353CC}">
              <c16:uniqueId val="{00000000-FC25-45E8-BB61-01515006F662}"/>
            </c:ext>
          </c:extLst>
        </c:ser>
        <c:dLbls>
          <c:showLegendKey val="0"/>
          <c:showVal val="0"/>
          <c:showCatName val="0"/>
          <c:showSerName val="0"/>
          <c:showPercent val="0"/>
          <c:showBubbleSize val="0"/>
        </c:dLbls>
        <c:gapWidth val="150"/>
        <c:axId val="33374208"/>
        <c:axId val="333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xmlns:c16r2="http://schemas.microsoft.com/office/drawing/2015/06/chart">
            <c:ext xmlns:c16="http://schemas.microsoft.com/office/drawing/2014/chart" uri="{C3380CC4-5D6E-409C-BE32-E72D297353CC}">
              <c16:uniqueId val="{00000001-FC25-45E8-BB61-01515006F662}"/>
            </c:ext>
          </c:extLst>
        </c:ser>
        <c:dLbls>
          <c:showLegendKey val="0"/>
          <c:showVal val="0"/>
          <c:showCatName val="0"/>
          <c:showSerName val="0"/>
          <c:showPercent val="0"/>
          <c:showBubbleSize val="0"/>
        </c:dLbls>
        <c:marker val="1"/>
        <c:smooth val="0"/>
        <c:axId val="33374208"/>
        <c:axId val="33376128"/>
      </c:lineChart>
      <c:dateAx>
        <c:axId val="33374208"/>
        <c:scaling>
          <c:orientation val="minMax"/>
        </c:scaling>
        <c:delete val="1"/>
        <c:axPos val="b"/>
        <c:numFmt formatCode="&quot;H&quot;yy" sourceLinked="1"/>
        <c:majorTickMark val="none"/>
        <c:minorTickMark val="none"/>
        <c:tickLblPos val="none"/>
        <c:crossAx val="33376128"/>
        <c:crosses val="autoZero"/>
        <c:auto val="1"/>
        <c:lblOffset val="100"/>
        <c:baseTimeUnit val="years"/>
      </c:dateAx>
      <c:valAx>
        <c:axId val="333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760.5</c:v>
                </c:pt>
                <c:pt idx="1">
                  <c:v>702.73</c:v>
                </c:pt>
                <c:pt idx="2">
                  <c:v>760.84</c:v>
                </c:pt>
                <c:pt idx="3">
                  <c:v>722.53</c:v>
                </c:pt>
                <c:pt idx="4">
                  <c:v>684.57</c:v>
                </c:pt>
              </c:numCache>
            </c:numRef>
          </c:val>
          <c:extLst xmlns:c16r2="http://schemas.microsoft.com/office/drawing/2015/06/chart">
            <c:ext xmlns:c16="http://schemas.microsoft.com/office/drawing/2014/chart" uri="{C3380CC4-5D6E-409C-BE32-E72D297353CC}">
              <c16:uniqueId val="{00000000-3FFB-42AD-BF82-69B143A01ED9}"/>
            </c:ext>
          </c:extLst>
        </c:ser>
        <c:dLbls>
          <c:showLegendKey val="0"/>
          <c:showVal val="0"/>
          <c:showCatName val="0"/>
          <c:showSerName val="0"/>
          <c:showPercent val="0"/>
          <c:showBubbleSize val="0"/>
        </c:dLbls>
        <c:gapWidth val="150"/>
        <c:axId val="33399168"/>
        <c:axId val="334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3FFB-42AD-BF82-69B143A01ED9}"/>
            </c:ext>
          </c:extLst>
        </c:ser>
        <c:dLbls>
          <c:showLegendKey val="0"/>
          <c:showVal val="0"/>
          <c:showCatName val="0"/>
          <c:showSerName val="0"/>
          <c:showPercent val="0"/>
          <c:showBubbleSize val="0"/>
        </c:dLbls>
        <c:marker val="1"/>
        <c:smooth val="0"/>
        <c:axId val="33399168"/>
        <c:axId val="33401088"/>
      </c:lineChart>
      <c:dateAx>
        <c:axId val="33399168"/>
        <c:scaling>
          <c:orientation val="minMax"/>
        </c:scaling>
        <c:delete val="1"/>
        <c:axPos val="b"/>
        <c:numFmt formatCode="&quot;H&quot;yy" sourceLinked="1"/>
        <c:majorTickMark val="none"/>
        <c:minorTickMark val="none"/>
        <c:tickLblPos val="none"/>
        <c:crossAx val="33401088"/>
        <c:crosses val="autoZero"/>
        <c:auto val="1"/>
        <c:lblOffset val="100"/>
        <c:baseTimeUnit val="years"/>
      </c:dateAx>
      <c:valAx>
        <c:axId val="334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87.69</c:v>
                </c:pt>
                <c:pt idx="1">
                  <c:v>80.069999999999993</c:v>
                </c:pt>
                <c:pt idx="2">
                  <c:v>61.9</c:v>
                </c:pt>
                <c:pt idx="3">
                  <c:v>71.37</c:v>
                </c:pt>
                <c:pt idx="4">
                  <c:v>88.38</c:v>
                </c:pt>
              </c:numCache>
            </c:numRef>
          </c:val>
          <c:extLst xmlns:c16r2="http://schemas.microsoft.com/office/drawing/2015/06/chart">
            <c:ext xmlns:c16="http://schemas.microsoft.com/office/drawing/2014/chart" uri="{C3380CC4-5D6E-409C-BE32-E72D297353CC}">
              <c16:uniqueId val="{00000000-4C80-4014-A187-3DD1C5603C4B}"/>
            </c:ext>
          </c:extLst>
        </c:ser>
        <c:dLbls>
          <c:showLegendKey val="0"/>
          <c:showVal val="0"/>
          <c:showCatName val="0"/>
          <c:showSerName val="0"/>
          <c:showPercent val="0"/>
          <c:showBubbleSize val="0"/>
        </c:dLbls>
        <c:gapWidth val="150"/>
        <c:axId val="33465088"/>
        <c:axId val="334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4C80-4014-A187-3DD1C5603C4B}"/>
            </c:ext>
          </c:extLst>
        </c:ser>
        <c:dLbls>
          <c:showLegendKey val="0"/>
          <c:showVal val="0"/>
          <c:showCatName val="0"/>
          <c:showSerName val="0"/>
          <c:showPercent val="0"/>
          <c:showBubbleSize val="0"/>
        </c:dLbls>
        <c:marker val="1"/>
        <c:smooth val="0"/>
        <c:axId val="33465088"/>
        <c:axId val="33467008"/>
      </c:lineChart>
      <c:dateAx>
        <c:axId val="33465088"/>
        <c:scaling>
          <c:orientation val="minMax"/>
        </c:scaling>
        <c:delete val="1"/>
        <c:axPos val="b"/>
        <c:numFmt formatCode="&quot;H&quot;yy" sourceLinked="1"/>
        <c:majorTickMark val="none"/>
        <c:minorTickMark val="none"/>
        <c:tickLblPos val="none"/>
        <c:crossAx val="33467008"/>
        <c:crosses val="autoZero"/>
        <c:auto val="1"/>
        <c:lblOffset val="100"/>
        <c:baseTimeUnit val="years"/>
      </c:dateAx>
      <c:valAx>
        <c:axId val="334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205.59</c:v>
                </c:pt>
                <c:pt idx="1">
                  <c:v>224.42</c:v>
                </c:pt>
                <c:pt idx="2">
                  <c:v>296.63</c:v>
                </c:pt>
                <c:pt idx="3">
                  <c:v>251.5</c:v>
                </c:pt>
                <c:pt idx="4">
                  <c:v>203.9</c:v>
                </c:pt>
              </c:numCache>
            </c:numRef>
          </c:val>
          <c:extLst xmlns:c16r2="http://schemas.microsoft.com/office/drawing/2015/06/chart">
            <c:ext xmlns:c16="http://schemas.microsoft.com/office/drawing/2014/chart" uri="{C3380CC4-5D6E-409C-BE32-E72D297353CC}">
              <c16:uniqueId val="{00000000-AA7A-4F9D-B2CD-2CD860E699B0}"/>
            </c:ext>
          </c:extLst>
        </c:ser>
        <c:dLbls>
          <c:showLegendKey val="0"/>
          <c:showVal val="0"/>
          <c:showCatName val="0"/>
          <c:showSerName val="0"/>
          <c:showPercent val="0"/>
          <c:showBubbleSize val="0"/>
        </c:dLbls>
        <c:gapWidth val="150"/>
        <c:axId val="33502336"/>
        <c:axId val="335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AA7A-4F9D-B2CD-2CD860E699B0}"/>
            </c:ext>
          </c:extLst>
        </c:ser>
        <c:dLbls>
          <c:showLegendKey val="0"/>
          <c:showVal val="0"/>
          <c:showCatName val="0"/>
          <c:showSerName val="0"/>
          <c:showPercent val="0"/>
          <c:showBubbleSize val="0"/>
        </c:dLbls>
        <c:marker val="1"/>
        <c:smooth val="0"/>
        <c:axId val="33502336"/>
        <c:axId val="33504256"/>
      </c:lineChart>
      <c:dateAx>
        <c:axId val="33502336"/>
        <c:scaling>
          <c:orientation val="minMax"/>
        </c:scaling>
        <c:delete val="1"/>
        <c:axPos val="b"/>
        <c:numFmt formatCode="&quot;H&quot;yy" sourceLinked="1"/>
        <c:majorTickMark val="none"/>
        <c:minorTickMark val="none"/>
        <c:tickLblPos val="none"/>
        <c:crossAx val="33504256"/>
        <c:crosses val="autoZero"/>
        <c:auto val="1"/>
        <c:lblOffset val="100"/>
        <c:baseTimeUnit val="years"/>
      </c:dateAx>
      <c:valAx>
        <c:axId val="335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F58" sqref="BF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むかわ町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7734</v>
      </c>
      <c r="AM8" s="69"/>
      <c r="AN8" s="69"/>
      <c r="AO8" s="69"/>
      <c r="AP8" s="69"/>
      <c r="AQ8" s="69"/>
      <c r="AR8" s="69"/>
      <c r="AS8" s="69"/>
      <c r="AT8" s="68">
        <f>データ!T6</f>
        <v>711.36</v>
      </c>
      <c r="AU8" s="68"/>
      <c r="AV8" s="68"/>
      <c r="AW8" s="68"/>
      <c r="AX8" s="68"/>
      <c r="AY8" s="68"/>
      <c r="AZ8" s="68"/>
      <c r="BA8" s="68"/>
      <c r="BB8" s="68">
        <f>データ!U6</f>
        <v>10.87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78.75</v>
      </c>
      <c r="J10" s="68"/>
      <c r="K10" s="68"/>
      <c r="L10" s="68"/>
      <c r="M10" s="68"/>
      <c r="N10" s="68"/>
      <c r="O10" s="68"/>
      <c r="P10" s="68">
        <f>データ!P6</f>
        <v>19.52</v>
      </c>
      <c r="Q10" s="68"/>
      <c r="R10" s="68"/>
      <c r="S10" s="68"/>
      <c r="T10" s="68"/>
      <c r="U10" s="68"/>
      <c r="V10" s="68"/>
      <c r="W10" s="68">
        <f>データ!Q6</f>
        <v>69.58</v>
      </c>
      <c r="X10" s="68"/>
      <c r="Y10" s="68"/>
      <c r="Z10" s="68"/>
      <c r="AA10" s="68"/>
      <c r="AB10" s="68"/>
      <c r="AC10" s="68"/>
      <c r="AD10" s="69">
        <f>データ!R6</f>
        <v>3860</v>
      </c>
      <c r="AE10" s="69"/>
      <c r="AF10" s="69"/>
      <c r="AG10" s="69"/>
      <c r="AH10" s="69"/>
      <c r="AI10" s="69"/>
      <c r="AJ10" s="69"/>
      <c r="AK10" s="2"/>
      <c r="AL10" s="69">
        <f>データ!V6</f>
        <v>1496</v>
      </c>
      <c r="AM10" s="69"/>
      <c r="AN10" s="69"/>
      <c r="AO10" s="69"/>
      <c r="AP10" s="69"/>
      <c r="AQ10" s="69"/>
      <c r="AR10" s="69"/>
      <c r="AS10" s="69"/>
      <c r="AT10" s="68">
        <f>データ!W6</f>
        <v>0.91</v>
      </c>
      <c r="AU10" s="68"/>
      <c r="AV10" s="68"/>
      <c r="AW10" s="68"/>
      <c r="AX10" s="68"/>
      <c r="AY10" s="68"/>
      <c r="AZ10" s="68"/>
      <c r="BA10" s="68"/>
      <c r="BB10" s="68">
        <f>データ!X6</f>
        <v>1643.96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MmnvIbf4dOx8xc0PX57tCC8Ii+MKK1qds17ozIwfxrBDGVmTv1UXlnSGDBag+MeR5tddTipX3u2cb2QTvuZbw==" saltValue="nd2NK/4EvwWlvXeXpq9g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15865</v>
      </c>
      <c r="D6" s="33">
        <f t="shared" si="3"/>
        <v>46</v>
      </c>
      <c r="E6" s="33">
        <f t="shared" si="3"/>
        <v>17</v>
      </c>
      <c r="F6" s="33">
        <f t="shared" si="3"/>
        <v>5</v>
      </c>
      <c r="G6" s="33">
        <f t="shared" si="3"/>
        <v>0</v>
      </c>
      <c r="H6" s="33" t="str">
        <f t="shared" si="3"/>
        <v>北海道　むかわ町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78.75</v>
      </c>
      <c r="P6" s="34">
        <f t="shared" si="3"/>
        <v>19.52</v>
      </c>
      <c r="Q6" s="34">
        <f t="shared" si="3"/>
        <v>69.58</v>
      </c>
      <c r="R6" s="34">
        <f t="shared" si="3"/>
        <v>3860</v>
      </c>
      <c r="S6" s="34">
        <f t="shared" si="3"/>
        <v>7734</v>
      </c>
      <c r="T6" s="34">
        <f t="shared" si="3"/>
        <v>711.36</v>
      </c>
      <c r="U6" s="34">
        <f t="shared" si="3"/>
        <v>10.87</v>
      </c>
      <c r="V6" s="34">
        <f t="shared" si="3"/>
        <v>1496</v>
      </c>
      <c r="W6" s="34">
        <f t="shared" si="3"/>
        <v>0.91</v>
      </c>
      <c r="X6" s="34">
        <f t="shared" si="3"/>
        <v>1643.96</v>
      </c>
      <c r="Y6" s="35">
        <f>IF(Y7="",NA(),Y7)</f>
        <v>100.86</v>
      </c>
      <c r="Z6" s="35">
        <f t="shared" ref="Z6:AH6" si="4">IF(Z7="",NA(),Z7)</f>
        <v>100.73</v>
      </c>
      <c r="AA6" s="35">
        <f t="shared" si="4"/>
        <v>103.73</v>
      </c>
      <c r="AB6" s="35">
        <f t="shared" si="4"/>
        <v>100.28</v>
      </c>
      <c r="AC6" s="35">
        <f t="shared" si="4"/>
        <v>101.11</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71.67</v>
      </c>
      <c r="AV6" s="35">
        <f t="shared" ref="AV6:BD6" si="6">IF(AV7="",NA(),AV7)</f>
        <v>75.53</v>
      </c>
      <c r="AW6" s="35">
        <f t="shared" si="6"/>
        <v>77.86</v>
      </c>
      <c r="AX6" s="35">
        <f t="shared" si="6"/>
        <v>93.34</v>
      </c>
      <c r="AY6" s="35">
        <f t="shared" si="6"/>
        <v>72.260000000000005</v>
      </c>
      <c r="AZ6" s="35">
        <f t="shared" si="6"/>
        <v>31.84</v>
      </c>
      <c r="BA6" s="35">
        <f t="shared" si="6"/>
        <v>29.91</v>
      </c>
      <c r="BB6" s="35">
        <f t="shared" si="6"/>
        <v>29.54</v>
      </c>
      <c r="BC6" s="35">
        <f t="shared" si="6"/>
        <v>26.99</v>
      </c>
      <c r="BD6" s="35">
        <f t="shared" si="6"/>
        <v>29.13</v>
      </c>
      <c r="BE6" s="34" t="str">
        <f>IF(BE7="","",IF(BE7="-","【-】","【"&amp;SUBSTITUTE(TEXT(BE7,"#,##0.00"),"-","△")&amp;"】"))</f>
        <v>【32.80】</v>
      </c>
      <c r="BF6" s="35">
        <f>IF(BF7="",NA(),BF7)</f>
        <v>760.5</v>
      </c>
      <c r="BG6" s="35">
        <f t="shared" ref="BG6:BO6" si="7">IF(BG7="",NA(),BG7)</f>
        <v>702.73</v>
      </c>
      <c r="BH6" s="35">
        <f t="shared" si="7"/>
        <v>760.84</v>
      </c>
      <c r="BI6" s="35">
        <f t="shared" si="7"/>
        <v>722.53</v>
      </c>
      <c r="BJ6" s="35">
        <f t="shared" si="7"/>
        <v>684.57</v>
      </c>
      <c r="BK6" s="35">
        <f t="shared" si="7"/>
        <v>974.93</v>
      </c>
      <c r="BL6" s="35">
        <f t="shared" si="7"/>
        <v>855.8</v>
      </c>
      <c r="BM6" s="35">
        <f t="shared" si="7"/>
        <v>789.46</v>
      </c>
      <c r="BN6" s="35">
        <f t="shared" si="7"/>
        <v>826.83</v>
      </c>
      <c r="BO6" s="35">
        <f t="shared" si="7"/>
        <v>867.83</v>
      </c>
      <c r="BP6" s="34" t="str">
        <f>IF(BP7="","",IF(BP7="-","【-】","【"&amp;SUBSTITUTE(TEXT(BP7,"#,##0.00"),"-","△")&amp;"】"))</f>
        <v>【832.52】</v>
      </c>
      <c r="BQ6" s="35">
        <f>IF(BQ7="",NA(),BQ7)</f>
        <v>87.69</v>
      </c>
      <c r="BR6" s="35">
        <f t="shared" ref="BR6:BZ6" si="8">IF(BR7="",NA(),BR7)</f>
        <v>80.069999999999993</v>
      </c>
      <c r="BS6" s="35">
        <f t="shared" si="8"/>
        <v>61.9</v>
      </c>
      <c r="BT6" s="35">
        <f t="shared" si="8"/>
        <v>71.37</v>
      </c>
      <c r="BU6" s="35">
        <f t="shared" si="8"/>
        <v>88.38</v>
      </c>
      <c r="BV6" s="35">
        <f t="shared" si="8"/>
        <v>55.32</v>
      </c>
      <c r="BW6" s="35">
        <f t="shared" si="8"/>
        <v>59.8</v>
      </c>
      <c r="BX6" s="35">
        <f t="shared" si="8"/>
        <v>57.77</v>
      </c>
      <c r="BY6" s="35">
        <f t="shared" si="8"/>
        <v>57.31</v>
      </c>
      <c r="BZ6" s="35">
        <f t="shared" si="8"/>
        <v>57.08</v>
      </c>
      <c r="CA6" s="34" t="str">
        <f>IF(CA7="","",IF(CA7="-","【-】","【"&amp;SUBSTITUTE(TEXT(CA7,"#,##0.00"),"-","△")&amp;"】"))</f>
        <v>【60.94】</v>
      </c>
      <c r="CB6" s="35">
        <f>IF(CB7="",NA(),CB7)</f>
        <v>205.59</v>
      </c>
      <c r="CC6" s="35">
        <f t="shared" ref="CC6:CK6" si="9">IF(CC7="",NA(),CC7)</f>
        <v>224.42</v>
      </c>
      <c r="CD6" s="35">
        <f t="shared" si="9"/>
        <v>296.63</v>
      </c>
      <c r="CE6" s="35">
        <f t="shared" si="9"/>
        <v>251.5</v>
      </c>
      <c r="CF6" s="35">
        <f t="shared" si="9"/>
        <v>203.9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63.82</v>
      </c>
      <c r="CN6" s="35">
        <f t="shared" ref="CN6:CV6" si="10">IF(CN7="",NA(),CN7)</f>
        <v>64.39</v>
      </c>
      <c r="CO6" s="35">
        <f t="shared" si="10"/>
        <v>60.83</v>
      </c>
      <c r="CP6" s="35">
        <f t="shared" si="10"/>
        <v>59.54</v>
      </c>
      <c r="CQ6" s="35">
        <f t="shared" si="10"/>
        <v>58.83</v>
      </c>
      <c r="CR6" s="35">
        <f t="shared" si="10"/>
        <v>60.65</v>
      </c>
      <c r="CS6" s="35">
        <f t="shared" si="10"/>
        <v>51.75</v>
      </c>
      <c r="CT6" s="35">
        <f t="shared" si="10"/>
        <v>50.68</v>
      </c>
      <c r="CU6" s="35">
        <f t="shared" si="10"/>
        <v>50.14</v>
      </c>
      <c r="CV6" s="35">
        <f t="shared" si="10"/>
        <v>54.83</v>
      </c>
      <c r="CW6" s="34" t="str">
        <f>IF(CW7="","",IF(CW7="-","【-】","【"&amp;SUBSTITUTE(TEXT(CW7,"#,##0.00"),"-","△")&amp;"】"))</f>
        <v>【54.84】</v>
      </c>
      <c r="CX6" s="35">
        <f>IF(CX7="",NA(),CX7)</f>
        <v>97.3</v>
      </c>
      <c r="CY6" s="35">
        <f t="shared" ref="CY6:DG6" si="11">IF(CY7="",NA(),CY7)</f>
        <v>98.14</v>
      </c>
      <c r="CZ6" s="35">
        <f t="shared" si="11"/>
        <v>98.58</v>
      </c>
      <c r="DA6" s="35">
        <f t="shared" si="11"/>
        <v>98.7</v>
      </c>
      <c r="DB6" s="35">
        <f t="shared" si="11"/>
        <v>98.4</v>
      </c>
      <c r="DC6" s="35">
        <f t="shared" si="11"/>
        <v>84.58</v>
      </c>
      <c r="DD6" s="35">
        <f t="shared" si="11"/>
        <v>84.84</v>
      </c>
      <c r="DE6" s="35">
        <f t="shared" si="11"/>
        <v>84.86</v>
      </c>
      <c r="DF6" s="35">
        <f t="shared" si="11"/>
        <v>84.98</v>
      </c>
      <c r="DG6" s="35">
        <f t="shared" si="11"/>
        <v>84.7</v>
      </c>
      <c r="DH6" s="34" t="str">
        <f>IF(DH7="","",IF(DH7="-","【-】","【"&amp;SUBSTITUTE(TEXT(DH7,"#,##0.00"),"-","△")&amp;"】"))</f>
        <v>【86.60】</v>
      </c>
      <c r="DI6" s="35">
        <f>IF(DI7="",NA(),DI7)</f>
        <v>32.909999999999997</v>
      </c>
      <c r="DJ6" s="35">
        <f t="shared" ref="DJ6:DR6" si="12">IF(DJ7="",NA(),DJ7)</f>
        <v>35.590000000000003</v>
      </c>
      <c r="DK6" s="35">
        <f t="shared" si="12"/>
        <v>38.159999999999997</v>
      </c>
      <c r="DL6" s="35">
        <f t="shared" si="12"/>
        <v>38.950000000000003</v>
      </c>
      <c r="DM6" s="35">
        <f t="shared" si="12"/>
        <v>41.35</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5">
        <f t="shared" si="14"/>
        <v>6.14</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15865</v>
      </c>
      <c r="D7" s="37">
        <v>46</v>
      </c>
      <c r="E7" s="37">
        <v>17</v>
      </c>
      <c r="F7" s="37">
        <v>5</v>
      </c>
      <c r="G7" s="37">
        <v>0</v>
      </c>
      <c r="H7" s="37" t="s">
        <v>96</v>
      </c>
      <c r="I7" s="37" t="s">
        <v>97</v>
      </c>
      <c r="J7" s="37" t="s">
        <v>98</v>
      </c>
      <c r="K7" s="37" t="s">
        <v>99</v>
      </c>
      <c r="L7" s="37" t="s">
        <v>100</v>
      </c>
      <c r="M7" s="37" t="s">
        <v>101</v>
      </c>
      <c r="N7" s="38" t="s">
        <v>102</v>
      </c>
      <c r="O7" s="38">
        <v>78.75</v>
      </c>
      <c r="P7" s="38">
        <v>19.52</v>
      </c>
      <c r="Q7" s="38">
        <v>69.58</v>
      </c>
      <c r="R7" s="38">
        <v>3860</v>
      </c>
      <c r="S7" s="38">
        <v>7734</v>
      </c>
      <c r="T7" s="38">
        <v>711.36</v>
      </c>
      <c r="U7" s="38">
        <v>10.87</v>
      </c>
      <c r="V7" s="38">
        <v>1496</v>
      </c>
      <c r="W7" s="38">
        <v>0.91</v>
      </c>
      <c r="X7" s="38">
        <v>1643.96</v>
      </c>
      <c r="Y7" s="38">
        <v>100.86</v>
      </c>
      <c r="Z7" s="38">
        <v>100.73</v>
      </c>
      <c r="AA7" s="38">
        <v>103.73</v>
      </c>
      <c r="AB7" s="38">
        <v>100.28</v>
      </c>
      <c r="AC7" s="38">
        <v>101.11</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71.67</v>
      </c>
      <c r="AV7" s="38">
        <v>75.53</v>
      </c>
      <c r="AW7" s="38">
        <v>77.86</v>
      </c>
      <c r="AX7" s="38">
        <v>93.34</v>
      </c>
      <c r="AY7" s="38">
        <v>72.260000000000005</v>
      </c>
      <c r="AZ7" s="38">
        <v>31.84</v>
      </c>
      <c r="BA7" s="38">
        <v>29.91</v>
      </c>
      <c r="BB7" s="38">
        <v>29.54</v>
      </c>
      <c r="BC7" s="38">
        <v>26.99</v>
      </c>
      <c r="BD7" s="38">
        <v>29.13</v>
      </c>
      <c r="BE7" s="38">
        <v>32.799999999999997</v>
      </c>
      <c r="BF7" s="38">
        <v>760.5</v>
      </c>
      <c r="BG7" s="38">
        <v>702.73</v>
      </c>
      <c r="BH7" s="38">
        <v>760.84</v>
      </c>
      <c r="BI7" s="38">
        <v>722.53</v>
      </c>
      <c r="BJ7" s="38">
        <v>684.57</v>
      </c>
      <c r="BK7" s="38">
        <v>974.93</v>
      </c>
      <c r="BL7" s="38">
        <v>855.8</v>
      </c>
      <c r="BM7" s="38">
        <v>789.46</v>
      </c>
      <c r="BN7" s="38">
        <v>826.83</v>
      </c>
      <c r="BO7" s="38">
        <v>867.83</v>
      </c>
      <c r="BP7" s="38">
        <v>832.52</v>
      </c>
      <c r="BQ7" s="38">
        <v>87.69</v>
      </c>
      <c r="BR7" s="38">
        <v>80.069999999999993</v>
      </c>
      <c r="BS7" s="38">
        <v>61.9</v>
      </c>
      <c r="BT7" s="38">
        <v>71.37</v>
      </c>
      <c r="BU7" s="38">
        <v>88.38</v>
      </c>
      <c r="BV7" s="38">
        <v>55.32</v>
      </c>
      <c r="BW7" s="38">
        <v>59.8</v>
      </c>
      <c r="BX7" s="38">
        <v>57.77</v>
      </c>
      <c r="BY7" s="38">
        <v>57.31</v>
      </c>
      <c r="BZ7" s="38">
        <v>57.08</v>
      </c>
      <c r="CA7" s="38">
        <v>60.94</v>
      </c>
      <c r="CB7" s="38">
        <v>205.59</v>
      </c>
      <c r="CC7" s="38">
        <v>224.42</v>
      </c>
      <c r="CD7" s="38">
        <v>296.63</v>
      </c>
      <c r="CE7" s="38">
        <v>251.5</v>
      </c>
      <c r="CF7" s="38">
        <v>203.9</v>
      </c>
      <c r="CG7" s="38">
        <v>283.17</v>
      </c>
      <c r="CH7" s="38">
        <v>263.76</v>
      </c>
      <c r="CI7" s="38">
        <v>274.35000000000002</v>
      </c>
      <c r="CJ7" s="38">
        <v>273.52</v>
      </c>
      <c r="CK7" s="38">
        <v>274.99</v>
      </c>
      <c r="CL7" s="38">
        <v>253.04</v>
      </c>
      <c r="CM7" s="38">
        <v>63.82</v>
      </c>
      <c r="CN7" s="38">
        <v>64.39</v>
      </c>
      <c r="CO7" s="38">
        <v>60.83</v>
      </c>
      <c r="CP7" s="38">
        <v>59.54</v>
      </c>
      <c r="CQ7" s="38">
        <v>58.83</v>
      </c>
      <c r="CR7" s="38">
        <v>60.65</v>
      </c>
      <c r="CS7" s="38">
        <v>51.75</v>
      </c>
      <c r="CT7" s="38">
        <v>50.68</v>
      </c>
      <c r="CU7" s="38">
        <v>50.14</v>
      </c>
      <c r="CV7" s="38">
        <v>54.83</v>
      </c>
      <c r="CW7" s="38">
        <v>54.84</v>
      </c>
      <c r="CX7" s="38">
        <v>97.3</v>
      </c>
      <c r="CY7" s="38">
        <v>98.14</v>
      </c>
      <c r="CZ7" s="38">
        <v>98.58</v>
      </c>
      <c r="DA7" s="38">
        <v>98.7</v>
      </c>
      <c r="DB7" s="38">
        <v>98.4</v>
      </c>
      <c r="DC7" s="38">
        <v>84.58</v>
      </c>
      <c r="DD7" s="38">
        <v>84.84</v>
      </c>
      <c r="DE7" s="38">
        <v>84.86</v>
      </c>
      <c r="DF7" s="38">
        <v>84.98</v>
      </c>
      <c r="DG7" s="38">
        <v>84.7</v>
      </c>
      <c r="DH7" s="38">
        <v>86.6</v>
      </c>
      <c r="DI7" s="38">
        <v>32.909999999999997</v>
      </c>
      <c r="DJ7" s="38">
        <v>35.590000000000003</v>
      </c>
      <c r="DK7" s="38">
        <v>38.159999999999997</v>
      </c>
      <c r="DL7" s="38">
        <v>38.950000000000003</v>
      </c>
      <c r="DM7" s="38">
        <v>41.35</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6.14</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yamaya</cp:lastModifiedBy>
  <dcterms:created xsi:type="dcterms:W3CDTF">2021-12-03T07:28:40Z</dcterms:created>
  <dcterms:modified xsi:type="dcterms:W3CDTF">2022-01-18T02:11:18Z</dcterms:modified>
  <cp:category/>
</cp:coreProperties>
</file>