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ifile\download$\in-b0048\Downloads\file_2020-04-01_17-05-27\"/>
    </mc:Choice>
  </mc:AlternateContent>
  <workbookProtection workbookAlgorithmName="SHA-512" workbookHashValue="Wbj530ybVmnuSxCcrzhBpPNmo7RtqLOESQ6YWdrC7+a6TgJqXISXPItKXQ4HycOVSjnECHwkePmALeAR1xFcDw==" workbookSaltValue="6kohbmsL04NVFtHdOX1sb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B10" i="4"/>
  <c r="AT8" i="4"/>
  <c r="AL8" i="4"/>
  <c r="W8" i="4"/>
  <c r="P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<sst xmlns="http://schemas.openxmlformats.org/spreadsheetml/2006/main" count="235" uniqueCount="122">
  <si>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</si>
  <si>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</si>
  <si>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</si>
  <si>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</si>
  <si>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</si>
  <si>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</si>
  <si>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</si>
  <si>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</si>
  <si>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</si>
  <si>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</si>
  <si>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</si>
  <si>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</si>
  <si>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</si>
  <si>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</si>
  <si>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</si>
  <si>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</si>
  <si>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</si>
  <si>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</si>
  <si>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</si>
  <si>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</si>
  <si>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</si>
  <si>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</si>
  <si>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</si>
  <si>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</si>
  <si>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</si>
  <si>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</si>
  <si>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</si>
  <si>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</si>
  <si>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</si>
  <si>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</si>
  <si>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</si>
  <si>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</si>
  <si>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</si>
  <si>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</si>
  <si>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</si>
  <si>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</si>
  <si>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</si>
  <si>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</si>
  <si>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</si>
  <si>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</si>
  <si>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</si>
  <si>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</si>
  <si>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</si>
  <si>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</si>
  <si>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</si>
  <si>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</si>
  <si>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</si>
  <si>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</si>
  <si>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</si>
  <si>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</si>
  <si>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</si>
  <si>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</si>
  <si>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</si>
  <si>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</si>
  <si>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</si>
  <si>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</si>
  <si>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</si>
  <si>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</si>
  <si>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</si>
  <si>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</si>
  <si>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</si>
  <si>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</si>
  <si>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</si>
  <si>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</si>
  <si>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</si>
  <si>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</si>
  <si>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</si>
  <si>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</si>
  <si>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</si>
  <si>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</si>
  <si>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</si>
  <si>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</si>
  <si>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</si>
  <si>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</si>
  <si>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</si>
  <si>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</si>
  <si>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</si>
  <si>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</si>
  <si>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</si>
  <si>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</si>
  <si>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</si>
  <si>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</si>
  <si>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</si>
  <si>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</si>
  <si>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</si>
  <si>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</si>
  <si>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</si>
  <si>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</si>
  <si>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</si>
  <si>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</si>
  <si>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</si>
  <si>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</si>
  <si>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</si>
  <si>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</si>
  <si>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</si>
  <si>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</si>
  <si>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</si>
  <si>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</si>
  <si>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</si>
  <si>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</si>
  <si>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</si>
  <si>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</si>
  <si>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</si>
  <si>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</si>
  <si>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</si>
  <si>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</si>
  <si>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</si>
  <si>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</si>
  <si>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</si>
  <si>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</si>
  <si>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</si>
  <si>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</si>
  <si>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</si>
  <si>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</si>
  <si>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</si>
  <si>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</si>
  <si>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</si>
  <si>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</si>
  <si>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</si>
  <si>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①有形固定資産減価償却率が平成26年度に大きく伸びていることについては、会計制度改正によるみなし償却制度の廃止に伴い増えている。
　農業集落排水は平成6年4月に供用開始し、24年程度しか経過していないため、②管渠老朽化率、③管渠改善率についての数値は現れていない。</t>
    <rPh sb="2" eb="4">
      <t>ユウケイ</t>
    </rPh>
    <rPh sb="4" eb="8">
      <t>コテイシサン</t>
    </rPh>
    <rPh sb="8" eb="10">
      <t>ゲンカ</t>
    </rPh>
    <rPh sb="10" eb="12">
      <t>ショウキャク</t>
    </rPh>
    <rPh sb="12" eb="13">
      <t>リツ</t>
    </rPh>
    <rPh sb="14" eb="16">
      <t>ヘイセイ</t>
    </rPh>
    <rPh sb="18" eb="20">
      <t>ネンド</t>
    </rPh>
    <rPh sb="21" eb="22">
      <t>オオ</t>
    </rPh>
    <rPh sb="24" eb="25">
      <t>ノ</t>
    </rPh>
    <rPh sb="37" eb="39">
      <t>カイケイ</t>
    </rPh>
    <rPh sb="39" eb="41">
      <t>セイド</t>
    </rPh>
    <rPh sb="41" eb="43">
      <t>カイセイ</t>
    </rPh>
    <rPh sb="49" eb="51">
      <t>ショウキャク</t>
    </rPh>
    <rPh sb="51" eb="53">
      <t>セイド</t>
    </rPh>
    <rPh sb="54" eb="56">
      <t>ハイシ</t>
    </rPh>
    <rPh sb="57" eb="58">
      <t>トモナ</t>
    </rPh>
    <rPh sb="59" eb="60">
      <t>フ</t>
    </rPh>
    <rPh sb="67" eb="69">
      <t>ノウギョウ</t>
    </rPh>
    <rPh sb="69" eb="71">
      <t>シュウラク</t>
    </rPh>
    <rPh sb="71" eb="73">
      <t>ハイスイ</t>
    </rPh>
    <rPh sb="74" eb="76">
      <t>ヘイセイ</t>
    </rPh>
    <rPh sb="77" eb="78">
      <t>ネン</t>
    </rPh>
    <rPh sb="79" eb="80">
      <t>ガツ</t>
    </rPh>
    <rPh sb="81" eb="83">
      <t>キョウヨウ</t>
    </rPh>
    <rPh sb="83" eb="85">
      <t>カイシ</t>
    </rPh>
    <rPh sb="89" eb="90">
      <t>ネン</t>
    </rPh>
    <rPh sb="90" eb="92">
      <t>テイド</t>
    </rPh>
    <rPh sb="94" eb="96">
      <t>ケイカ</t>
    </rPh>
    <rPh sb="105" eb="107">
      <t>カンキョ</t>
    </rPh>
    <rPh sb="107" eb="110">
      <t>ロウキュウカ</t>
    </rPh>
    <rPh sb="110" eb="111">
      <t>リツ</t>
    </rPh>
    <rPh sb="113" eb="115">
      <t>カンキョ</t>
    </rPh>
    <rPh sb="115" eb="118">
      <t>カイゼンリツ</t>
    </rPh>
    <rPh sb="123" eb="125">
      <t>スウチ</t>
    </rPh>
    <rPh sb="126" eb="127">
      <t>アラワ</t>
    </rPh>
    <phoneticPr fontId="4"/>
  </si>
  <si>
    <t>　現在のところ、経営は健全と言えるが、今後の人口減少の動きに合わせた効率性を検証し、総合的に施設や管渠の整備を図って行くことが必要である。
　また、管渠については、基本耐用年数が50年で更新時期までまだまだ年数はあるものの、公共施設等総合管理計画において、町道の改良・改修に合わせた更新によるコスト削減を図り、単年度当たりの建設改良費平準化を行いながら計画的に更新していくこととしている。</t>
    <rPh sb="1" eb="3">
      <t>ゲンザイ</t>
    </rPh>
    <rPh sb="8" eb="10">
      <t>ケイエイ</t>
    </rPh>
    <rPh sb="11" eb="13">
      <t>ケンゼン</t>
    </rPh>
    <rPh sb="14" eb="15">
      <t>イ</t>
    </rPh>
    <rPh sb="19" eb="21">
      <t>コンゴ</t>
    </rPh>
    <rPh sb="22" eb="24">
      <t>ジンコウ</t>
    </rPh>
    <rPh sb="24" eb="26">
      <t>ゲンショウ</t>
    </rPh>
    <rPh sb="27" eb="28">
      <t>ウゴ</t>
    </rPh>
    <rPh sb="30" eb="31">
      <t>ア</t>
    </rPh>
    <rPh sb="34" eb="37">
      <t>コウリツセイ</t>
    </rPh>
    <rPh sb="38" eb="40">
      <t>ケンショウ</t>
    </rPh>
    <rPh sb="42" eb="45">
      <t>ソウゴウテキ</t>
    </rPh>
    <rPh sb="46" eb="48">
      <t>シセツ</t>
    </rPh>
    <rPh sb="49" eb="51">
      <t>カンキョ</t>
    </rPh>
    <rPh sb="52" eb="54">
      <t>セイビ</t>
    </rPh>
    <rPh sb="55" eb="56">
      <t>ハカ</t>
    </rPh>
    <rPh sb="58" eb="59">
      <t>イ</t>
    </rPh>
    <rPh sb="63" eb="65">
      <t>ヒツヨウ</t>
    </rPh>
    <rPh sb="74" eb="76">
      <t>カンキョ</t>
    </rPh>
    <rPh sb="82" eb="84">
      <t>キホン</t>
    </rPh>
    <rPh sb="84" eb="86">
      <t>タイヨウ</t>
    </rPh>
    <rPh sb="86" eb="88">
      <t>ネンスウ</t>
    </rPh>
    <rPh sb="91" eb="92">
      <t>ネン</t>
    </rPh>
    <rPh sb="93" eb="95">
      <t>コウシン</t>
    </rPh>
    <rPh sb="95" eb="97">
      <t>ジキ</t>
    </rPh>
    <rPh sb="103" eb="105">
      <t>ネンスウ</t>
    </rPh>
    <rPh sb="112" eb="114">
      <t>コウキョウ</t>
    </rPh>
    <rPh sb="114" eb="116">
      <t>シセツ</t>
    </rPh>
    <rPh sb="116" eb="117">
      <t>トウ</t>
    </rPh>
    <rPh sb="117" eb="119">
      <t>ソウゴウ</t>
    </rPh>
    <rPh sb="119" eb="121">
      <t>カンリ</t>
    </rPh>
    <rPh sb="121" eb="123">
      <t>ケイカク</t>
    </rPh>
    <rPh sb="128" eb="130">
      <t>チョウドウ</t>
    </rPh>
    <rPh sb="131" eb="133">
      <t>カイリョウ</t>
    </rPh>
    <rPh sb="134" eb="136">
      <t>カイシュウ</t>
    </rPh>
    <rPh sb="137" eb="138">
      <t>ア</t>
    </rPh>
    <rPh sb="141" eb="143">
      <t>コウシン</t>
    </rPh>
    <rPh sb="149" eb="151">
      <t>サクゲン</t>
    </rPh>
    <rPh sb="152" eb="153">
      <t>ハカ</t>
    </rPh>
    <rPh sb="155" eb="158">
      <t>タンネンド</t>
    </rPh>
    <rPh sb="158" eb="159">
      <t>ア</t>
    </rPh>
    <rPh sb="162" eb="164">
      <t>ケンセツ</t>
    </rPh>
    <rPh sb="164" eb="167">
      <t>カイリョウヒ</t>
    </rPh>
    <rPh sb="167" eb="170">
      <t>ヘイジュンカ</t>
    </rPh>
    <rPh sb="171" eb="172">
      <t>オコナ</t>
    </rPh>
    <rPh sb="176" eb="179">
      <t>ケイカクテキ</t>
    </rPh>
    <rPh sb="180" eb="182">
      <t>コウシン</t>
    </rPh>
    <phoneticPr fontId="4"/>
  </si>
  <si>
    <t>　④企業債残高対事業規模比率について、当初から企業債の借入を行っているものの、会計制度改正前の平成25年度までは経費の負担区分の関係で当該値が０となっている。
　それ以外については何の問題も無いが、実経営面では、繰入基準以外の一般会計負担が多少ある。</t>
    <rPh sb="2" eb="5">
      <t>キギョウサイ</t>
    </rPh>
    <rPh sb="5" eb="7">
      <t>ザンダカ</t>
    </rPh>
    <rPh sb="7" eb="8">
      <t>タイ</t>
    </rPh>
    <rPh sb="8" eb="10">
      <t>ジギョウ</t>
    </rPh>
    <rPh sb="10" eb="12">
      <t>キボ</t>
    </rPh>
    <rPh sb="12" eb="14">
      <t>ヒリツ</t>
    </rPh>
    <rPh sb="19" eb="21">
      <t>トウショ</t>
    </rPh>
    <rPh sb="23" eb="26">
      <t>キギョウサイ</t>
    </rPh>
    <rPh sb="27" eb="29">
      <t>カリイレ</t>
    </rPh>
    <rPh sb="30" eb="31">
      <t>オコナ</t>
    </rPh>
    <rPh sb="39" eb="41">
      <t>カイケイ</t>
    </rPh>
    <rPh sb="41" eb="43">
      <t>セイド</t>
    </rPh>
    <rPh sb="43" eb="46">
      <t>カイセイマエ</t>
    </rPh>
    <rPh sb="47" eb="49">
      <t>ヘイセイ</t>
    </rPh>
    <rPh sb="51" eb="53">
      <t>ネンド</t>
    </rPh>
    <rPh sb="56" eb="58">
      <t>ケイヒ</t>
    </rPh>
    <rPh sb="59" eb="61">
      <t>フタン</t>
    </rPh>
    <rPh sb="61" eb="63">
      <t>クブン</t>
    </rPh>
    <rPh sb="64" eb="66">
      <t>カンケイ</t>
    </rPh>
    <rPh sb="67" eb="69">
      <t>トウガイ</t>
    </rPh>
    <rPh sb="69" eb="70">
      <t>チ</t>
    </rPh>
    <rPh sb="83" eb="85">
      <t>イガイ</t>
    </rPh>
    <rPh sb="90" eb="91">
      <t>ナン</t>
    </rPh>
    <rPh sb="92" eb="94">
      <t>モンダイ</t>
    </rPh>
    <rPh sb="95" eb="96">
      <t>ナ</t>
    </rPh>
    <rPh sb="99" eb="100">
      <t>ジツ</t>
    </rPh>
    <rPh sb="100" eb="102">
      <t>ケイエイ</t>
    </rPh>
    <rPh sb="102" eb="103">
      <t>メン</t>
    </rPh>
    <rPh sb="106" eb="108">
      <t>クリイレ</t>
    </rPh>
    <rPh sb="108" eb="110">
      <t>キジュン</t>
    </rPh>
    <rPh sb="110" eb="112">
      <t>イガイ</t>
    </rPh>
    <rPh sb="113" eb="115">
      <t>イッパン</t>
    </rPh>
    <rPh sb="115" eb="117">
      <t>カイケイ</t>
    </rPh>
    <rPh sb="117" eb="119">
      <t>フタン</t>
    </rPh>
    <rPh sb="120" eb="122">
      <t>タショウ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</si>
</sst>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8-4281-A584-6A24637357EA}"/>
            </c:ext>
          </c:extLst>
        </c:ser>
        <c:dLbls>
          <c:showLegendKey val="0"/>
          <c:showVal val="0"/>
          <c:showCatName val="0"/>
          <c:showSerName val="0"/>
          <c:showPercent val="0"/>
          <c:showBubbleSize val="0"/>
        </c:dLbls>
        <c:gapWidth val="150"/>
        <c:axId val="140204672"/>
        <c:axId val="1402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28F8-4281-A584-6A24637357EA}"/>
            </c:ext>
          </c:extLst>
        </c:ser>
        <c:dLbls>
          <c:showLegendKey val="0"/>
          <c:showVal val="0"/>
          <c:showCatName val="0"/>
          <c:showSerName val="0"/>
          <c:showPercent val="0"/>
          <c:showBubbleSize val="0"/>
        </c:dLbls>
        <c:marker val="1"/>
        <c:smooth val="0"/>
        <c:axId val="140204672"/>
        <c:axId val="140231424"/>
      </c:lineChart>
      <c:dateAx>
        <c:axId val="140204672"/>
        <c:scaling>
          <c:orientation val="minMax"/>
        </c:scaling>
        <c:delete val="1"/>
        <c:axPos val="b"/>
        <c:numFmt formatCode="ge" sourceLinked="1"/>
        <c:majorTickMark val="none"/>
        <c:minorTickMark val="none"/>
        <c:tickLblPos val="none"/>
        <c:crossAx val="140231424"/>
        <c:crosses val="autoZero"/>
        <c:auto val="1"/>
        <c:lblOffset val="100"/>
        <c:baseTimeUnit val="years"/>
      </c:dateAx>
      <c:valAx>
        <c:axId val="1402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69.09</c:v>
                </c:pt>
                <c:pt idx="1">
                  <c:v>66.239999999999995</c:v>
                </c:pt>
                <c:pt idx="2">
                  <c:v>64.53</c:v>
                </c:pt>
                <c:pt idx="3">
                  <c:v>63.82</c:v>
                </c:pt>
                <c:pt idx="4">
                  <c:v>64.39</c:v>
                </c:pt>
              </c:numCache>
            </c:numRef>
          </c:val>
          <c:extLst>
            <c:ext xmlns:c16="http://schemas.microsoft.com/office/drawing/2014/chart" uri="{C3380CC4-5D6E-409C-BE32-E72D297353CC}">
              <c16:uniqueId val="{00000000-C014-486D-9BAC-AF7F8A9F5CD5}"/>
            </c:ext>
          </c:extLst>
        </c:ser>
        <c:dLbls>
          <c:showLegendKey val="0"/>
          <c:showVal val="0"/>
          <c:showCatName val="0"/>
          <c:showSerName val="0"/>
          <c:showPercent val="0"/>
          <c:showBubbleSize val="0"/>
        </c:dLbls>
        <c:gapWidth val="150"/>
        <c:axId val="142817920"/>
        <c:axId val="142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C014-486D-9BAC-AF7F8A9F5CD5}"/>
            </c:ext>
          </c:extLst>
        </c:ser>
        <c:dLbls>
          <c:showLegendKey val="0"/>
          <c:showVal val="0"/>
          <c:showCatName val="0"/>
          <c:showSerName val="0"/>
          <c:showPercent val="0"/>
          <c:showBubbleSize val="0"/>
        </c:dLbls>
        <c:marker val="1"/>
        <c:smooth val="0"/>
        <c:axId val="142817920"/>
        <c:axId val="142840576"/>
      </c:lineChart>
      <c:dateAx>
        <c:axId val="142817920"/>
        <c:scaling>
          <c:orientation val="minMax"/>
        </c:scaling>
        <c:delete val="1"/>
        <c:axPos val="b"/>
        <c:numFmt formatCode="ge" sourceLinked="1"/>
        <c:majorTickMark val="none"/>
        <c:minorTickMark val="none"/>
        <c:tickLblPos val="none"/>
        <c:crossAx val="142840576"/>
        <c:crosses val="autoZero"/>
        <c:auto val="1"/>
        <c:lblOffset val="100"/>
        <c:baseTimeUnit val="years"/>
      </c:dateAx>
      <c:valAx>
        <c:axId val="142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94.93</c:v>
                </c:pt>
                <c:pt idx="1">
                  <c:v>96.08</c:v>
                </c:pt>
                <c:pt idx="2">
                  <c:v>96.92</c:v>
                </c:pt>
                <c:pt idx="3">
                  <c:v>97.3</c:v>
                </c:pt>
                <c:pt idx="4">
                  <c:v>98.14</c:v>
                </c:pt>
              </c:numCache>
            </c:numRef>
          </c:val>
          <c:extLst>
            <c:ext xmlns:c16="http://schemas.microsoft.com/office/drawing/2014/chart" uri="{C3380CC4-5D6E-409C-BE32-E72D297353CC}">
              <c16:uniqueId val="{00000000-CFF0-42F2-BE40-FFD461969DAB}"/>
            </c:ext>
          </c:extLst>
        </c:ser>
        <c:dLbls>
          <c:showLegendKey val="0"/>
          <c:showVal val="0"/>
          <c:showCatName val="0"/>
          <c:showSerName val="0"/>
          <c:showPercent val="0"/>
          <c:showBubbleSize val="0"/>
        </c:dLbls>
        <c:gapWidth val="150"/>
        <c:axId val="142879744"/>
        <c:axId val="1428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FF0-42F2-BE40-FFD461969DAB}"/>
            </c:ext>
          </c:extLst>
        </c:ser>
        <c:dLbls>
          <c:showLegendKey val="0"/>
          <c:showVal val="0"/>
          <c:showCatName val="0"/>
          <c:showSerName val="0"/>
          <c:showPercent val="0"/>
          <c:showBubbleSize val="0"/>
        </c:dLbls>
        <c:marker val="1"/>
        <c:smooth val="0"/>
        <c:axId val="142879744"/>
        <c:axId val="142890112"/>
      </c:lineChart>
      <c:dateAx>
        <c:axId val="142879744"/>
        <c:scaling>
          <c:orientation val="minMax"/>
        </c:scaling>
        <c:delete val="1"/>
        <c:axPos val="b"/>
        <c:numFmt formatCode="ge" sourceLinked="1"/>
        <c:majorTickMark val="none"/>
        <c:minorTickMark val="none"/>
        <c:tickLblPos val="none"/>
        <c:crossAx val="142890112"/>
        <c:crosses val="autoZero"/>
        <c:auto val="1"/>
        <c:lblOffset val="100"/>
        <c:baseTimeUnit val="years"/>
      </c:dateAx>
      <c:valAx>
        <c:axId val="1428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102.98</c:v>
                </c:pt>
                <c:pt idx="1">
                  <c:v>101.93</c:v>
                </c:pt>
                <c:pt idx="2">
                  <c:v>101.34</c:v>
                </c:pt>
                <c:pt idx="3">
                  <c:v>100.86</c:v>
                </c:pt>
                <c:pt idx="4">
                  <c:v>100.73</c:v>
                </c:pt>
              </c:numCache>
            </c:numRef>
          </c:val>
          <c:extLst>
            <c:ext xmlns:c16="http://schemas.microsoft.com/office/drawing/2014/chart" uri="{C3380CC4-5D6E-409C-BE32-E72D297353CC}">
              <c16:uniqueId val="{00000000-E0D5-4D13-A405-33B4FC7A3F06}"/>
            </c:ext>
          </c:extLst>
        </c:ser>
        <c:dLbls>
          <c:showLegendKey val="0"/>
          <c:showVal val="0"/>
          <c:showCatName val="0"/>
          <c:showSerName val="0"/>
          <c:showPercent val="0"/>
          <c:showBubbleSize val="0"/>
        </c:dLbls>
        <c:gapWidth val="150"/>
        <c:axId val="142625792"/>
        <c:axId val="14263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E0D5-4D13-A405-33B4FC7A3F06}"/>
            </c:ext>
          </c:extLst>
        </c:ser>
        <c:dLbls>
          <c:showLegendKey val="0"/>
          <c:showVal val="0"/>
          <c:showCatName val="0"/>
          <c:showSerName val="0"/>
          <c:showPercent val="0"/>
          <c:showBubbleSize val="0"/>
        </c:dLbls>
        <c:marker val="1"/>
        <c:smooth val="0"/>
        <c:axId val="142625792"/>
        <c:axId val="142632064"/>
      </c:lineChart>
      <c:dateAx>
        <c:axId val="142625792"/>
        <c:scaling>
          <c:orientation val="minMax"/>
        </c:scaling>
        <c:delete val="1"/>
        <c:axPos val="b"/>
        <c:numFmt formatCode="ge" sourceLinked="1"/>
        <c:majorTickMark val="none"/>
        <c:minorTickMark val="none"/>
        <c:tickLblPos val="none"/>
        <c:crossAx val="142632064"/>
        <c:crosses val="autoZero"/>
        <c:auto val="1"/>
        <c:lblOffset val="100"/>
        <c:baseTimeUnit val="years"/>
      </c:dateAx>
      <c:valAx>
        <c:axId val="142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5.47</c:v>
                </c:pt>
                <c:pt idx="1">
                  <c:v>27.32</c:v>
                </c:pt>
                <c:pt idx="2">
                  <c:v>30.26</c:v>
                </c:pt>
                <c:pt idx="3">
                  <c:v>32.909999999999997</c:v>
                </c:pt>
                <c:pt idx="4">
                  <c:v>35.590000000000003</c:v>
                </c:pt>
              </c:numCache>
            </c:numRef>
          </c:val>
          <c:extLst>
            <c:ext xmlns:c16="http://schemas.microsoft.com/office/drawing/2014/chart" uri="{C3380CC4-5D6E-409C-BE32-E72D297353CC}">
              <c16:uniqueId val="{00000000-BFBC-4175-9367-3E755798A410}"/>
            </c:ext>
          </c:extLst>
        </c:ser>
        <c:dLbls>
          <c:showLegendKey val="0"/>
          <c:showVal val="0"/>
          <c:showCatName val="0"/>
          <c:showSerName val="0"/>
          <c:showPercent val="0"/>
          <c:showBubbleSize val="0"/>
        </c:dLbls>
        <c:gapWidth val="150"/>
        <c:axId val="142344576"/>
        <c:axId val="1423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BFBC-4175-9367-3E755798A410}"/>
            </c:ext>
          </c:extLst>
        </c:ser>
        <c:dLbls>
          <c:showLegendKey val="0"/>
          <c:showVal val="0"/>
          <c:showCatName val="0"/>
          <c:showSerName val="0"/>
          <c:showPercent val="0"/>
          <c:showBubbleSize val="0"/>
        </c:dLbls>
        <c:marker val="1"/>
        <c:smooth val="0"/>
        <c:axId val="142344576"/>
        <c:axId val="142345728"/>
      </c:lineChart>
      <c:dateAx>
        <c:axId val="142344576"/>
        <c:scaling>
          <c:orientation val="minMax"/>
        </c:scaling>
        <c:delete val="1"/>
        <c:axPos val="b"/>
        <c:numFmt formatCode="ge" sourceLinked="1"/>
        <c:majorTickMark val="none"/>
        <c:minorTickMark val="none"/>
        <c:tickLblPos val="none"/>
        <c:crossAx val="142345728"/>
        <c:crosses val="autoZero"/>
        <c:auto val="1"/>
        <c:lblOffset val="100"/>
        <c:baseTimeUnit val="years"/>
      </c:dateAx>
      <c:valAx>
        <c:axId val="142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0D-4C04-BB6A-4517180607AB}"/>
            </c:ext>
          </c:extLst>
        </c:ser>
        <c:dLbls>
          <c:showLegendKey val="0"/>
          <c:showVal val="0"/>
          <c:showCatName val="0"/>
          <c:showSerName val="0"/>
          <c:showPercent val="0"/>
          <c:showBubbleSize val="0"/>
        </c:dLbls>
        <c:gapWidth val="150"/>
        <c:axId val="142405632"/>
        <c:axId val="1424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80D-4C04-BB6A-4517180607AB}"/>
            </c:ext>
          </c:extLst>
        </c:ser>
        <c:dLbls>
          <c:showLegendKey val="0"/>
          <c:showVal val="0"/>
          <c:showCatName val="0"/>
          <c:showSerName val="0"/>
          <c:showPercent val="0"/>
          <c:showBubbleSize val="0"/>
        </c:dLbls>
        <c:marker val="1"/>
        <c:smooth val="0"/>
        <c:axId val="142405632"/>
        <c:axId val="142407552"/>
      </c:lineChart>
      <c:dateAx>
        <c:axId val="142405632"/>
        <c:scaling>
          <c:orientation val="minMax"/>
        </c:scaling>
        <c:delete val="1"/>
        <c:axPos val="b"/>
        <c:numFmt formatCode="ge" sourceLinked="1"/>
        <c:majorTickMark val="none"/>
        <c:minorTickMark val="none"/>
        <c:tickLblPos val="none"/>
        <c:crossAx val="142407552"/>
        <c:crosses val="autoZero"/>
        <c:auto val="1"/>
        <c:lblOffset val="100"/>
        <c:baseTimeUnit val="years"/>
      </c:dateAx>
      <c:valAx>
        <c:axId val="142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C4-4620-8839-31FFD20F0E8C}"/>
            </c:ext>
          </c:extLst>
        </c:ser>
        <c:dLbls>
          <c:showLegendKey val="0"/>
          <c:showVal val="0"/>
          <c:showCatName val="0"/>
          <c:showSerName val="0"/>
          <c:showPercent val="0"/>
          <c:showBubbleSize val="0"/>
        </c:dLbls>
        <c:gapWidth val="150"/>
        <c:axId val="142440704"/>
        <c:axId val="1424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2FC4-4620-8839-31FFD20F0E8C}"/>
            </c:ext>
          </c:extLst>
        </c:ser>
        <c:dLbls>
          <c:showLegendKey val="0"/>
          <c:showVal val="0"/>
          <c:showCatName val="0"/>
          <c:showSerName val="0"/>
          <c:showPercent val="0"/>
          <c:showBubbleSize val="0"/>
        </c:dLbls>
        <c:marker val="1"/>
        <c:smooth val="0"/>
        <c:axId val="142440704"/>
        <c:axId val="142442880"/>
      </c:lineChart>
      <c:dateAx>
        <c:axId val="142440704"/>
        <c:scaling>
          <c:orientation val="minMax"/>
        </c:scaling>
        <c:delete val="1"/>
        <c:axPos val="b"/>
        <c:numFmt formatCode="ge" sourceLinked="1"/>
        <c:majorTickMark val="none"/>
        <c:minorTickMark val="none"/>
        <c:tickLblPos val="none"/>
        <c:crossAx val="142442880"/>
        <c:crosses val="autoZero"/>
        <c:auto val="1"/>
        <c:lblOffset val="100"/>
        <c:baseTimeUnit val="years"/>
      </c:dateAx>
      <c:valAx>
        <c:axId val="142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2188.31</c:v>
                </c:pt>
                <c:pt idx="1">
                  <c:v>58.12</c:v>
                </c:pt>
                <c:pt idx="2">
                  <c:v>57.43</c:v>
                </c:pt>
                <c:pt idx="3">
                  <c:v>71.67</c:v>
                </c:pt>
                <c:pt idx="4">
                  <c:v>75.53</c:v>
                </c:pt>
              </c:numCache>
            </c:numRef>
          </c:val>
          <c:extLst>
            <c:ext xmlns:c16="http://schemas.microsoft.com/office/drawing/2014/chart" uri="{C3380CC4-5D6E-409C-BE32-E72D297353CC}">
              <c16:uniqueId val="{00000000-9AC6-4E01-A196-5601F667C542}"/>
            </c:ext>
          </c:extLst>
        </c:ser>
        <c:dLbls>
          <c:showLegendKey val="0"/>
          <c:showVal val="0"/>
          <c:showCatName val="0"/>
          <c:showSerName val="0"/>
          <c:showPercent val="0"/>
          <c:showBubbleSize val="0"/>
        </c:dLbls>
        <c:gapWidth val="150"/>
        <c:axId val="142453760"/>
        <c:axId val="1424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9AC6-4E01-A196-5601F667C542}"/>
            </c:ext>
          </c:extLst>
        </c:ser>
        <c:dLbls>
          <c:showLegendKey val="0"/>
          <c:showVal val="0"/>
          <c:showCatName val="0"/>
          <c:showSerName val="0"/>
          <c:showPercent val="0"/>
          <c:showBubbleSize val="0"/>
        </c:dLbls>
        <c:marker val="1"/>
        <c:smooth val="0"/>
        <c:axId val="142453760"/>
        <c:axId val="142480512"/>
      </c:lineChart>
      <c:dateAx>
        <c:axId val="142453760"/>
        <c:scaling>
          <c:orientation val="minMax"/>
        </c:scaling>
        <c:delete val="1"/>
        <c:axPos val="b"/>
        <c:numFmt formatCode="ge" sourceLinked="1"/>
        <c:majorTickMark val="none"/>
        <c:minorTickMark val="none"/>
        <c:tickLblPos val="none"/>
        <c:crossAx val="142480512"/>
        <c:crosses val="autoZero"/>
        <c:auto val="1"/>
        <c:lblOffset val="100"/>
        <c:baseTimeUnit val="years"/>
      </c:dateAx>
      <c:valAx>
        <c:axId val="1424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
                  <c:v>0</c:v>
                </c:pt>
                <c:pt idx="1">
                  <c:v>922.85</c:v>
                </c:pt>
                <c:pt idx="2">
                  <c:v>842.96</c:v>
                </c:pt>
                <c:pt idx="3">
                  <c:v>760.5</c:v>
                </c:pt>
                <c:pt idx="4">
                  <c:v>702.73</c:v>
                </c:pt>
              </c:numCache>
            </c:numRef>
          </c:val>
          <c:extLst>
            <c:ext xmlns:c16="http://schemas.microsoft.com/office/drawing/2014/chart" uri="{C3380CC4-5D6E-409C-BE32-E72D297353CC}">
              <c16:uniqueId val="{00000000-C851-49C0-9BC5-4F3565059A0D}"/>
            </c:ext>
          </c:extLst>
        </c:ser>
        <c:dLbls>
          <c:showLegendKey val="0"/>
          <c:showVal val="0"/>
          <c:showCatName val="0"/>
          <c:showSerName val="0"/>
          <c:showPercent val="0"/>
          <c:showBubbleSize val="0"/>
        </c:dLbls>
        <c:gapWidth val="150"/>
        <c:axId val="142499200"/>
        <c:axId val="1425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851-49C0-9BC5-4F3565059A0D}"/>
            </c:ext>
          </c:extLst>
        </c:ser>
        <c:dLbls>
          <c:showLegendKey val="0"/>
          <c:showVal val="0"/>
          <c:showCatName val="0"/>
          <c:showSerName val="0"/>
          <c:showPercent val="0"/>
          <c:showBubbleSize val="0"/>
        </c:dLbls>
        <c:marker val="1"/>
        <c:smooth val="0"/>
        <c:axId val="142499200"/>
        <c:axId val="142509568"/>
      </c:lineChart>
      <c:dateAx>
        <c:axId val="142499200"/>
        <c:scaling>
          <c:orientation val="minMax"/>
        </c:scaling>
        <c:delete val="1"/>
        <c:axPos val="b"/>
        <c:numFmt formatCode="ge" sourceLinked="1"/>
        <c:majorTickMark val="none"/>
        <c:minorTickMark val="none"/>
        <c:tickLblPos val="none"/>
        <c:crossAx val="142509568"/>
        <c:crosses val="autoZero"/>
        <c:auto val="1"/>
        <c:lblOffset val="100"/>
        <c:baseTimeUnit val="years"/>
      </c:dateAx>
      <c:valAx>
        <c:axId val="1425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97.59</c:v>
                </c:pt>
                <c:pt idx="2">
                  <c:v>79.569999999999993</c:v>
                </c:pt>
                <c:pt idx="3">
                  <c:v>87.69</c:v>
                </c:pt>
                <c:pt idx="4">
                  <c:v>80.069999999999993</c:v>
                </c:pt>
              </c:numCache>
            </c:numRef>
          </c:val>
          <c:extLst>
            <c:ext xmlns:c16="http://schemas.microsoft.com/office/drawing/2014/chart" uri="{C3380CC4-5D6E-409C-BE32-E72D297353CC}">
              <c16:uniqueId val="{00000000-7A08-4E6C-94E9-81DD4A356842}"/>
            </c:ext>
          </c:extLst>
        </c:ser>
        <c:dLbls>
          <c:showLegendKey val="0"/>
          <c:showVal val="0"/>
          <c:showCatName val="0"/>
          <c:showSerName val="0"/>
          <c:showPercent val="0"/>
          <c:showBubbleSize val="0"/>
        </c:dLbls>
        <c:gapWidth val="150"/>
        <c:axId val="142753792"/>
        <c:axId val="1427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7A08-4E6C-94E9-81DD4A356842}"/>
            </c:ext>
          </c:extLst>
        </c:ser>
        <c:dLbls>
          <c:showLegendKey val="0"/>
          <c:showVal val="0"/>
          <c:showCatName val="0"/>
          <c:showSerName val="0"/>
          <c:showPercent val="0"/>
          <c:showBubbleSize val="0"/>
        </c:dLbls>
        <c:marker val="1"/>
        <c:smooth val="0"/>
        <c:axId val="142753792"/>
        <c:axId val="142755712"/>
      </c:lineChart>
      <c:dateAx>
        <c:axId val="142753792"/>
        <c:scaling>
          <c:orientation val="minMax"/>
        </c:scaling>
        <c:delete val="1"/>
        <c:axPos val="b"/>
        <c:numFmt formatCode="ge" sourceLinked="1"/>
        <c:majorTickMark val="none"/>
        <c:minorTickMark val="none"/>
        <c:tickLblPos val="none"/>
        <c:crossAx val="142755712"/>
        <c:crosses val="autoZero"/>
        <c:auto val="1"/>
        <c:lblOffset val="100"/>
        <c:baseTimeUnit val="years"/>
      </c:dateAx>
      <c:valAx>
        <c:axId val="1427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179.69</c:v>
                </c:pt>
                <c:pt idx="1">
                  <c:v>183.18</c:v>
                </c:pt>
                <c:pt idx="2">
                  <c:v>226.17</c:v>
                </c:pt>
                <c:pt idx="3">
                  <c:v>205.59</c:v>
                </c:pt>
                <c:pt idx="4">
                  <c:v>224.42</c:v>
                </c:pt>
              </c:numCache>
            </c:numRef>
          </c:val>
          <c:extLst>
            <c:ext xmlns:c16="http://schemas.microsoft.com/office/drawing/2014/chart" uri="{C3380CC4-5D6E-409C-BE32-E72D297353CC}">
              <c16:uniqueId val="{00000000-0AA8-4C5E-B73B-E8177568412F}"/>
            </c:ext>
          </c:extLst>
        </c:ser>
        <c:dLbls>
          <c:showLegendKey val="0"/>
          <c:showVal val="0"/>
          <c:showCatName val="0"/>
          <c:showSerName val="0"/>
          <c:showPercent val="0"/>
          <c:showBubbleSize val="0"/>
        </c:dLbls>
        <c:gapWidth val="150"/>
        <c:axId val="142789248"/>
        <c:axId val="1427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AA8-4C5E-B73B-E8177568412F}"/>
            </c:ext>
          </c:extLst>
        </c:ser>
        <c:dLbls>
          <c:showLegendKey val="0"/>
          <c:showVal val="0"/>
          <c:showCatName val="0"/>
          <c:showSerName val="0"/>
          <c:showPercent val="0"/>
          <c:showBubbleSize val="0"/>
        </c:dLbls>
        <c:marker val="1"/>
        <c:smooth val="0"/>
        <c:axId val="142789248"/>
        <c:axId val="142799616"/>
      </c:lineChart>
      <c:dateAx>
        <c:axId val="142789248"/>
        <c:scaling>
          <c:orientation val="minMax"/>
        </c:scaling>
        <c:delete val="1"/>
        <c:axPos val="b"/>
        <c:numFmt formatCode="ge" sourceLinked="1"/>
        <c:majorTickMark val="none"/>
        <c:minorTickMark val="none"/>
        <c:tickLblPos val="none"/>
        <c:crossAx val="142799616"/>
        <c:crosses val="autoZero"/>
        <c:auto val="1"/>
        <c:lblOffset val="100"/>
        <c:baseTimeUnit val="years"/>
      </c:dateAx>
      <c:valAx>
        <c:axId val="142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むかわ町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8378</v>
      </c>
      <c r="AM8" s="67"/>
      <c r="AN8" s="67"/>
      <c r="AO8" s="67"/>
      <c r="AP8" s="67"/>
      <c r="AQ8" s="67"/>
      <c r="AR8" s="67"/>
      <c r="AS8" s="67"/>
      <c r="AT8" s="66">
        <f>データ!T6</f>
        <v>711.36</v>
      </c>
      <c r="AU8" s="66"/>
      <c r="AV8" s="66"/>
      <c r="AW8" s="66"/>
      <c r="AX8" s="66"/>
      <c r="AY8" s="66"/>
      <c r="AZ8" s="66"/>
      <c r="BA8" s="66"/>
      <c r="BB8" s="66">
        <f>データ!U6</f>
        <v>11.78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76.84</v>
      </c>
      <c r="J10" s="66"/>
      <c r="K10" s="66"/>
      <c r="L10" s="66"/>
      <c r="M10" s="66"/>
      <c r="N10" s="66"/>
      <c r="O10" s="66"/>
      <c r="P10" s="66">
        <f>データ!P6</f>
        <v>20.11</v>
      </c>
      <c r="Q10" s="66"/>
      <c r="R10" s="66"/>
      <c r="S10" s="66"/>
      <c r="T10" s="66"/>
      <c r="U10" s="66"/>
      <c r="V10" s="66"/>
      <c r="W10" s="66">
        <f>データ!Q6</f>
        <v>72.790000000000006</v>
      </c>
      <c r="X10" s="66"/>
      <c r="Y10" s="66"/>
      <c r="Z10" s="66"/>
      <c r="AA10" s="66"/>
      <c r="AB10" s="66"/>
      <c r="AC10" s="66"/>
      <c r="AD10" s="67">
        <f>データ!R6</f>
        <v>3790</v>
      </c>
      <c r="AE10" s="67"/>
      <c r="AF10" s="67"/>
      <c r="AG10" s="67"/>
      <c r="AH10" s="67"/>
      <c r="AI10" s="67"/>
      <c r="AJ10" s="67"/>
      <c r="AK10" s="2"/>
      <c r="AL10" s="67">
        <f>データ!V6</f>
        <v>1669</v>
      </c>
      <c r="AM10" s="67"/>
      <c r="AN10" s="67"/>
      <c r="AO10" s="67"/>
      <c r="AP10" s="67"/>
      <c r="AQ10" s="67"/>
      <c r="AR10" s="67"/>
      <c r="AS10" s="67"/>
      <c r="AT10" s="66">
        <f>データ!W6</f>
        <v>0.91</v>
      </c>
      <c r="AU10" s="66"/>
      <c r="AV10" s="66"/>
      <c r="AW10" s="66"/>
      <c r="AX10" s="66"/>
      <c r="AY10" s="66"/>
      <c r="AZ10" s="66"/>
      <c r="BA10" s="66"/>
      <c r="BB10" s="66">
        <f>データ!X6</f>
        <v>1834.07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zJLGxFqrZETAEcY2cHHS6R0MrS3g6mUQ32cNSeIHsimSpAz1TRrILNAw1X55oSlm3dqy/v+iVaddgEJ5mXqONA==" saltValue="RC0AdOUpR3pGblAugbmq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15865</v>
      </c>
      <c r="D6" s="33">
        <f t="shared" si="3"/>
        <v>46</v>
      </c>
      <c r="E6" s="33">
        <f t="shared" si="3"/>
        <v>17</v>
      </c>
      <c r="F6" s="33">
        <f t="shared" si="3"/>
        <v>5</v>
      </c>
      <c r="G6" s="33">
        <f t="shared" si="3"/>
        <v>0</v>
      </c>
      <c r="H6" s="33" t="str">
        <f t="shared" si="3"/>
        <v>北海道　むかわ町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76.84</v>
      </c>
      <c r="P6" s="34">
        <f t="shared" si="3"/>
        <v>20.11</v>
      </c>
      <c r="Q6" s="34">
        <f t="shared" si="3"/>
        <v>72.790000000000006</v>
      </c>
      <c r="R6" s="34">
        <f t="shared" si="3"/>
        <v>3790</v>
      </c>
      <c r="S6" s="34">
        <f t="shared" si="3"/>
        <v>8378</v>
      </c>
      <c r="T6" s="34">
        <f t="shared" si="3"/>
        <v>711.36</v>
      </c>
      <c r="U6" s="34">
        <f t="shared" si="3"/>
        <v>11.78</v>
      </c>
      <c r="V6" s="34">
        <f t="shared" si="3"/>
        <v>1669</v>
      </c>
      <c r="W6" s="34">
        <f t="shared" si="3"/>
        <v>0.91</v>
      </c>
      <c r="X6" s="34">
        <f t="shared" si="3"/>
        <v>1834.07</v>
      </c>
      <c r="Y6" s="35">
        <f>IF(Y7="",NA(),Y7)</f>
        <v>102.98</v>
      </c>
      <c r="Z6" s="35">
        <f t="shared" ref="Z6:AH6" si="4">IF(Z7="",NA(),Z7)</f>
        <v>101.93</v>
      </c>
      <c r="AA6" s="35">
        <f t="shared" si="4"/>
        <v>101.34</v>
      </c>
      <c r="AB6" s="35">
        <f t="shared" si="4"/>
        <v>100.86</v>
      </c>
      <c r="AC6" s="35">
        <f t="shared" si="4"/>
        <v>100.73</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2188.31</v>
      </c>
      <c r="AV6" s="35">
        <f t="shared" ref="AV6:BD6" si="6">IF(AV7="",NA(),AV7)</f>
        <v>58.12</v>
      </c>
      <c r="AW6" s="35">
        <f t="shared" si="6"/>
        <v>57.43</v>
      </c>
      <c r="AX6" s="35">
        <f t="shared" si="6"/>
        <v>71.67</v>
      </c>
      <c r="AY6" s="35">
        <f t="shared" si="6"/>
        <v>75.53</v>
      </c>
      <c r="AZ6" s="35">
        <f t="shared" si="6"/>
        <v>124.2</v>
      </c>
      <c r="BA6" s="35">
        <f t="shared" si="6"/>
        <v>33.03</v>
      </c>
      <c r="BB6" s="35">
        <f t="shared" si="6"/>
        <v>29.45</v>
      </c>
      <c r="BC6" s="35">
        <f t="shared" si="6"/>
        <v>31.84</v>
      </c>
      <c r="BD6" s="35">
        <f t="shared" si="6"/>
        <v>29.91</v>
      </c>
      <c r="BE6" s="34" t="str">
        <f>IF(BE7="","",IF(BE7="-","【-】","【"&amp;SUBSTITUTE(TEXT(BE7,"#,##0.00"),"-","△")&amp;"】"))</f>
        <v>【32.86】</v>
      </c>
      <c r="BF6" s="34">
        <f>IF(BF7="",NA(),BF7)</f>
        <v>0</v>
      </c>
      <c r="BG6" s="35">
        <f t="shared" ref="BG6:BO6" si="7">IF(BG7="",NA(),BG7)</f>
        <v>922.85</v>
      </c>
      <c r="BH6" s="35">
        <f t="shared" si="7"/>
        <v>842.96</v>
      </c>
      <c r="BI6" s="35">
        <f t="shared" si="7"/>
        <v>760.5</v>
      </c>
      <c r="BJ6" s="35">
        <f t="shared" si="7"/>
        <v>702.73</v>
      </c>
      <c r="BK6" s="35">
        <f t="shared" si="7"/>
        <v>1126.77</v>
      </c>
      <c r="BL6" s="35">
        <f t="shared" si="7"/>
        <v>1044.8</v>
      </c>
      <c r="BM6" s="35">
        <f t="shared" si="7"/>
        <v>1081.8</v>
      </c>
      <c r="BN6" s="35">
        <f t="shared" si="7"/>
        <v>974.93</v>
      </c>
      <c r="BO6" s="35">
        <f t="shared" si="7"/>
        <v>855.8</v>
      </c>
      <c r="BP6" s="34" t="str">
        <f>IF(BP7="","",IF(BP7="-","【-】","【"&amp;SUBSTITUTE(TEXT(BP7,"#,##0.00"),"-","△")&amp;"】"))</f>
        <v>【814.89】</v>
      </c>
      <c r="BQ6" s="35">
        <f>IF(BQ7="",NA(),BQ7)</f>
        <v>100</v>
      </c>
      <c r="BR6" s="35">
        <f t="shared" ref="BR6:BZ6" si="8">IF(BR7="",NA(),BR7)</f>
        <v>97.59</v>
      </c>
      <c r="BS6" s="35">
        <f t="shared" si="8"/>
        <v>79.569999999999993</v>
      </c>
      <c r="BT6" s="35">
        <f t="shared" si="8"/>
        <v>87.69</v>
      </c>
      <c r="BU6" s="35">
        <f t="shared" si="8"/>
        <v>80.069999999999993</v>
      </c>
      <c r="BV6" s="35">
        <f t="shared" si="8"/>
        <v>50.9</v>
      </c>
      <c r="BW6" s="35">
        <f t="shared" si="8"/>
        <v>50.82</v>
      </c>
      <c r="BX6" s="35">
        <f t="shared" si="8"/>
        <v>52.19</v>
      </c>
      <c r="BY6" s="35">
        <f t="shared" si="8"/>
        <v>55.32</v>
      </c>
      <c r="BZ6" s="35">
        <f t="shared" si="8"/>
        <v>59.8</v>
      </c>
      <c r="CA6" s="34" t="str">
        <f>IF(CA7="","",IF(CA7="-","【-】","【"&amp;SUBSTITUTE(TEXT(CA7,"#,##0.00"),"-","△")&amp;"】"))</f>
        <v>【60.64】</v>
      </c>
      <c r="CB6" s="35">
        <f>IF(CB7="",NA(),CB7)</f>
        <v>179.69</v>
      </c>
      <c r="CC6" s="35">
        <f t="shared" ref="CC6:CK6" si="9">IF(CC7="",NA(),CC7)</f>
        <v>183.18</v>
      </c>
      <c r="CD6" s="35">
        <f t="shared" si="9"/>
        <v>226.17</v>
      </c>
      <c r="CE6" s="35">
        <f t="shared" si="9"/>
        <v>205.59</v>
      </c>
      <c r="CF6" s="35">
        <f t="shared" si="9"/>
        <v>224.42</v>
      </c>
      <c r="CG6" s="35">
        <f t="shared" si="9"/>
        <v>293.27</v>
      </c>
      <c r="CH6" s="35">
        <f t="shared" si="9"/>
        <v>300.52</v>
      </c>
      <c r="CI6" s="35">
        <f t="shared" si="9"/>
        <v>296.14</v>
      </c>
      <c r="CJ6" s="35">
        <f t="shared" si="9"/>
        <v>283.17</v>
      </c>
      <c r="CK6" s="35">
        <f t="shared" si="9"/>
        <v>263.76</v>
      </c>
      <c r="CL6" s="34" t="str">
        <f>IF(CL7="","",IF(CL7="-","【-】","【"&amp;SUBSTITUTE(TEXT(CL7,"#,##0.00"),"-","△")&amp;"】"))</f>
        <v>【255.52】</v>
      </c>
      <c r="CM6" s="35">
        <f>IF(CM7="",NA(),CM7)</f>
        <v>69.09</v>
      </c>
      <c r="CN6" s="35">
        <f t="shared" ref="CN6:CV6" si="10">IF(CN7="",NA(),CN7)</f>
        <v>66.239999999999995</v>
      </c>
      <c r="CO6" s="35">
        <f t="shared" si="10"/>
        <v>64.53</v>
      </c>
      <c r="CP6" s="35">
        <f t="shared" si="10"/>
        <v>63.82</v>
      </c>
      <c r="CQ6" s="35">
        <f t="shared" si="10"/>
        <v>64.39</v>
      </c>
      <c r="CR6" s="35">
        <f t="shared" si="10"/>
        <v>53.78</v>
      </c>
      <c r="CS6" s="35">
        <f t="shared" si="10"/>
        <v>53.24</v>
      </c>
      <c r="CT6" s="35">
        <f t="shared" si="10"/>
        <v>52.31</v>
      </c>
      <c r="CU6" s="35">
        <f t="shared" si="10"/>
        <v>60.65</v>
      </c>
      <c r="CV6" s="35">
        <f t="shared" si="10"/>
        <v>51.75</v>
      </c>
      <c r="CW6" s="34" t="str">
        <f>IF(CW7="","",IF(CW7="-","【-】","【"&amp;SUBSTITUTE(TEXT(CW7,"#,##0.00"),"-","△")&amp;"】"))</f>
        <v>【52.49】</v>
      </c>
      <c r="CX6" s="35">
        <f>IF(CX7="",NA(),CX7)</f>
        <v>94.93</v>
      </c>
      <c r="CY6" s="35">
        <f t="shared" ref="CY6:DG6" si="11">IF(CY7="",NA(),CY7)</f>
        <v>96.08</v>
      </c>
      <c r="CZ6" s="35">
        <f t="shared" si="11"/>
        <v>96.92</v>
      </c>
      <c r="DA6" s="35">
        <f t="shared" si="11"/>
        <v>97.3</v>
      </c>
      <c r="DB6" s="35">
        <f t="shared" si="11"/>
        <v>98.14</v>
      </c>
      <c r="DC6" s="35">
        <f t="shared" si="11"/>
        <v>84.06</v>
      </c>
      <c r="DD6" s="35">
        <f t="shared" si="11"/>
        <v>84.07</v>
      </c>
      <c r="DE6" s="35">
        <f t="shared" si="11"/>
        <v>84.32</v>
      </c>
      <c r="DF6" s="35">
        <f t="shared" si="11"/>
        <v>84.58</v>
      </c>
      <c r="DG6" s="35">
        <f t="shared" si="11"/>
        <v>84.84</v>
      </c>
      <c r="DH6" s="34" t="str">
        <f>IF(DH7="","",IF(DH7="-","【-】","【"&amp;SUBSTITUTE(TEXT(DH7,"#,##0.00"),"-","△")&amp;"】"))</f>
        <v>【85.49】</v>
      </c>
      <c r="DI6" s="35">
        <f>IF(DI7="",NA(),DI7)</f>
        <v>5.47</v>
      </c>
      <c r="DJ6" s="35">
        <f t="shared" ref="DJ6:DR6" si="12">IF(DJ7="",NA(),DJ7)</f>
        <v>27.32</v>
      </c>
      <c r="DK6" s="35">
        <f t="shared" si="12"/>
        <v>30.26</v>
      </c>
      <c r="DL6" s="35">
        <f t="shared" si="12"/>
        <v>32.909999999999997</v>
      </c>
      <c r="DM6" s="35">
        <f t="shared" si="12"/>
        <v>35.590000000000003</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15865</v>
      </c>
      <c r="D7" s="37">
        <v>46</v>
      </c>
      <c r="E7" s="37">
        <v>17</v>
      </c>
      <c r="F7" s="37">
        <v>5</v>
      </c>
      <c r="G7" s="37">
        <v>0</v>
      </c>
      <c r="H7" s="37" t="s">
        <v>107</v>
      </c>
      <c r="I7" s="37" t="s">
        <v>108</v>
      </c>
      <c r="J7" s="37" t="s">
        <v>109</v>
      </c>
      <c r="K7" s="37" t="s">
        <v>110</v>
      </c>
      <c r="L7" s="37" t="s">
        <v>111</v>
      </c>
      <c r="M7" s="37" t="s">
        <v>112</v>
      </c>
      <c r="N7" s="38" t="s">
        <v>113</v>
      </c>
      <c r="O7" s="38">
        <v>76.84</v>
      </c>
      <c r="P7" s="38">
        <v>20.11</v>
      </c>
      <c r="Q7" s="38">
        <v>72.790000000000006</v>
      </c>
      <c r="R7" s="38">
        <v>3790</v>
      </c>
      <c r="S7" s="38">
        <v>8378</v>
      </c>
      <c r="T7" s="38">
        <v>711.36</v>
      </c>
      <c r="U7" s="38">
        <v>11.78</v>
      </c>
      <c r="V7" s="38">
        <v>1669</v>
      </c>
      <c r="W7" s="38">
        <v>0.91</v>
      </c>
      <c r="X7" s="38">
        <v>1834.07</v>
      </c>
      <c r="Y7" s="38">
        <v>102.98</v>
      </c>
      <c r="Z7" s="38">
        <v>101.93</v>
      </c>
      <c r="AA7" s="38">
        <v>101.34</v>
      </c>
      <c r="AB7" s="38">
        <v>100.86</v>
      </c>
      <c r="AC7" s="38">
        <v>100.73</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2188.31</v>
      </c>
      <c r="AV7" s="38">
        <v>58.12</v>
      </c>
      <c r="AW7" s="38">
        <v>57.43</v>
      </c>
      <c r="AX7" s="38">
        <v>71.67</v>
      </c>
      <c r="AY7" s="38">
        <v>75.53</v>
      </c>
      <c r="AZ7" s="38">
        <v>124.2</v>
      </c>
      <c r="BA7" s="38">
        <v>33.03</v>
      </c>
      <c r="BB7" s="38">
        <v>29.45</v>
      </c>
      <c r="BC7" s="38">
        <v>31.84</v>
      </c>
      <c r="BD7" s="38">
        <v>29.91</v>
      </c>
      <c r="BE7" s="38">
        <v>32.86</v>
      </c>
      <c r="BF7" s="38">
        <v>0</v>
      </c>
      <c r="BG7" s="38">
        <v>922.85</v>
      </c>
      <c r="BH7" s="38">
        <v>842.96</v>
      </c>
      <c r="BI7" s="38">
        <v>760.5</v>
      </c>
      <c r="BJ7" s="38">
        <v>702.73</v>
      </c>
      <c r="BK7" s="38">
        <v>1126.77</v>
      </c>
      <c r="BL7" s="38">
        <v>1044.8</v>
      </c>
      <c r="BM7" s="38">
        <v>1081.8</v>
      </c>
      <c r="BN7" s="38">
        <v>974.93</v>
      </c>
      <c r="BO7" s="38">
        <v>855.8</v>
      </c>
      <c r="BP7" s="38">
        <v>814.89</v>
      </c>
      <c r="BQ7" s="38">
        <v>100</v>
      </c>
      <c r="BR7" s="38">
        <v>97.59</v>
      </c>
      <c r="BS7" s="38">
        <v>79.569999999999993</v>
      </c>
      <c r="BT7" s="38">
        <v>87.69</v>
      </c>
      <c r="BU7" s="38">
        <v>80.069999999999993</v>
      </c>
      <c r="BV7" s="38">
        <v>50.9</v>
      </c>
      <c r="BW7" s="38">
        <v>50.82</v>
      </c>
      <c r="BX7" s="38">
        <v>52.19</v>
      </c>
      <c r="BY7" s="38">
        <v>55.32</v>
      </c>
      <c r="BZ7" s="38">
        <v>59.8</v>
      </c>
      <c r="CA7" s="38">
        <v>60.64</v>
      </c>
      <c r="CB7" s="38">
        <v>179.69</v>
      </c>
      <c r="CC7" s="38">
        <v>183.18</v>
      </c>
      <c r="CD7" s="38">
        <v>226.17</v>
      </c>
      <c r="CE7" s="38">
        <v>205.59</v>
      </c>
      <c r="CF7" s="38">
        <v>224.42</v>
      </c>
      <c r="CG7" s="38">
        <v>293.27</v>
      </c>
      <c r="CH7" s="38">
        <v>300.52</v>
      </c>
      <c r="CI7" s="38">
        <v>296.14</v>
      </c>
      <c r="CJ7" s="38">
        <v>283.17</v>
      </c>
      <c r="CK7" s="38">
        <v>263.76</v>
      </c>
      <c r="CL7" s="38">
        <v>255.52</v>
      </c>
      <c r="CM7" s="38">
        <v>69.09</v>
      </c>
      <c r="CN7" s="38">
        <v>66.239999999999995</v>
      </c>
      <c r="CO7" s="38">
        <v>64.53</v>
      </c>
      <c r="CP7" s="38">
        <v>63.82</v>
      </c>
      <c r="CQ7" s="38">
        <v>64.39</v>
      </c>
      <c r="CR7" s="38">
        <v>53.78</v>
      </c>
      <c r="CS7" s="38">
        <v>53.24</v>
      </c>
      <c r="CT7" s="38">
        <v>52.31</v>
      </c>
      <c r="CU7" s="38">
        <v>60.65</v>
      </c>
      <c r="CV7" s="38">
        <v>51.75</v>
      </c>
      <c r="CW7" s="38">
        <v>52.49</v>
      </c>
      <c r="CX7" s="38">
        <v>94.93</v>
      </c>
      <c r="CY7" s="38">
        <v>96.08</v>
      </c>
      <c r="CZ7" s="38">
        <v>96.92</v>
      </c>
      <c r="DA7" s="38">
        <v>97.3</v>
      </c>
      <c r="DB7" s="38">
        <v>98.14</v>
      </c>
      <c r="DC7" s="38">
        <v>84.06</v>
      </c>
      <c r="DD7" s="38">
        <v>84.07</v>
      </c>
      <c r="DE7" s="38">
        <v>84.32</v>
      </c>
      <c r="DF7" s="38">
        <v>84.58</v>
      </c>
      <c r="DG7" s="38">
        <v>84.84</v>
      </c>
      <c r="DH7" s="38">
        <v>85.49</v>
      </c>
      <c r="DI7" s="38">
        <v>5.47</v>
      </c>
      <c r="DJ7" s="38">
        <v>27.32</v>
      </c>
      <c r="DK7" s="38">
        <v>30.26</v>
      </c>
      <c r="DL7" s="38">
        <v>32.909999999999997</v>
      </c>
      <c r="DM7" s="38">
        <v>35.590000000000003</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山谷　明宏</cp:lastModifiedBy>
  <dcterms:created xsi:type="dcterms:W3CDTF">2018-12-03T08:54:32Z</dcterms:created>
  <dcterms:modified xsi:type="dcterms:W3CDTF">2020-04-01T08:09:13Z</dcterms:modified>
  <cp:category/>
</cp:coreProperties>
</file>