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ukawa-ifile\download$\in-b0048\Downloads\file_2020-04-01_17-05-27\"/>
    </mc:Choice>
  </mc:AlternateContent>
  <workbookProtection workbookPassword="A597"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T8" i="4"/>
  <c r="AD8" i="4"/>
  <c r="W8" i="4"/>
  <c r="P8" i="4"/>
  <c r="B8" i="4"/>
  <c r="B6" i="4"/>
  <c r="D10" i="5" l="1"/>
  <c r="C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<sst xmlns="http://schemas.openxmlformats.org/spreadsheetml/2006/main" count="232" uniqueCount="120">
  <si>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</si>
  <si>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</si>
  <si>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</si>
  <si>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</si>
  <si>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</si>
  <si>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</si>
  <si>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</si>
  <si>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</si>
  <si>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</si>
  <si>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</si>
  <si>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</si>
  <si>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</si>
  <si>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</si>
  <si>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</si>
  <si>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</si>
  <si>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</si>
  <si>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</si>
  <si>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</si>
  <si>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</si>
  <si>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</si>
  <si>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</si>
  <si>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</si>
  <si>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</si>
  <si>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</si>
  <si>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</si>
  <si>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</si>
  <si>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</si>
  <si>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</si>
  <si>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</si>
  <si>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</si>
  <si>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</si>
  <si>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</si>
  <si>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</si>
  <si>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</si>
  <si>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</si>
  <si>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</si>
  <si>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</si>
  <si>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</si>
  <si>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</si>
  <si>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</si>
  <si>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</si>
  <si>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</si>
  <si>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</si>
  <si>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</si>
  <si>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</si>
  <si>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</si>
  <si>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</si>
  <si>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</si>
  <si>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</si>
  <si>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</si>
  <si>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</si>
  <si>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</si>
  <si>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</si>
  <si>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</si>
  <si>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</si>
  <si>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</si>
  <si>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</si>
  <si>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</si>
  <si>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</si>
  <si>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</si>
  <si>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</si>
  <si>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</si>
  <si>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</si>
  <si>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</si>
  <si>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</si>
  <si>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</si>
  <si>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</si>
  <si>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</si>
  <si>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</si>
  <si>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</si>
  <si>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</si>
  <si>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</si>
  <si>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</si>
  <si>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</si>
  <si>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</si>
  <si>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</si>
  <si>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</si>
  <si>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</si>
  <si>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</si>
  <si>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</si>
  <si>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</si>
  <si>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</si>
  <si>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</si>
  <si>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</si>
  <si>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</si>
  <si>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</si>
  <si>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</si>
  <si>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</si>
  <si>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</si>
  <si>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</si>
  <si>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</si>
  <si>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</si>
  <si>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</si>
  <si>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</si>
  <si>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</si>
  <si>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</si>
  <si>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</si>
  <si>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</si>
  <si>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</si>
  <si>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</si>
  <si>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</si>
  <si>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</si>
  <si>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</si>
  <si>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</si>
  <si>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</si>
  <si>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</si>
  <si>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</si>
  <si>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</si>
  <si>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</si>
  <si>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</si>
  <si>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</si>
  <si>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</si>
  <si>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</si>
  <si>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</si>
  <si>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</si>
  <si>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</si>
  <si>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</si>
  <si>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①有形固定資産減価償却率が平成26年度に大きく伸びていることについては、会計制度改正によるみなし償却制度の廃止に伴い増えている。
　②管路経年化率については、コスト削減のため町道の改修・改良に合わせて管路を整備しているため、更新が遅くなっている。
　管路については耐久度調査を実施したので、その結果から計画的な更新を行っていく。</t>
    <rPh sb="2" eb="4">
      <t>ユウケイ</t>
    </rPh>
    <rPh sb="4" eb="6">
      <t>コテイ</t>
    </rPh>
    <rPh sb="6" eb="8">
      <t>シサン</t>
    </rPh>
    <rPh sb="8" eb="10">
      <t>ゲンカ</t>
    </rPh>
    <rPh sb="10" eb="13">
      <t>ショウキャクリツ</t>
    </rPh>
    <rPh sb="14" eb="16">
      <t>ヘイセイ</t>
    </rPh>
    <rPh sb="18" eb="20">
      <t>ネンド</t>
    </rPh>
    <rPh sb="21" eb="22">
      <t>オオ</t>
    </rPh>
    <rPh sb="24" eb="25">
      <t>ノ</t>
    </rPh>
    <rPh sb="37" eb="39">
      <t>カイケイ</t>
    </rPh>
    <rPh sb="39" eb="41">
      <t>セイド</t>
    </rPh>
    <rPh sb="41" eb="43">
      <t>カイセイ</t>
    </rPh>
    <rPh sb="49" eb="51">
      <t>ショウキャク</t>
    </rPh>
    <rPh sb="51" eb="53">
      <t>セイド</t>
    </rPh>
    <rPh sb="54" eb="56">
      <t>ハイシ</t>
    </rPh>
    <rPh sb="57" eb="58">
      <t>トモナ</t>
    </rPh>
    <rPh sb="59" eb="60">
      <t>フ</t>
    </rPh>
    <rPh sb="68" eb="70">
      <t>カンロ</t>
    </rPh>
    <rPh sb="70" eb="72">
      <t>ケイネン</t>
    </rPh>
    <rPh sb="72" eb="73">
      <t>カ</t>
    </rPh>
    <rPh sb="73" eb="74">
      <t>リツ</t>
    </rPh>
    <rPh sb="83" eb="85">
      <t>サクゲン</t>
    </rPh>
    <rPh sb="88" eb="90">
      <t>チョウドウ</t>
    </rPh>
    <rPh sb="91" eb="93">
      <t>カイシュウ</t>
    </rPh>
    <rPh sb="94" eb="96">
      <t>カイリョウ</t>
    </rPh>
    <rPh sb="97" eb="98">
      <t>ア</t>
    </rPh>
    <rPh sb="101" eb="103">
      <t>カンロ</t>
    </rPh>
    <rPh sb="104" eb="106">
      <t>セイビ</t>
    </rPh>
    <rPh sb="113" eb="115">
      <t>コウシン</t>
    </rPh>
    <rPh sb="116" eb="117">
      <t>オソ</t>
    </rPh>
    <rPh sb="126" eb="128">
      <t>カンロ</t>
    </rPh>
    <rPh sb="133" eb="135">
      <t>タイキュウ</t>
    </rPh>
    <rPh sb="135" eb="136">
      <t>ド</t>
    </rPh>
    <rPh sb="136" eb="138">
      <t>チョウサ</t>
    </rPh>
    <rPh sb="139" eb="141">
      <t>ジッシ</t>
    </rPh>
    <rPh sb="148" eb="150">
      <t>ケッカ</t>
    </rPh>
    <rPh sb="152" eb="154">
      <t>ケイカク</t>
    </rPh>
    <rPh sb="154" eb="155">
      <t>テキ</t>
    </rPh>
    <rPh sb="156" eb="158">
      <t>コウシン</t>
    </rPh>
    <rPh sb="159" eb="160">
      <t>オコナ</t>
    </rPh>
    <phoneticPr fontId="4"/>
  </si>
  <si>
    <t>　⑤料金回収率については、水道事業は100％水準を維持しているものの、簡易水道では管渠修繕等の経費の増加により一般会計からの法定外繰入金により補填している。
　⑦施設利用率については、給水計画に基づいた施設機器更新に併せ、適切な能力見直しを図っていく。</t>
    <rPh sb="2" eb="4">
      <t>リョウキン</t>
    </rPh>
    <rPh sb="4" eb="6">
      <t>カイシュウ</t>
    </rPh>
    <rPh sb="6" eb="7">
      <t>リツ</t>
    </rPh>
    <rPh sb="13" eb="15">
      <t>スイドウ</t>
    </rPh>
    <rPh sb="15" eb="17">
      <t>ジギョウ</t>
    </rPh>
    <rPh sb="22" eb="24">
      <t>スイジュン</t>
    </rPh>
    <rPh sb="25" eb="27">
      <t>イジ</t>
    </rPh>
    <rPh sb="35" eb="37">
      <t>カンイ</t>
    </rPh>
    <rPh sb="37" eb="39">
      <t>スイドウ</t>
    </rPh>
    <rPh sb="41" eb="43">
      <t>カンキョ</t>
    </rPh>
    <rPh sb="43" eb="45">
      <t>シュウゼン</t>
    </rPh>
    <rPh sb="45" eb="46">
      <t>トウ</t>
    </rPh>
    <rPh sb="50" eb="52">
      <t>ゾウカ</t>
    </rPh>
    <rPh sb="55" eb="57">
      <t>イッパン</t>
    </rPh>
    <rPh sb="57" eb="59">
      <t>カイケイ</t>
    </rPh>
    <rPh sb="62" eb="65">
      <t>ホウテイガイ</t>
    </rPh>
    <rPh sb="65" eb="68">
      <t>クリイレキン</t>
    </rPh>
    <rPh sb="71" eb="73">
      <t>ホテン</t>
    </rPh>
    <rPh sb="81" eb="83">
      <t>シセツ</t>
    </rPh>
    <rPh sb="83" eb="86">
      <t>リヨウリツ</t>
    </rPh>
    <rPh sb="92" eb="94">
      <t>キュウスイ</t>
    </rPh>
    <rPh sb="94" eb="96">
      <t>ケイカク</t>
    </rPh>
    <rPh sb="97" eb="98">
      <t>モト</t>
    </rPh>
    <rPh sb="101" eb="103">
      <t>シセツ</t>
    </rPh>
    <rPh sb="103" eb="105">
      <t>キキ</t>
    </rPh>
    <rPh sb="105" eb="107">
      <t>コウシン</t>
    </rPh>
    <rPh sb="108" eb="109">
      <t>アワ</t>
    </rPh>
    <rPh sb="111" eb="113">
      <t>テキセツ</t>
    </rPh>
    <rPh sb="114" eb="116">
      <t>ノウリョク</t>
    </rPh>
    <rPh sb="116" eb="118">
      <t>ミナオ</t>
    </rPh>
    <rPh sb="120" eb="121">
      <t>ハカ</t>
    </rPh>
    <phoneticPr fontId="4"/>
  </si>
  <si>
    <t>　現在のところ経営は健全と言えるが、今後の人口減少の動きに合わせた効率性について検討し、計画的な施設・管渠の更新を図って行くことが必要である。</t>
    <rPh sb="1" eb="3">
      <t>ゲンザイ</t>
    </rPh>
    <rPh sb="7" eb="9">
      <t>ケイエイ</t>
    </rPh>
    <rPh sb="10" eb="12">
      <t>ケンゼン</t>
    </rPh>
    <rPh sb="13" eb="14">
      <t>イ</t>
    </rPh>
    <rPh sb="18" eb="20">
      <t>コンゴ</t>
    </rPh>
    <rPh sb="21" eb="23">
      <t>ジンコウ</t>
    </rPh>
    <rPh sb="23" eb="25">
      <t>ゲンショウ</t>
    </rPh>
    <rPh sb="26" eb="27">
      <t>ウゴ</t>
    </rPh>
    <rPh sb="29" eb="30">
      <t>ア</t>
    </rPh>
    <rPh sb="33" eb="36">
      <t>コウリツセイ</t>
    </rPh>
    <rPh sb="40" eb="42">
      <t>ケントウ</t>
    </rPh>
    <rPh sb="44" eb="47">
      <t>ケイカクテキ</t>
    </rPh>
    <rPh sb="48" eb="50">
      <t>シセツ</t>
    </rPh>
    <rPh sb="51" eb="53">
      <t>カンキョ</t>
    </rPh>
    <rPh sb="54" eb="56">
      <t>コウシン</t>
    </rPh>
    <rPh sb="57" eb="58">
      <t>ハカ</t>
    </rPh>
    <rPh sb="60" eb="61">
      <t>イ</t>
    </rPh>
    <rPh sb="65" eb="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</si>
</sst>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0.14000000000000001</c:v>
                </c:pt>
                <c:pt idx="1">
                  <c:v>0</c:v>
                </c:pt>
                <c:pt idx="2" formatCode="#,##0.00;&quot;△&quot;#,##0.00;&quot;-&quot;">
                  <c:v>-0.09</c:v>
                </c:pt>
                <c:pt idx="3" formatCode="#,##0.00;&quot;△&quot;#,##0.00;&quot;-&quot;">
                  <c:v>0.28000000000000003</c:v>
                </c:pt>
                <c:pt idx="4" formatCode="#,##0.00;&quot;△&quot;#,##0.00;&quot;-&quot;">
                  <c:v>0.6</c:v>
                </c:pt>
              </c:numCache>
            </c:numRef>
          </c:val>
          <c:extLst>
            <c:ext xmlns:c16="http://schemas.microsoft.com/office/drawing/2014/chart" uri="{C3380CC4-5D6E-409C-BE32-E72D297353CC}">
              <c16:uniqueId val="{00000000-5B24-4BA3-9B8D-42039F5CFFA7}"/>
            </c:ext>
          </c:extLst>
        </c:ser>
        <c:dLbls>
          <c:showLegendKey val="0"/>
          <c:showVal val="0"/>
          <c:showCatName val="0"/>
          <c:showSerName val="0"/>
          <c:showPercent val="0"/>
          <c:showBubbleSize val="0"/>
        </c:dLbls>
        <c:gapWidth val="150"/>
        <c:axId val="43576704"/>
        <c:axId val="4357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5B24-4BA3-9B8D-42039F5CFFA7}"/>
            </c:ext>
          </c:extLst>
        </c:ser>
        <c:dLbls>
          <c:showLegendKey val="0"/>
          <c:showVal val="0"/>
          <c:showCatName val="0"/>
          <c:showSerName val="0"/>
          <c:showPercent val="0"/>
          <c:showBubbleSize val="0"/>
        </c:dLbls>
        <c:marker val="1"/>
        <c:smooth val="0"/>
        <c:axId val="43576704"/>
        <c:axId val="43578880"/>
      </c:lineChart>
      <c:dateAx>
        <c:axId val="43576704"/>
        <c:scaling>
          <c:orientation val="minMax"/>
        </c:scaling>
        <c:delete val="1"/>
        <c:axPos val="b"/>
        <c:numFmt formatCode="ge" sourceLinked="1"/>
        <c:majorTickMark val="none"/>
        <c:minorTickMark val="none"/>
        <c:tickLblPos val="none"/>
        <c:crossAx val="43578880"/>
        <c:crosses val="autoZero"/>
        <c:auto val="1"/>
        <c:lblOffset val="100"/>
        <c:baseTimeUnit val="years"/>
      </c:dateAx>
      <c:valAx>
        <c:axId val="435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40.869999999999997</c:v>
                </c:pt>
                <c:pt idx="1">
                  <c:v>41.59</c:v>
                </c:pt>
                <c:pt idx="2">
                  <c:v>39.08</c:v>
                </c:pt>
                <c:pt idx="3">
                  <c:v>37.200000000000003</c:v>
                </c:pt>
                <c:pt idx="4">
                  <c:v>38.33</c:v>
                </c:pt>
              </c:numCache>
            </c:numRef>
          </c:val>
          <c:extLst>
            <c:ext xmlns:c16="http://schemas.microsoft.com/office/drawing/2014/chart" uri="{C3380CC4-5D6E-409C-BE32-E72D297353CC}">
              <c16:uniqueId val="{00000000-ADDF-4E8F-A612-3875F4FE9297}"/>
            </c:ext>
          </c:extLst>
        </c:ser>
        <c:dLbls>
          <c:showLegendKey val="0"/>
          <c:showVal val="0"/>
          <c:showCatName val="0"/>
          <c:showSerName val="0"/>
          <c:showPercent val="0"/>
          <c:showBubbleSize val="0"/>
        </c:dLbls>
        <c:gapWidth val="150"/>
        <c:axId val="111623552"/>
        <c:axId val="1116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ADDF-4E8F-A612-3875F4FE9297}"/>
            </c:ext>
          </c:extLst>
        </c:ser>
        <c:dLbls>
          <c:showLegendKey val="0"/>
          <c:showVal val="0"/>
          <c:showCatName val="0"/>
          <c:showSerName val="0"/>
          <c:showPercent val="0"/>
          <c:showBubbleSize val="0"/>
        </c:dLbls>
        <c:marker val="1"/>
        <c:smooth val="0"/>
        <c:axId val="111623552"/>
        <c:axId val="111633920"/>
      </c:lineChart>
      <c:dateAx>
        <c:axId val="111623552"/>
        <c:scaling>
          <c:orientation val="minMax"/>
        </c:scaling>
        <c:delete val="1"/>
        <c:axPos val="b"/>
        <c:numFmt formatCode="ge" sourceLinked="1"/>
        <c:majorTickMark val="none"/>
        <c:minorTickMark val="none"/>
        <c:tickLblPos val="none"/>
        <c:crossAx val="111633920"/>
        <c:crosses val="autoZero"/>
        <c:auto val="1"/>
        <c:lblOffset val="100"/>
        <c:baseTimeUnit val="years"/>
      </c:dateAx>
      <c:valAx>
        <c:axId val="1116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83.05</c:v>
                </c:pt>
                <c:pt idx="1">
                  <c:v>82.27</c:v>
                </c:pt>
                <c:pt idx="2">
                  <c:v>86.7</c:v>
                </c:pt>
                <c:pt idx="3">
                  <c:v>89.07</c:v>
                </c:pt>
                <c:pt idx="4">
                  <c:v>86.68</c:v>
                </c:pt>
              </c:numCache>
            </c:numRef>
          </c:val>
          <c:extLst>
            <c:ext xmlns:c16="http://schemas.microsoft.com/office/drawing/2014/chart" uri="{C3380CC4-5D6E-409C-BE32-E72D297353CC}">
              <c16:uniqueId val="{00000000-CF31-4E77-A1E8-248D50EC514C}"/>
            </c:ext>
          </c:extLst>
        </c:ser>
        <c:dLbls>
          <c:showLegendKey val="0"/>
          <c:showVal val="0"/>
          <c:showCatName val="0"/>
          <c:showSerName val="0"/>
          <c:showPercent val="0"/>
          <c:showBubbleSize val="0"/>
        </c:dLbls>
        <c:gapWidth val="150"/>
        <c:axId val="111689728"/>
        <c:axId val="1116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CF31-4E77-A1E8-248D50EC514C}"/>
            </c:ext>
          </c:extLst>
        </c:ser>
        <c:dLbls>
          <c:showLegendKey val="0"/>
          <c:showVal val="0"/>
          <c:showCatName val="0"/>
          <c:showSerName val="0"/>
          <c:showPercent val="0"/>
          <c:showBubbleSize val="0"/>
        </c:dLbls>
        <c:marker val="1"/>
        <c:smooth val="0"/>
        <c:axId val="111689728"/>
        <c:axId val="111691648"/>
      </c:lineChart>
      <c:dateAx>
        <c:axId val="111689728"/>
        <c:scaling>
          <c:orientation val="minMax"/>
        </c:scaling>
        <c:delete val="1"/>
        <c:axPos val="b"/>
        <c:numFmt formatCode="ge" sourceLinked="1"/>
        <c:majorTickMark val="none"/>
        <c:minorTickMark val="none"/>
        <c:tickLblPos val="none"/>
        <c:crossAx val="111691648"/>
        <c:crosses val="autoZero"/>
        <c:auto val="1"/>
        <c:lblOffset val="100"/>
        <c:baseTimeUnit val="years"/>
      </c:dateAx>
      <c:valAx>
        <c:axId val="1116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113.31</c:v>
                </c:pt>
                <c:pt idx="1">
                  <c:v>101.09</c:v>
                </c:pt>
                <c:pt idx="2">
                  <c:v>110.74</c:v>
                </c:pt>
                <c:pt idx="3">
                  <c:v>107.58</c:v>
                </c:pt>
                <c:pt idx="4">
                  <c:v>102.98</c:v>
                </c:pt>
              </c:numCache>
            </c:numRef>
          </c:val>
          <c:extLst>
            <c:ext xmlns:c16="http://schemas.microsoft.com/office/drawing/2014/chart" uri="{C3380CC4-5D6E-409C-BE32-E72D297353CC}">
              <c16:uniqueId val="{00000000-6CC3-438B-BB51-9085591B54C1}"/>
            </c:ext>
          </c:extLst>
        </c:ser>
        <c:dLbls>
          <c:showLegendKey val="0"/>
          <c:showVal val="0"/>
          <c:showCatName val="0"/>
          <c:showSerName val="0"/>
          <c:showPercent val="0"/>
          <c:showBubbleSize val="0"/>
        </c:dLbls>
        <c:gapWidth val="150"/>
        <c:axId val="93696000"/>
        <c:axId val="9369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6CC3-438B-BB51-9085591B54C1}"/>
            </c:ext>
          </c:extLst>
        </c:ser>
        <c:dLbls>
          <c:showLegendKey val="0"/>
          <c:showVal val="0"/>
          <c:showCatName val="0"/>
          <c:showSerName val="0"/>
          <c:showPercent val="0"/>
          <c:showBubbleSize val="0"/>
        </c:dLbls>
        <c:marker val="1"/>
        <c:smooth val="0"/>
        <c:axId val="93696000"/>
        <c:axId val="93697920"/>
      </c:lineChart>
      <c:dateAx>
        <c:axId val="93696000"/>
        <c:scaling>
          <c:orientation val="minMax"/>
        </c:scaling>
        <c:delete val="1"/>
        <c:axPos val="b"/>
        <c:numFmt formatCode="ge" sourceLinked="1"/>
        <c:majorTickMark val="none"/>
        <c:minorTickMark val="none"/>
        <c:tickLblPos val="none"/>
        <c:crossAx val="93697920"/>
        <c:crosses val="autoZero"/>
        <c:auto val="1"/>
        <c:lblOffset val="100"/>
        <c:baseTimeUnit val="years"/>
      </c:dateAx>
      <c:valAx>
        <c:axId val="9369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25.3</c:v>
                </c:pt>
                <c:pt idx="1">
                  <c:v>48.02</c:v>
                </c:pt>
                <c:pt idx="2">
                  <c:v>50.29</c:v>
                </c:pt>
                <c:pt idx="3">
                  <c:v>50.84</c:v>
                </c:pt>
                <c:pt idx="4">
                  <c:v>52.33</c:v>
                </c:pt>
              </c:numCache>
            </c:numRef>
          </c:val>
          <c:extLst>
            <c:ext xmlns:c16="http://schemas.microsoft.com/office/drawing/2014/chart" uri="{C3380CC4-5D6E-409C-BE32-E72D297353CC}">
              <c16:uniqueId val="{00000000-5ED7-48D7-91C4-EB4B11093E61}"/>
            </c:ext>
          </c:extLst>
        </c:ser>
        <c:dLbls>
          <c:showLegendKey val="0"/>
          <c:showVal val="0"/>
          <c:showCatName val="0"/>
          <c:showSerName val="0"/>
          <c:showPercent val="0"/>
          <c:showBubbleSize val="0"/>
        </c:dLbls>
        <c:gapWidth val="150"/>
        <c:axId val="110715264"/>
        <c:axId val="1107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5ED7-48D7-91C4-EB4B11093E61}"/>
            </c:ext>
          </c:extLst>
        </c:ser>
        <c:dLbls>
          <c:showLegendKey val="0"/>
          <c:showVal val="0"/>
          <c:showCatName val="0"/>
          <c:showSerName val="0"/>
          <c:showPercent val="0"/>
          <c:showBubbleSize val="0"/>
        </c:dLbls>
        <c:marker val="1"/>
        <c:smooth val="0"/>
        <c:axId val="110715264"/>
        <c:axId val="110717184"/>
      </c:lineChart>
      <c:dateAx>
        <c:axId val="110715264"/>
        <c:scaling>
          <c:orientation val="minMax"/>
        </c:scaling>
        <c:delete val="1"/>
        <c:axPos val="b"/>
        <c:numFmt formatCode="ge" sourceLinked="1"/>
        <c:majorTickMark val="none"/>
        <c:minorTickMark val="none"/>
        <c:tickLblPos val="none"/>
        <c:crossAx val="110717184"/>
        <c:crosses val="autoZero"/>
        <c:auto val="1"/>
        <c:lblOffset val="100"/>
        <c:baseTimeUnit val="years"/>
      </c:dateAx>
      <c:valAx>
        <c:axId val="1107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13.09</c:v>
                </c:pt>
                <c:pt idx="1">
                  <c:v>16.260000000000002</c:v>
                </c:pt>
                <c:pt idx="2">
                  <c:v>16.14</c:v>
                </c:pt>
                <c:pt idx="3">
                  <c:v>20.83</c:v>
                </c:pt>
                <c:pt idx="4">
                  <c:v>20.7</c:v>
                </c:pt>
              </c:numCache>
            </c:numRef>
          </c:val>
          <c:extLst>
            <c:ext xmlns:c16="http://schemas.microsoft.com/office/drawing/2014/chart" uri="{C3380CC4-5D6E-409C-BE32-E72D297353CC}">
              <c16:uniqueId val="{00000000-A8FB-4069-9FCA-B7ACD3D44297}"/>
            </c:ext>
          </c:extLst>
        </c:ser>
        <c:dLbls>
          <c:showLegendKey val="0"/>
          <c:showVal val="0"/>
          <c:showCatName val="0"/>
          <c:showSerName val="0"/>
          <c:showPercent val="0"/>
          <c:showBubbleSize val="0"/>
        </c:dLbls>
        <c:gapWidth val="150"/>
        <c:axId val="110744320"/>
        <c:axId val="11074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A8FB-4069-9FCA-B7ACD3D44297}"/>
            </c:ext>
          </c:extLst>
        </c:ser>
        <c:dLbls>
          <c:showLegendKey val="0"/>
          <c:showVal val="0"/>
          <c:showCatName val="0"/>
          <c:showSerName val="0"/>
          <c:showPercent val="0"/>
          <c:showBubbleSize val="0"/>
        </c:dLbls>
        <c:marker val="1"/>
        <c:smooth val="0"/>
        <c:axId val="110744320"/>
        <c:axId val="110746240"/>
      </c:lineChart>
      <c:dateAx>
        <c:axId val="110744320"/>
        <c:scaling>
          <c:orientation val="minMax"/>
        </c:scaling>
        <c:delete val="1"/>
        <c:axPos val="b"/>
        <c:numFmt formatCode="ge" sourceLinked="1"/>
        <c:majorTickMark val="none"/>
        <c:minorTickMark val="none"/>
        <c:tickLblPos val="none"/>
        <c:crossAx val="110746240"/>
        <c:crosses val="autoZero"/>
        <c:auto val="1"/>
        <c:lblOffset val="100"/>
        <c:baseTimeUnit val="years"/>
      </c:dateAx>
      <c:valAx>
        <c:axId val="1107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6D-4159-8E04-B0B0718F4257}"/>
            </c:ext>
          </c:extLst>
        </c:ser>
        <c:dLbls>
          <c:showLegendKey val="0"/>
          <c:showVal val="0"/>
          <c:showCatName val="0"/>
          <c:showSerName val="0"/>
          <c:showPercent val="0"/>
          <c:showBubbleSize val="0"/>
        </c:dLbls>
        <c:gapWidth val="150"/>
        <c:axId val="110779392"/>
        <c:axId val="1107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9E6D-4159-8E04-B0B0718F4257}"/>
            </c:ext>
          </c:extLst>
        </c:ser>
        <c:dLbls>
          <c:showLegendKey val="0"/>
          <c:showVal val="0"/>
          <c:showCatName val="0"/>
          <c:showSerName val="0"/>
          <c:showPercent val="0"/>
          <c:showBubbleSize val="0"/>
        </c:dLbls>
        <c:marker val="1"/>
        <c:smooth val="0"/>
        <c:axId val="110779392"/>
        <c:axId val="110785664"/>
      </c:lineChart>
      <c:dateAx>
        <c:axId val="110779392"/>
        <c:scaling>
          <c:orientation val="minMax"/>
        </c:scaling>
        <c:delete val="1"/>
        <c:axPos val="b"/>
        <c:numFmt formatCode="ge" sourceLinked="1"/>
        <c:majorTickMark val="none"/>
        <c:minorTickMark val="none"/>
        <c:tickLblPos val="none"/>
        <c:crossAx val="110785664"/>
        <c:crosses val="autoZero"/>
        <c:auto val="1"/>
        <c:lblOffset val="100"/>
        <c:baseTimeUnit val="years"/>
      </c:dateAx>
      <c:valAx>
        <c:axId val="11078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847.32</c:v>
                </c:pt>
                <c:pt idx="1">
                  <c:v>142.69</c:v>
                </c:pt>
                <c:pt idx="2">
                  <c:v>384.97</c:v>
                </c:pt>
                <c:pt idx="3">
                  <c:v>267.85000000000002</c:v>
                </c:pt>
                <c:pt idx="4">
                  <c:v>479.25</c:v>
                </c:pt>
              </c:numCache>
            </c:numRef>
          </c:val>
          <c:extLst>
            <c:ext xmlns:c16="http://schemas.microsoft.com/office/drawing/2014/chart" uri="{C3380CC4-5D6E-409C-BE32-E72D297353CC}">
              <c16:uniqueId val="{00000000-C756-4CA4-A0CF-08DEBEFCA95F}"/>
            </c:ext>
          </c:extLst>
        </c:ser>
        <c:dLbls>
          <c:showLegendKey val="0"/>
          <c:showVal val="0"/>
          <c:showCatName val="0"/>
          <c:showSerName val="0"/>
          <c:showPercent val="0"/>
          <c:showBubbleSize val="0"/>
        </c:dLbls>
        <c:gapWidth val="150"/>
        <c:axId val="110815488"/>
        <c:axId val="1108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C756-4CA4-A0CF-08DEBEFCA95F}"/>
            </c:ext>
          </c:extLst>
        </c:ser>
        <c:dLbls>
          <c:showLegendKey val="0"/>
          <c:showVal val="0"/>
          <c:showCatName val="0"/>
          <c:showSerName val="0"/>
          <c:showPercent val="0"/>
          <c:showBubbleSize val="0"/>
        </c:dLbls>
        <c:marker val="1"/>
        <c:smooth val="0"/>
        <c:axId val="110815488"/>
        <c:axId val="110899584"/>
      </c:lineChart>
      <c:dateAx>
        <c:axId val="110815488"/>
        <c:scaling>
          <c:orientation val="minMax"/>
        </c:scaling>
        <c:delete val="1"/>
        <c:axPos val="b"/>
        <c:numFmt formatCode="ge" sourceLinked="1"/>
        <c:majorTickMark val="none"/>
        <c:minorTickMark val="none"/>
        <c:tickLblPos val="none"/>
        <c:crossAx val="110899584"/>
        <c:crosses val="autoZero"/>
        <c:auto val="1"/>
        <c:lblOffset val="100"/>
        <c:baseTimeUnit val="years"/>
      </c:dateAx>
      <c:valAx>
        <c:axId val="11089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8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278.01</c:v>
                </c:pt>
                <c:pt idx="1">
                  <c:v>236.17</c:v>
                </c:pt>
                <c:pt idx="2">
                  <c:v>202.27</c:v>
                </c:pt>
                <c:pt idx="3">
                  <c:v>197.49</c:v>
                </c:pt>
                <c:pt idx="4">
                  <c:v>201.69</c:v>
                </c:pt>
              </c:numCache>
            </c:numRef>
          </c:val>
          <c:extLst>
            <c:ext xmlns:c16="http://schemas.microsoft.com/office/drawing/2014/chart" uri="{C3380CC4-5D6E-409C-BE32-E72D297353CC}">
              <c16:uniqueId val="{00000000-A829-419D-AE79-F9592E91CD4E}"/>
            </c:ext>
          </c:extLst>
        </c:ser>
        <c:dLbls>
          <c:showLegendKey val="0"/>
          <c:showVal val="0"/>
          <c:showCatName val="0"/>
          <c:showSerName val="0"/>
          <c:showPercent val="0"/>
          <c:showBubbleSize val="0"/>
        </c:dLbls>
        <c:gapWidth val="150"/>
        <c:axId val="110934272"/>
        <c:axId val="11094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A829-419D-AE79-F9592E91CD4E}"/>
            </c:ext>
          </c:extLst>
        </c:ser>
        <c:dLbls>
          <c:showLegendKey val="0"/>
          <c:showVal val="0"/>
          <c:showCatName val="0"/>
          <c:showSerName val="0"/>
          <c:showPercent val="0"/>
          <c:showBubbleSize val="0"/>
        </c:dLbls>
        <c:marker val="1"/>
        <c:smooth val="0"/>
        <c:axId val="110934272"/>
        <c:axId val="110944640"/>
      </c:lineChart>
      <c:dateAx>
        <c:axId val="110934272"/>
        <c:scaling>
          <c:orientation val="minMax"/>
        </c:scaling>
        <c:delete val="1"/>
        <c:axPos val="b"/>
        <c:numFmt formatCode="ge" sourceLinked="1"/>
        <c:majorTickMark val="none"/>
        <c:minorTickMark val="none"/>
        <c:tickLblPos val="none"/>
        <c:crossAx val="110944640"/>
        <c:crosses val="autoZero"/>
        <c:auto val="1"/>
        <c:lblOffset val="100"/>
        <c:baseTimeUnit val="years"/>
      </c:dateAx>
      <c:valAx>
        <c:axId val="11094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9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89.86</c:v>
                </c:pt>
                <c:pt idx="1">
                  <c:v>79.73</c:v>
                </c:pt>
                <c:pt idx="2">
                  <c:v>88.76</c:v>
                </c:pt>
                <c:pt idx="3">
                  <c:v>89.2</c:v>
                </c:pt>
                <c:pt idx="4">
                  <c:v>83.02</c:v>
                </c:pt>
              </c:numCache>
            </c:numRef>
          </c:val>
          <c:extLst>
            <c:ext xmlns:c16="http://schemas.microsoft.com/office/drawing/2014/chart" uri="{C3380CC4-5D6E-409C-BE32-E72D297353CC}">
              <c16:uniqueId val="{00000000-ED46-4613-9ECB-433C53FCC857}"/>
            </c:ext>
          </c:extLst>
        </c:ser>
        <c:dLbls>
          <c:showLegendKey val="0"/>
          <c:showVal val="0"/>
          <c:showCatName val="0"/>
          <c:showSerName val="0"/>
          <c:showPercent val="0"/>
          <c:showBubbleSize val="0"/>
        </c:dLbls>
        <c:gapWidth val="150"/>
        <c:axId val="110971520"/>
        <c:axId val="1109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ED46-4613-9ECB-433C53FCC857}"/>
            </c:ext>
          </c:extLst>
        </c:ser>
        <c:dLbls>
          <c:showLegendKey val="0"/>
          <c:showVal val="0"/>
          <c:showCatName val="0"/>
          <c:showSerName val="0"/>
          <c:showPercent val="0"/>
          <c:showBubbleSize val="0"/>
        </c:dLbls>
        <c:marker val="1"/>
        <c:smooth val="0"/>
        <c:axId val="110971520"/>
        <c:axId val="110977792"/>
      </c:lineChart>
      <c:dateAx>
        <c:axId val="110971520"/>
        <c:scaling>
          <c:orientation val="minMax"/>
        </c:scaling>
        <c:delete val="1"/>
        <c:axPos val="b"/>
        <c:numFmt formatCode="ge" sourceLinked="1"/>
        <c:majorTickMark val="none"/>
        <c:minorTickMark val="none"/>
        <c:tickLblPos val="none"/>
        <c:crossAx val="110977792"/>
        <c:crosses val="autoZero"/>
        <c:auto val="1"/>
        <c:lblOffset val="100"/>
        <c:baseTimeUnit val="years"/>
      </c:dateAx>
      <c:valAx>
        <c:axId val="1109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272.08</c:v>
                </c:pt>
                <c:pt idx="1">
                  <c:v>304.13</c:v>
                </c:pt>
                <c:pt idx="2">
                  <c:v>274.20999999999998</c:v>
                </c:pt>
                <c:pt idx="3">
                  <c:v>274.95999999999998</c:v>
                </c:pt>
                <c:pt idx="4">
                  <c:v>294.55</c:v>
                </c:pt>
              </c:numCache>
            </c:numRef>
          </c:val>
          <c:extLst>
            <c:ext xmlns:c16="http://schemas.microsoft.com/office/drawing/2014/chart" uri="{C3380CC4-5D6E-409C-BE32-E72D297353CC}">
              <c16:uniqueId val="{00000000-7BA8-406F-8FCB-E6C2F2877709}"/>
            </c:ext>
          </c:extLst>
        </c:ser>
        <c:dLbls>
          <c:showLegendKey val="0"/>
          <c:showVal val="0"/>
          <c:showCatName val="0"/>
          <c:showSerName val="0"/>
          <c:showPercent val="0"/>
          <c:showBubbleSize val="0"/>
        </c:dLbls>
        <c:gapWidth val="150"/>
        <c:axId val="111004672"/>
        <c:axId val="1110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7BA8-406F-8FCB-E6C2F2877709}"/>
            </c:ext>
          </c:extLst>
        </c:ser>
        <c:dLbls>
          <c:showLegendKey val="0"/>
          <c:showVal val="0"/>
          <c:showCatName val="0"/>
          <c:showSerName val="0"/>
          <c:showPercent val="0"/>
          <c:showBubbleSize val="0"/>
        </c:dLbls>
        <c:marker val="1"/>
        <c:smooth val="0"/>
        <c:axId val="111004672"/>
        <c:axId val="111010944"/>
      </c:lineChart>
      <c:dateAx>
        <c:axId val="111004672"/>
        <c:scaling>
          <c:orientation val="minMax"/>
        </c:scaling>
        <c:delete val="1"/>
        <c:axPos val="b"/>
        <c:numFmt formatCode="ge" sourceLinked="1"/>
        <c:majorTickMark val="none"/>
        <c:minorTickMark val="none"/>
        <c:tickLblPos val="none"/>
        <c:crossAx val="111010944"/>
        <c:crosses val="autoZero"/>
        <c:auto val="1"/>
        <c:lblOffset val="100"/>
        <c:baseTimeUnit val="years"/>
      </c:dateAx>
      <c:valAx>
        <c:axId val="1110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むかわ町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8378</v>
      </c>
      <c r="AM8" s="70"/>
      <c r="AN8" s="70"/>
      <c r="AO8" s="70"/>
      <c r="AP8" s="70"/>
      <c r="AQ8" s="70"/>
      <c r="AR8" s="70"/>
      <c r="AS8" s="70"/>
      <c r="AT8" s="66">
        <f>データ!$S$6</f>
        <v>711.36</v>
      </c>
      <c r="AU8" s="67"/>
      <c r="AV8" s="67"/>
      <c r="AW8" s="67"/>
      <c r="AX8" s="67"/>
      <c r="AY8" s="67"/>
      <c r="AZ8" s="67"/>
      <c r="BA8" s="67"/>
      <c r="BB8" s="69">
        <f>データ!$T$6</f>
        <v>11.78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84.28</v>
      </c>
      <c r="J10" s="67"/>
      <c r="K10" s="67"/>
      <c r="L10" s="67"/>
      <c r="M10" s="67"/>
      <c r="N10" s="67"/>
      <c r="O10" s="68"/>
      <c r="P10" s="69">
        <f>データ!$P$6</f>
        <v>84.47</v>
      </c>
      <c r="Q10" s="69"/>
      <c r="R10" s="69"/>
      <c r="S10" s="69"/>
      <c r="T10" s="69"/>
      <c r="U10" s="69"/>
      <c r="V10" s="69"/>
      <c r="W10" s="70">
        <f>データ!$Q$6</f>
        <v>4140</v>
      </c>
      <c r="X10" s="70"/>
      <c r="Y10" s="70"/>
      <c r="Z10" s="70"/>
      <c r="AA10" s="70"/>
      <c r="AB10" s="70"/>
      <c r="AC10" s="70"/>
      <c r="AD10" s="2"/>
      <c r="AE10" s="2"/>
      <c r="AF10" s="2"/>
      <c r="AG10" s="2"/>
      <c r="AH10" s="4"/>
      <c r="AI10" s="4"/>
      <c r="AJ10" s="4"/>
      <c r="AK10" s="4"/>
      <c r="AL10" s="70">
        <f>データ!$U$6</f>
        <v>7010</v>
      </c>
      <c r="AM10" s="70"/>
      <c r="AN10" s="70"/>
      <c r="AO10" s="70"/>
      <c r="AP10" s="70"/>
      <c r="AQ10" s="70"/>
      <c r="AR10" s="70"/>
      <c r="AS10" s="70"/>
      <c r="AT10" s="66">
        <f>データ!$V$6</f>
        <v>38.840000000000003</v>
      </c>
      <c r="AU10" s="67"/>
      <c r="AV10" s="67"/>
      <c r="AW10" s="67"/>
      <c r="AX10" s="67"/>
      <c r="AY10" s="67"/>
      <c r="AZ10" s="67"/>
      <c r="BA10" s="67"/>
      <c r="BB10" s="69">
        <f>データ!$W$6</f>
        <v>180.48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GHYA5XJdbJKYf4Vv/1rI+Cyh17LpaKa4cTBOYea3zxOD4yWw37uYVLErYXWgbOow3JFIsSgk7oAGQJtSkuYbg==" saltValue="x5Q+jJdGb+LkIPs+HjLff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15865</v>
      </c>
      <c r="D6" s="33">
        <f t="shared" si="3"/>
        <v>46</v>
      </c>
      <c r="E6" s="33">
        <f t="shared" si="3"/>
        <v>1</v>
      </c>
      <c r="F6" s="33">
        <f t="shared" si="3"/>
        <v>0</v>
      </c>
      <c r="G6" s="33">
        <f t="shared" si="3"/>
        <v>1</v>
      </c>
      <c r="H6" s="33" t="str">
        <f t="shared" si="3"/>
        <v>北海道　むかわ町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84.28</v>
      </c>
      <c r="P6" s="34">
        <f t="shared" si="3"/>
        <v>84.47</v>
      </c>
      <c r="Q6" s="34">
        <f t="shared" si="3"/>
        <v>4140</v>
      </c>
      <c r="R6" s="34">
        <f t="shared" si="3"/>
        <v>8378</v>
      </c>
      <c r="S6" s="34">
        <f t="shared" si="3"/>
        <v>711.36</v>
      </c>
      <c r="T6" s="34">
        <f t="shared" si="3"/>
        <v>11.78</v>
      </c>
      <c r="U6" s="34">
        <f t="shared" si="3"/>
        <v>7010</v>
      </c>
      <c r="V6" s="34">
        <f t="shared" si="3"/>
        <v>38.840000000000003</v>
      </c>
      <c r="W6" s="34">
        <f t="shared" si="3"/>
        <v>180.48</v>
      </c>
      <c r="X6" s="35">
        <f>IF(X7="",NA(),X7)</f>
        <v>113.31</v>
      </c>
      <c r="Y6" s="35">
        <f t="shared" ref="Y6:AG6" si="4">IF(Y7="",NA(),Y7)</f>
        <v>101.09</v>
      </c>
      <c r="Z6" s="35">
        <f t="shared" si="4"/>
        <v>110.74</v>
      </c>
      <c r="AA6" s="35">
        <f t="shared" si="4"/>
        <v>107.58</v>
      </c>
      <c r="AB6" s="35">
        <f t="shared" si="4"/>
        <v>102.98</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847.32</v>
      </c>
      <c r="AU6" s="35">
        <f t="shared" ref="AU6:BC6" si="6">IF(AU7="",NA(),AU7)</f>
        <v>142.69</v>
      </c>
      <c r="AV6" s="35">
        <f t="shared" si="6"/>
        <v>384.97</v>
      </c>
      <c r="AW6" s="35">
        <f t="shared" si="6"/>
        <v>267.85000000000002</v>
      </c>
      <c r="AX6" s="35">
        <f t="shared" si="6"/>
        <v>479.25</v>
      </c>
      <c r="AY6" s="35">
        <f t="shared" si="6"/>
        <v>1164.51</v>
      </c>
      <c r="AZ6" s="35">
        <f t="shared" si="6"/>
        <v>434.72</v>
      </c>
      <c r="BA6" s="35">
        <f t="shared" si="6"/>
        <v>416.14</v>
      </c>
      <c r="BB6" s="35">
        <f t="shared" si="6"/>
        <v>371.89</v>
      </c>
      <c r="BC6" s="35">
        <f t="shared" si="6"/>
        <v>293.23</v>
      </c>
      <c r="BD6" s="34" t="str">
        <f>IF(BD7="","",IF(BD7="-","【-】","【"&amp;SUBSTITUTE(TEXT(BD7,"#,##0.00"),"-","△")&amp;"】"))</f>
        <v>【264.34】</v>
      </c>
      <c r="BE6" s="35">
        <f>IF(BE7="",NA(),BE7)</f>
        <v>278.01</v>
      </c>
      <c r="BF6" s="35">
        <f t="shared" ref="BF6:BN6" si="7">IF(BF7="",NA(),BF7)</f>
        <v>236.17</v>
      </c>
      <c r="BG6" s="35">
        <f t="shared" si="7"/>
        <v>202.27</v>
      </c>
      <c r="BH6" s="35">
        <f t="shared" si="7"/>
        <v>197.49</v>
      </c>
      <c r="BI6" s="35">
        <f t="shared" si="7"/>
        <v>201.69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89.86</v>
      </c>
      <c r="BQ6" s="35">
        <f t="shared" ref="BQ6:BY6" si="8">IF(BQ7="",NA(),BQ7)</f>
        <v>79.73</v>
      </c>
      <c r="BR6" s="35">
        <f t="shared" si="8"/>
        <v>88.76</v>
      </c>
      <c r="BS6" s="35">
        <f t="shared" si="8"/>
        <v>89.2</v>
      </c>
      <c r="BT6" s="35">
        <f t="shared" si="8"/>
        <v>83.02</v>
      </c>
      <c r="BU6" s="35">
        <f t="shared" si="8"/>
        <v>90.64</v>
      </c>
      <c r="BV6" s="35">
        <f t="shared" si="8"/>
        <v>93.66</v>
      </c>
      <c r="BW6" s="35">
        <f t="shared" si="8"/>
        <v>92.76</v>
      </c>
      <c r="BX6" s="35">
        <f t="shared" si="8"/>
        <v>93.28</v>
      </c>
      <c r="BY6" s="35">
        <f t="shared" si="8"/>
        <v>87.51</v>
      </c>
      <c r="BZ6" s="34" t="str">
        <f>IF(BZ7="","",IF(BZ7="-","【-】","【"&amp;SUBSTITUTE(TEXT(BZ7,"#,##0.00"),"-","△")&amp;"】"))</f>
        <v>【104.36】</v>
      </c>
      <c r="CA6" s="35">
        <f>IF(CA7="",NA(),CA7)</f>
        <v>272.08</v>
      </c>
      <c r="CB6" s="35">
        <f t="shared" ref="CB6:CJ6" si="9">IF(CB7="",NA(),CB7)</f>
        <v>304.13</v>
      </c>
      <c r="CC6" s="35">
        <f t="shared" si="9"/>
        <v>274.20999999999998</v>
      </c>
      <c r="CD6" s="35">
        <f t="shared" si="9"/>
        <v>274.95999999999998</v>
      </c>
      <c r="CE6" s="35">
        <f t="shared" si="9"/>
        <v>294.55</v>
      </c>
      <c r="CF6" s="35">
        <f t="shared" si="9"/>
        <v>213.52</v>
      </c>
      <c r="CG6" s="35">
        <f t="shared" si="9"/>
        <v>208.21</v>
      </c>
      <c r="CH6" s="35">
        <f t="shared" si="9"/>
        <v>208.67</v>
      </c>
      <c r="CI6" s="35">
        <f t="shared" si="9"/>
        <v>208.29</v>
      </c>
      <c r="CJ6" s="35">
        <f t="shared" si="9"/>
        <v>218.42</v>
      </c>
      <c r="CK6" s="34" t="str">
        <f>IF(CK7="","",IF(CK7="-","【-】","【"&amp;SUBSTITUTE(TEXT(CK7,"#,##0.00"),"-","△")&amp;"】"))</f>
        <v>【165.71】</v>
      </c>
      <c r="CL6" s="35">
        <f>IF(CL7="",NA(),CL7)</f>
        <v>40.869999999999997</v>
      </c>
      <c r="CM6" s="35">
        <f t="shared" ref="CM6:CU6" si="10">IF(CM7="",NA(),CM7)</f>
        <v>41.59</v>
      </c>
      <c r="CN6" s="35">
        <f t="shared" si="10"/>
        <v>39.08</v>
      </c>
      <c r="CO6" s="35">
        <f t="shared" si="10"/>
        <v>37.200000000000003</v>
      </c>
      <c r="CP6" s="35">
        <f t="shared" si="10"/>
        <v>38.33</v>
      </c>
      <c r="CQ6" s="35">
        <f t="shared" si="10"/>
        <v>49.77</v>
      </c>
      <c r="CR6" s="35">
        <f t="shared" si="10"/>
        <v>49.22</v>
      </c>
      <c r="CS6" s="35">
        <f t="shared" si="10"/>
        <v>49.08</v>
      </c>
      <c r="CT6" s="35">
        <f t="shared" si="10"/>
        <v>49.32</v>
      </c>
      <c r="CU6" s="35">
        <f t="shared" si="10"/>
        <v>50.24</v>
      </c>
      <c r="CV6" s="34" t="str">
        <f>IF(CV7="","",IF(CV7="-","【-】","【"&amp;SUBSTITUTE(TEXT(CV7,"#,##0.00"),"-","△")&amp;"】"))</f>
        <v>【60.41】</v>
      </c>
      <c r="CW6" s="35">
        <f>IF(CW7="",NA(),CW7)</f>
        <v>83.05</v>
      </c>
      <c r="CX6" s="35">
        <f t="shared" ref="CX6:DF6" si="11">IF(CX7="",NA(),CX7)</f>
        <v>82.27</v>
      </c>
      <c r="CY6" s="35">
        <f t="shared" si="11"/>
        <v>86.7</v>
      </c>
      <c r="CZ6" s="35">
        <f t="shared" si="11"/>
        <v>89.07</v>
      </c>
      <c r="DA6" s="35">
        <f t="shared" si="11"/>
        <v>86.68</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25.3</v>
      </c>
      <c r="DI6" s="35">
        <f t="shared" ref="DI6:DQ6" si="12">IF(DI7="",NA(),DI7)</f>
        <v>48.02</v>
      </c>
      <c r="DJ6" s="35">
        <f t="shared" si="12"/>
        <v>50.29</v>
      </c>
      <c r="DK6" s="35">
        <f t="shared" si="12"/>
        <v>50.84</v>
      </c>
      <c r="DL6" s="35">
        <f t="shared" si="12"/>
        <v>52.33</v>
      </c>
      <c r="DM6" s="35">
        <f t="shared" si="12"/>
        <v>36.43</v>
      </c>
      <c r="DN6" s="35">
        <f t="shared" si="12"/>
        <v>46.12</v>
      </c>
      <c r="DO6" s="35">
        <f t="shared" si="12"/>
        <v>47.44</v>
      </c>
      <c r="DP6" s="35">
        <f t="shared" si="12"/>
        <v>48.3</v>
      </c>
      <c r="DQ6" s="35">
        <f t="shared" si="12"/>
        <v>45.14</v>
      </c>
      <c r="DR6" s="34" t="str">
        <f>IF(DR7="","",IF(DR7="-","【-】","【"&amp;SUBSTITUTE(TEXT(DR7,"#,##0.00"),"-","△")&amp;"】"))</f>
        <v>【48.12】</v>
      </c>
      <c r="DS6" s="35">
        <f>IF(DS7="",NA(),DS7)</f>
        <v>13.09</v>
      </c>
      <c r="DT6" s="35">
        <f t="shared" ref="DT6:EB6" si="13">IF(DT7="",NA(),DT7)</f>
        <v>16.260000000000002</v>
      </c>
      <c r="DU6" s="35">
        <f t="shared" si="13"/>
        <v>16.14</v>
      </c>
      <c r="DV6" s="35">
        <f t="shared" si="13"/>
        <v>20.83</v>
      </c>
      <c r="DW6" s="35">
        <f t="shared" si="13"/>
        <v>20.7</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0.14000000000000001</v>
      </c>
      <c r="EE6" s="34">
        <f t="shared" ref="EE6:EM6" si="14">IF(EE7="",NA(),EE7)</f>
        <v>0</v>
      </c>
      <c r="EF6" s="35">
        <f t="shared" si="14"/>
        <v>-0.09</v>
      </c>
      <c r="EG6" s="35">
        <f t="shared" si="14"/>
        <v>0.28000000000000003</v>
      </c>
      <c r="EH6" s="35">
        <f t="shared" si="14"/>
        <v>0.6</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15865</v>
      </c>
      <c r="D7" s="37">
        <v>46</v>
      </c>
      <c r="E7" s="37">
        <v>1</v>
      </c>
      <c r="F7" s="37">
        <v>0</v>
      </c>
      <c r="G7" s="37">
        <v>1</v>
      </c>
      <c r="H7" s="37" t="s">
        <v>105</v>
      </c>
      <c r="I7" s="37" t="s">
        <v>106</v>
      </c>
      <c r="J7" s="37" t="s">
        <v>107</v>
      </c>
      <c r="K7" s="37" t="s">
        <v>108</v>
      </c>
      <c r="L7" s="37" t="s">
        <v>109</v>
      </c>
      <c r="M7" s="37" t="s">
        <v>116</v>
      </c>
      <c r="N7" s="38" t="s">
        <v>110</v>
      </c>
      <c r="O7" s="38">
        <v>84.28</v>
      </c>
      <c r="P7" s="38">
        <v>84.47</v>
      </c>
      <c r="Q7" s="38">
        <v>4140</v>
      </c>
      <c r="R7" s="38">
        <v>8378</v>
      </c>
      <c r="S7" s="38">
        <v>711.36</v>
      </c>
      <c r="T7" s="38">
        <v>11.78</v>
      </c>
      <c r="U7" s="38">
        <v>7010</v>
      </c>
      <c r="V7" s="38">
        <v>38.840000000000003</v>
      </c>
      <c r="W7" s="38">
        <v>180.48</v>
      </c>
      <c r="X7" s="38">
        <v>113.31</v>
      </c>
      <c r="Y7" s="38">
        <v>101.09</v>
      </c>
      <c r="Z7" s="38">
        <v>110.74</v>
      </c>
      <c r="AA7" s="38">
        <v>107.58</v>
      </c>
      <c r="AB7" s="38">
        <v>102.98</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847.32</v>
      </c>
      <c r="AU7" s="38">
        <v>142.69</v>
      </c>
      <c r="AV7" s="38">
        <v>384.97</v>
      </c>
      <c r="AW7" s="38">
        <v>267.85000000000002</v>
      </c>
      <c r="AX7" s="38">
        <v>479.25</v>
      </c>
      <c r="AY7" s="38">
        <v>1164.51</v>
      </c>
      <c r="AZ7" s="38">
        <v>434.72</v>
      </c>
      <c r="BA7" s="38">
        <v>416.14</v>
      </c>
      <c r="BB7" s="38">
        <v>371.89</v>
      </c>
      <c r="BC7" s="38">
        <v>293.23</v>
      </c>
      <c r="BD7" s="38">
        <v>264.33999999999997</v>
      </c>
      <c r="BE7" s="38">
        <v>278.01</v>
      </c>
      <c r="BF7" s="38">
        <v>236.17</v>
      </c>
      <c r="BG7" s="38">
        <v>202.27</v>
      </c>
      <c r="BH7" s="38">
        <v>197.49</v>
      </c>
      <c r="BI7" s="38">
        <v>201.69</v>
      </c>
      <c r="BJ7" s="38">
        <v>498.27</v>
      </c>
      <c r="BK7" s="38">
        <v>495.76</v>
      </c>
      <c r="BL7" s="38">
        <v>487.22</v>
      </c>
      <c r="BM7" s="38">
        <v>483.11</v>
      </c>
      <c r="BN7" s="38">
        <v>542.29999999999995</v>
      </c>
      <c r="BO7" s="38">
        <v>274.27</v>
      </c>
      <c r="BP7" s="38">
        <v>89.86</v>
      </c>
      <c r="BQ7" s="38">
        <v>79.73</v>
      </c>
      <c r="BR7" s="38">
        <v>88.76</v>
      </c>
      <c r="BS7" s="38">
        <v>89.2</v>
      </c>
      <c r="BT7" s="38">
        <v>83.02</v>
      </c>
      <c r="BU7" s="38">
        <v>90.64</v>
      </c>
      <c r="BV7" s="38">
        <v>93.66</v>
      </c>
      <c r="BW7" s="38">
        <v>92.76</v>
      </c>
      <c r="BX7" s="38">
        <v>93.28</v>
      </c>
      <c r="BY7" s="38">
        <v>87.51</v>
      </c>
      <c r="BZ7" s="38">
        <v>104.36</v>
      </c>
      <c r="CA7" s="38">
        <v>272.08</v>
      </c>
      <c r="CB7" s="38">
        <v>304.13</v>
      </c>
      <c r="CC7" s="38">
        <v>274.20999999999998</v>
      </c>
      <c r="CD7" s="38">
        <v>274.95999999999998</v>
      </c>
      <c r="CE7" s="38">
        <v>294.55</v>
      </c>
      <c r="CF7" s="38">
        <v>213.52</v>
      </c>
      <c r="CG7" s="38">
        <v>208.21</v>
      </c>
      <c r="CH7" s="38">
        <v>208.67</v>
      </c>
      <c r="CI7" s="38">
        <v>208.29</v>
      </c>
      <c r="CJ7" s="38">
        <v>218.42</v>
      </c>
      <c r="CK7" s="38">
        <v>165.71</v>
      </c>
      <c r="CL7" s="38">
        <v>40.869999999999997</v>
      </c>
      <c r="CM7" s="38">
        <v>41.59</v>
      </c>
      <c r="CN7" s="38">
        <v>39.08</v>
      </c>
      <c r="CO7" s="38">
        <v>37.200000000000003</v>
      </c>
      <c r="CP7" s="38">
        <v>38.33</v>
      </c>
      <c r="CQ7" s="38">
        <v>49.77</v>
      </c>
      <c r="CR7" s="38">
        <v>49.22</v>
      </c>
      <c r="CS7" s="38">
        <v>49.08</v>
      </c>
      <c r="CT7" s="38">
        <v>49.32</v>
      </c>
      <c r="CU7" s="38">
        <v>50.24</v>
      </c>
      <c r="CV7" s="38">
        <v>60.41</v>
      </c>
      <c r="CW7" s="38">
        <v>83.05</v>
      </c>
      <c r="CX7" s="38">
        <v>82.27</v>
      </c>
      <c r="CY7" s="38">
        <v>86.7</v>
      </c>
      <c r="CZ7" s="38">
        <v>89.07</v>
      </c>
      <c r="DA7" s="38">
        <v>86.68</v>
      </c>
      <c r="DB7" s="38">
        <v>79.98</v>
      </c>
      <c r="DC7" s="38">
        <v>79.48</v>
      </c>
      <c r="DD7" s="38">
        <v>79.3</v>
      </c>
      <c r="DE7" s="38">
        <v>79.34</v>
      </c>
      <c r="DF7" s="38">
        <v>78.650000000000006</v>
      </c>
      <c r="DG7" s="38">
        <v>89.93</v>
      </c>
      <c r="DH7" s="38">
        <v>25.3</v>
      </c>
      <c r="DI7" s="38">
        <v>48.02</v>
      </c>
      <c r="DJ7" s="38">
        <v>50.29</v>
      </c>
      <c r="DK7" s="38">
        <v>50.84</v>
      </c>
      <c r="DL7" s="38">
        <v>52.33</v>
      </c>
      <c r="DM7" s="38">
        <v>36.43</v>
      </c>
      <c r="DN7" s="38">
        <v>46.12</v>
      </c>
      <c r="DO7" s="38">
        <v>47.44</v>
      </c>
      <c r="DP7" s="38">
        <v>48.3</v>
      </c>
      <c r="DQ7" s="38">
        <v>45.14</v>
      </c>
      <c r="DR7" s="38">
        <v>48.12</v>
      </c>
      <c r="DS7" s="38">
        <v>13.09</v>
      </c>
      <c r="DT7" s="38">
        <v>16.260000000000002</v>
      </c>
      <c r="DU7" s="38">
        <v>16.14</v>
      </c>
      <c r="DV7" s="38">
        <v>20.83</v>
      </c>
      <c r="DW7" s="38">
        <v>20.7</v>
      </c>
      <c r="DX7" s="38">
        <v>8.7200000000000006</v>
      </c>
      <c r="DY7" s="38">
        <v>9.86</v>
      </c>
      <c r="DZ7" s="38">
        <v>11.16</v>
      </c>
      <c r="EA7" s="38">
        <v>12.43</v>
      </c>
      <c r="EB7" s="38">
        <v>13.58</v>
      </c>
      <c r="EC7" s="38">
        <v>15.89</v>
      </c>
      <c r="ED7" s="38">
        <v>0.14000000000000001</v>
      </c>
      <c r="EE7" s="38">
        <v>0</v>
      </c>
      <c r="EF7" s="38">
        <v>-0.09</v>
      </c>
      <c r="EG7" s="38">
        <v>0.28000000000000003</v>
      </c>
      <c r="EH7" s="38">
        <v>0.6</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山谷　明宏</cp:lastModifiedBy>
  <dcterms:created xsi:type="dcterms:W3CDTF">2018-12-03T08:25:11Z</dcterms:created>
  <dcterms:modified xsi:type="dcterms:W3CDTF">2020-04-01T08:08:56Z</dcterms:modified>
  <cp:category/>
</cp:coreProperties>
</file>