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ukawa-ifile\download$\in-b0048\Downloads\file_2020-04-01_17-05-27\"/>
    </mc:Choice>
  </mc:AlternateContent>
  <workbookProtection workbookAlgorithmName="SHA-512" workbookHashValue="GiHXXDC8jJBFF9fZKIP6ZAoxA/CTEkOMdY4kJ1KikARLRQLLU+ljHRPjBIE9/Wc2mrcTuUyoxc/tYNAbkLjokw==" workbookSaltValue="Z4is4aitOtYMrtXxd5TPjg=="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<sst xmlns="http://schemas.openxmlformats.org/spreadsheetml/2006/main" count="223" uniqueCount="111">
  <si>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</si>
  <si>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</si>
  <si>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</si>
  <si>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</si>
  <si>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</si>
  <si>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</si>
  <si>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</si>
  <si>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</si>
  <si>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</si>
  <si>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</si>
  <si>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</si>
  <si>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</si>
  <si>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</si>
  <si>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</si>
  <si>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</si>
  <si>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</si>
  <si>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</si>
  <si>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</si>
  <si>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</si>
  <si>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</si>
  <si>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</si>
  <si>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</si>
  <si>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</si>
  <si>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</si>
  <si>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</si>
  <si>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</si>
  <si>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</si>
  <si>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</si>
  <si>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</si>
  <si>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</si>
  <si>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</si>
  <si>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</si>
  <si>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</si>
  <si>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</si>
  <si>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</si>
  <si>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</si>
  <si>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</si>
  <si>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</si>
  <si>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</si>
  <si>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</si>
  <si>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</si>
  <si>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</si>
  <si>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</si>
  <si>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</si>
  <si>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</si>
  <si>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</si>
  <si>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</si>
  <si>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</si>
  <si>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</si>
  <si>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</si>
  <si>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</si>
  <si>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</si>
  <si>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</si>
  <si>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</si>
  <si>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</si>
  <si>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</si>
  <si>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</si>
  <si>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</si>
  <si>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</si>
  <si>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</si>
  <si>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</si>
  <si>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</si>
  <si>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</si>
  <si>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</si>
  <si>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</si>
  <si>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</si>
  <si>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</si>
  <si>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</si>
  <si>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</si>
  <si>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</si>
  <si>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</si>
  <si>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</si>
  <si>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</si>
  <si>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</si>
  <si>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</si>
  <si>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</si>
  <si>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</si>
  <si>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</si>
  <si>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</si>
  <si>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</si>
  <si>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</si>
  <si>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</si>
  <si>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</si>
  <si>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</si>
  <si>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</si>
  <si>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</si>
  <si>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</si>
  <si>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</si>
  <si>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</si>
  <si>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</si>
  <si>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</si>
  <si>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</si>
  <si>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</si>
  <si>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</si>
  <si>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</si>
  <si>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</si>
  <si>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むかわ町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</si>
  <si>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</si>
  <si>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</si>
  <si>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</si>
  <si>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</si>
  <si>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</si>
  <si>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</si>
  <si>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</si>
  <si>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</si>
  <si>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</si>
  <si>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</si>
  <si>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</si>
  <si>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②累積欠損金比率について、平成30年に発生した北海道胆振東部地震により被災した施設・管渠の復旧に多額の費用を要したため欠損金が生じた。
　⑥汚水処理原価について、震災の影響による大規模な料金の減免を行ったことにより、有収水量が減少し汚水処理原価が増加した。
　それ以外については問題は無いが、実経営面では、繰入基準以外の一般会計負担により一部補填している。
　</t>
    <rPh sb="2" eb="4">
      <t>ルイセキ</t>
    </rPh>
    <rPh sb="4" eb="7">
      <t>ケッソンキン</t>
    </rPh>
    <rPh sb="7" eb="9">
      <t>ヒリツ</t>
    </rPh>
    <rPh sb="14" eb="16">
      <t>ヘイセイ</t>
    </rPh>
    <rPh sb="18" eb="19">
      <t>ネン</t>
    </rPh>
    <rPh sb="20" eb="22">
      <t>ハッセイ</t>
    </rPh>
    <rPh sb="24" eb="27">
      <t>ホッカイドウ</t>
    </rPh>
    <rPh sb="27" eb="29">
      <t>イブリ</t>
    </rPh>
    <rPh sb="29" eb="31">
      <t>トウブ</t>
    </rPh>
    <rPh sb="31" eb="33">
      <t>ジシン</t>
    </rPh>
    <rPh sb="36" eb="38">
      <t>ヒサイ</t>
    </rPh>
    <rPh sb="40" eb="42">
      <t>シセツ</t>
    </rPh>
    <rPh sb="43" eb="45">
      <t>カンキョ</t>
    </rPh>
    <rPh sb="46" eb="48">
      <t>フッキュウ</t>
    </rPh>
    <rPh sb="49" eb="51">
      <t>タガク</t>
    </rPh>
    <rPh sb="52" eb="54">
      <t>ヒヨウ</t>
    </rPh>
    <rPh sb="55" eb="56">
      <t>ヨウ</t>
    </rPh>
    <rPh sb="60" eb="63">
      <t>ケッソンキン</t>
    </rPh>
    <rPh sb="64" eb="65">
      <t>ショウ</t>
    </rPh>
    <rPh sb="71" eb="73">
      <t>オスイ</t>
    </rPh>
    <rPh sb="73" eb="75">
      <t>ショリ</t>
    </rPh>
    <rPh sb="75" eb="77">
      <t>ゲンカ</t>
    </rPh>
    <rPh sb="82" eb="84">
      <t>シンサイ</t>
    </rPh>
    <rPh sb="85" eb="87">
      <t>エイキョウ</t>
    </rPh>
    <rPh sb="90" eb="93">
      <t>ダイキボ</t>
    </rPh>
    <rPh sb="94" eb="96">
      <t>リョウキン</t>
    </rPh>
    <rPh sb="97" eb="99">
      <t>ゲンメン</t>
    </rPh>
    <rPh sb="100" eb="101">
      <t>オコナ</t>
    </rPh>
    <rPh sb="109" eb="111">
      <t>ユウシュウ</t>
    </rPh>
    <rPh sb="111" eb="113">
      <t>スイリョウ</t>
    </rPh>
    <rPh sb="114" eb="116">
      <t>ゲンショウ</t>
    </rPh>
    <rPh sb="117" eb="119">
      <t>オスイ</t>
    </rPh>
    <rPh sb="119" eb="121">
      <t>ショリ</t>
    </rPh>
    <rPh sb="121" eb="123">
      <t>ゲンカ</t>
    </rPh>
    <rPh sb="124" eb="126">
      <t>ゾウカ</t>
    </rPh>
    <rPh sb="133" eb="135">
      <t>イガイ</t>
    </rPh>
    <rPh sb="140" eb="142">
      <t>モンダイ</t>
    </rPh>
    <rPh sb="143" eb="144">
      <t>ナ</t>
    </rPh>
    <rPh sb="147" eb="148">
      <t>ジツ</t>
    </rPh>
    <rPh sb="148" eb="150">
      <t>ケイエイ</t>
    </rPh>
    <rPh sb="150" eb="151">
      <t>メン</t>
    </rPh>
    <rPh sb="154" eb="156">
      <t>クリイレ</t>
    </rPh>
    <rPh sb="170" eb="172">
      <t>イチブ</t>
    </rPh>
    <rPh sb="172" eb="174">
      <t>ホテン</t>
    </rPh>
    <phoneticPr fontId="4"/>
  </si>
  <si>
    <t>　下水道は平成9年3月に供用開始してから、22年程度しか経過していないため、②管渠老朽化率、③管渠改善率の数値は現れていない。</t>
    <rPh sb="1" eb="4">
      <t>ゲスイドウ</t>
    </rPh>
    <rPh sb="5" eb="7">
      <t>ヘイセイ</t>
    </rPh>
    <rPh sb="8" eb="9">
      <t>ネン</t>
    </rPh>
    <rPh sb="10" eb="11">
      <t>ガツ</t>
    </rPh>
    <rPh sb="12" eb="14">
      <t>キョウヨウ</t>
    </rPh>
    <rPh sb="14" eb="16">
      <t>カイシ</t>
    </rPh>
    <rPh sb="23" eb="24">
      <t>ネン</t>
    </rPh>
    <rPh sb="24" eb="26">
      <t>テイド</t>
    </rPh>
    <rPh sb="28" eb="30">
      <t>ケイカ</t>
    </rPh>
    <rPh sb="39" eb="41">
      <t>カンキョ</t>
    </rPh>
    <rPh sb="41" eb="44">
      <t>ロウキュウカ</t>
    </rPh>
    <rPh sb="44" eb="45">
      <t>リツ</t>
    </rPh>
    <rPh sb="47" eb="49">
      <t>カンキョ</t>
    </rPh>
    <rPh sb="49" eb="52">
      <t>カイゼンリツ</t>
    </rPh>
    <rPh sb="53" eb="55">
      <t>スウチ</t>
    </rPh>
    <rPh sb="56" eb="57">
      <t>アラワ</t>
    </rPh>
    <phoneticPr fontId="4"/>
  </si>
  <si>
    <t>　震災の影響により欠損金が発生しているが、被災した施設・管渠の正常化を図るため早急な災害復旧が必要とされている。
 また、今後の人口減少の動きに合わせた効率性を検証し、総合的に施設や管渠の整備を図って行くことも必要である。
　管渠については、基本耐用年数が50年で更新時期まではまだ年数があるものの、公共施設等総合計画において、町道の改良・改修に合わせた更新によるコスト削減を図り、単年度当たりの建設改良費平準化を行いながら計画的に更新していくこととしている。</t>
    <rPh sb="1" eb="3">
      <t>シンサイ</t>
    </rPh>
    <rPh sb="4" eb="6">
      <t>エイキョウ</t>
    </rPh>
    <rPh sb="9" eb="12">
      <t>ケッソンキン</t>
    </rPh>
    <rPh sb="13" eb="15">
      <t>ハッセイ</t>
    </rPh>
    <rPh sb="21" eb="23">
      <t>ヒサイ</t>
    </rPh>
    <rPh sb="25" eb="27">
      <t>シセツ</t>
    </rPh>
    <rPh sb="28" eb="30">
      <t>カンキョ</t>
    </rPh>
    <rPh sb="31" eb="34">
      <t>セイジョウカ</t>
    </rPh>
    <rPh sb="35" eb="36">
      <t>ハカ</t>
    </rPh>
    <rPh sb="39" eb="41">
      <t>サッキュウ</t>
    </rPh>
    <rPh sb="42" eb="44">
      <t>サイガイ</t>
    </rPh>
    <rPh sb="44" eb="46">
      <t>フッキュウ</t>
    </rPh>
    <rPh sb="47" eb="49">
      <t>ヒツヨウ</t>
    </rPh>
    <rPh sb="61" eb="63">
      <t>コンゴ</t>
    </rPh>
    <rPh sb="64" eb="66">
      <t>ジンコウ</t>
    </rPh>
    <rPh sb="66" eb="68">
      <t>ゲンショウ</t>
    </rPh>
    <rPh sb="69" eb="70">
      <t>ウゴ</t>
    </rPh>
    <rPh sb="72" eb="73">
      <t>ア</t>
    </rPh>
    <rPh sb="76" eb="78">
      <t>コウリツ</t>
    </rPh>
    <rPh sb="78" eb="79">
      <t>セイ</t>
    </rPh>
    <rPh sb="80" eb="82">
      <t>ケンショウ</t>
    </rPh>
    <rPh sb="84" eb="87">
      <t>ソウゴウテキ</t>
    </rPh>
    <rPh sb="88" eb="90">
      <t>シセツ</t>
    </rPh>
    <rPh sb="91" eb="93">
      <t>カンキョ</t>
    </rPh>
    <rPh sb="94" eb="96">
      <t>セイビ</t>
    </rPh>
    <rPh sb="97" eb="98">
      <t>ハカ</t>
    </rPh>
    <rPh sb="100" eb="101">
      <t>イ</t>
    </rPh>
    <rPh sb="105" eb="107">
      <t>ヒツヨウ</t>
    </rPh>
    <rPh sb="113" eb="115">
      <t>カンキョ</t>
    </rPh>
    <rPh sb="121" eb="123">
      <t>キホン</t>
    </rPh>
    <rPh sb="123" eb="125">
      <t>タイヨウ</t>
    </rPh>
    <rPh sb="125" eb="127">
      <t>ネンスウ</t>
    </rPh>
    <rPh sb="130" eb="131">
      <t>ネン</t>
    </rPh>
    <rPh sb="132" eb="134">
      <t>コウシン</t>
    </rPh>
    <rPh sb="134" eb="136">
      <t>ジキ</t>
    </rPh>
    <rPh sb="141" eb="143">
      <t>ネンスウ</t>
    </rPh>
    <rPh sb="150" eb="152">
      <t>コウキョウ</t>
    </rPh>
    <rPh sb="152" eb="154">
      <t>シセツ</t>
    </rPh>
    <rPh sb="154" eb="155">
      <t>トウ</t>
    </rPh>
    <rPh sb="155" eb="157">
      <t>ソウゴウ</t>
    </rPh>
    <rPh sb="157" eb="159">
      <t>ケイカク</t>
    </rPh>
    <rPh sb="164" eb="166">
      <t>チョウドウ</t>
    </rPh>
    <rPh sb="167" eb="169">
      <t>カイリョウ</t>
    </rPh>
    <rPh sb="170" eb="172">
      <t>カイシュウ</t>
    </rPh>
    <rPh sb="173" eb="174">
      <t>ア</t>
    </rPh>
    <rPh sb="177" eb="179">
      <t>コウシン</t>
    </rPh>
    <rPh sb="185" eb="187">
      <t>サクゲン</t>
    </rPh>
    <rPh sb="188" eb="189">
      <t>ハカ</t>
    </rPh>
    <rPh sb="191" eb="194">
      <t>タンネンド</t>
    </rPh>
    <rPh sb="194" eb="195">
      <t>ア</t>
    </rPh>
    <rPh sb="198" eb="200">
      <t>ケンセツ</t>
    </rPh>
    <rPh sb="200" eb="203">
      <t>カイリョウヒ</t>
    </rPh>
    <rPh sb="203" eb="206">
      <t>ヘイジュンカ</t>
    </rPh>
    <rPh sb="207" eb="208">
      <t>オコナ</t>
    </rPh>
    <rPh sb="212" eb="215">
      <t>ケイカクテキ</t>
    </rPh>
    <rPh sb="216" eb="218">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</si>
</sst>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76-488A-A329-3E25B339559C}"/>
            </c:ext>
          </c:extLst>
        </c:ser>
        <c:dLbls>
          <c:showLegendKey val="0"/>
          <c:showVal val="0"/>
          <c:showCatName val="0"/>
          <c:showSerName val="0"/>
          <c:showPercent val="0"/>
          <c:showBubbleSize val="0"/>
        </c:dLbls>
        <c:gapWidth val="150"/>
        <c:axId val="160461952"/>
        <c:axId val="16046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9C76-488A-A329-3E25B339559C}"/>
            </c:ext>
          </c:extLst>
        </c:ser>
        <c:dLbls>
          <c:showLegendKey val="0"/>
          <c:showVal val="0"/>
          <c:showCatName val="0"/>
          <c:showSerName val="0"/>
          <c:showPercent val="0"/>
          <c:showBubbleSize val="0"/>
        </c:dLbls>
        <c:marker val="1"/>
        <c:smooth val="0"/>
        <c:axId val="160461952"/>
        <c:axId val="160463872"/>
      </c:lineChart>
      <c:dateAx>
        <c:axId val="160461952"/>
        <c:scaling>
          <c:orientation val="minMax"/>
        </c:scaling>
        <c:delete val="1"/>
        <c:axPos val="b"/>
        <c:numFmt formatCode="ge" sourceLinked="1"/>
        <c:majorTickMark val="none"/>
        <c:minorTickMark val="none"/>
        <c:tickLblPos val="none"/>
        <c:crossAx val="160463872"/>
        <c:crosses val="autoZero"/>
        <c:auto val="1"/>
        <c:lblOffset val="100"/>
        <c:baseTimeUnit val="years"/>
      </c:dateAx>
      <c:valAx>
        <c:axId val="1604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70.73</c:v>
                </c:pt>
                <c:pt idx="1">
                  <c:v>70.8</c:v>
                </c:pt>
                <c:pt idx="2">
                  <c:v>68.25</c:v>
                </c:pt>
                <c:pt idx="3">
                  <c:v>72.260000000000005</c:v>
                </c:pt>
                <c:pt idx="4">
                  <c:v>76.2</c:v>
                </c:pt>
              </c:numCache>
            </c:numRef>
          </c:val>
          <c:extLst>
            <c:ext xmlns:c16="http://schemas.microsoft.com/office/drawing/2014/chart" uri="{C3380CC4-5D6E-409C-BE32-E72D297353CC}">
              <c16:uniqueId val="{00000000-634B-49C2-98B6-F07286E66E1A}"/>
            </c:ext>
          </c:extLst>
        </c:ser>
        <c:dLbls>
          <c:showLegendKey val="0"/>
          <c:showVal val="0"/>
          <c:showCatName val="0"/>
          <c:showSerName val="0"/>
          <c:showPercent val="0"/>
          <c:showBubbleSize val="0"/>
        </c:dLbls>
        <c:gapWidth val="150"/>
        <c:axId val="166476416"/>
        <c:axId val="16648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634B-49C2-98B6-F07286E66E1A}"/>
            </c:ext>
          </c:extLst>
        </c:ser>
        <c:dLbls>
          <c:showLegendKey val="0"/>
          <c:showVal val="0"/>
          <c:showCatName val="0"/>
          <c:showSerName val="0"/>
          <c:showPercent val="0"/>
          <c:showBubbleSize val="0"/>
        </c:dLbls>
        <c:marker val="1"/>
        <c:smooth val="0"/>
        <c:axId val="166476416"/>
        <c:axId val="166482688"/>
      </c:lineChart>
      <c:dateAx>
        <c:axId val="166476416"/>
        <c:scaling>
          <c:orientation val="minMax"/>
        </c:scaling>
        <c:delete val="1"/>
        <c:axPos val="b"/>
        <c:numFmt formatCode="ge" sourceLinked="1"/>
        <c:majorTickMark val="none"/>
        <c:minorTickMark val="none"/>
        <c:tickLblPos val="none"/>
        <c:crossAx val="166482688"/>
        <c:crosses val="autoZero"/>
        <c:auto val="1"/>
        <c:lblOffset val="100"/>
        <c:baseTimeUnit val="years"/>
      </c:dateAx>
      <c:valAx>
        <c:axId val="1664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86.63</c:v>
                </c:pt>
                <c:pt idx="1">
                  <c:v>87.52</c:v>
                </c:pt>
                <c:pt idx="2">
                  <c:v>87.85</c:v>
                </c:pt>
                <c:pt idx="3">
                  <c:v>88.31</c:v>
                </c:pt>
                <c:pt idx="4">
                  <c:v>89.81</c:v>
                </c:pt>
              </c:numCache>
            </c:numRef>
          </c:val>
          <c:extLst>
            <c:ext xmlns:c16="http://schemas.microsoft.com/office/drawing/2014/chart" uri="{C3380CC4-5D6E-409C-BE32-E72D297353CC}">
              <c16:uniqueId val="{00000000-DCE4-4F59-A43B-E1D09CD7863E}"/>
            </c:ext>
          </c:extLst>
        </c:ser>
        <c:dLbls>
          <c:showLegendKey val="0"/>
          <c:showVal val="0"/>
          <c:showCatName val="0"/>
          <c:showSerName val="0"/>
          <c:showPercent val="0"/>
          <c:showBubbleSize val="0"/>
        </c:dLbls>
        <c:gapWidth val="150"/>
        <c:axId val="166525952"/>
        <c:axId val="16660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DCE4-4F59-A43B-E1D09CD7863E}"/>
            </c:ext>
          </c:extLst>
        </c:ser>
        <c:dLbls>
          <c:showLegendKey val="0"/>
          <c:showVal val="0"/>
          <c:showCatName val="0"/>
          <c:showSerName val="0"/>
          <c:showPercent val="0"/>
          <c:showBubbleSize val="0"/>
        </c:dLbls>
        <c:marker val="1"/>
        <c:smooth val="0"/>
        <c:axId val="166525952"/>
        <c:axId val="166605952"/>
      </c:lineChart>
      <c:dateAx>
        <c:axId val="166525952"/>
        <c:scaling>
          <c:orientation val="minMax"/>
        </c:scaling>
        <c:delete val="1"/>
        <c:axPos val="b"/>
        <c:numFmt formatCode="ge" sourceLinked="1"/>
        <c:majorTickMark val="none"/>
        <c:minorTickMark val="none"/>
        <c:tickLblPos val="none"/>
        <c:crossAx val="166605952"/>
        <c:crosses val="autoZero"/>
        <c:auto val="1"/>
        <c:lblOffset val="100"/>
        <c:baseTimeUnit val="years"/>
      </c:dateAx>
      <c:valAx>
        <c:axId val="1666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100.53</c:v>
                </c:pt>
                <c:pt idx="1">
                  <c:v>100.68</c:v>
                </c:pt>
                <c:pt idx="2">
                  <c:v>100.77</c:v>
                </c:pt>
                <c:pt idx="3">
                  <c:v>100.6</c:v>
                </c:pt>
                <c:pt idx="4">
                  <c:v>100.86</c:v>
                </c:pt>
              </c:numCache>
            </c:numRef>
          </c:val>
          <c:extLst>
            <c:ext xmlns:c16="http://schemas.microsoft.com/office/drawing/2014/chart" uri="{C3380CC4-5D6E-409C-BE32-E72D297353CC}">
              <c16:uniqueId val="{00000000-FB02-46B2-B4EC-EA1BFDA01A70}"/>
            </c:ext>
          </c:extLst>
        </c:ser>
        <c:dLbls>
          <c:showLegendKey val="0"/>
          <c:showVal val="0"/>
          <c:showCatName val="0"/>
          <c:showSerName val="0"/>
          <c:showPercent val="0"/>
          <c:showBubbleSize val="0"/>
        </c:dLbls>
        <c:gapWidth val="150"/>
        <c:axId val="161297920"/>
        <c:axId val="16129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108.69</c:v>
                </c:pt>
                <c:pt idx="1">
                  <c:v>110.8</c:v>
                </c:pt>
                <c:pt idx="2">
                  <c:v>110.07</c:v>
                </c:pt>
                <c:pt idx="3">
                  <c:v>106.7</c:v>
                </c:pt>
                <c:pt idx="4">
                  <c:v>106.83</c:v>
                </c:pt>
              </c:numCache>
            </c:numRef>
          </c:val>
          <c:smooth val="0"/>
          <c:extLst>
            <c:ext xmlns:c16="http://schemas.microsoft.com/office/drawing/2014/chart" uri="{C3380CC4-5D6E-409C-BE32-E72D297353CC}">
              <c16:uniqueId val="{00000001-FB02-46B2-B4EC-EA1BFDA01A70}"/>
            </c:ext>
          </c:extLst>
        </c:ser>
        <c:dLbls>
          <c:showLegendKey val="0"/>
          <c:showVal val="0"/>
          <c:showCatName val="0"/>
          <c:showSerName val="0"/>
          <c:showPercent val="0"/>
          <c:showBubbleSize val="0"/>
        </c:dLbls>
        <c:marker val="1"/>
        <c:smooth val="0"/>
        <c:axId val="161297920"/>
        <c:axId val="161299840"/>
      </c:lineChart>
      <c:dateAx>
        <c:axId val="161297920"/>
        <c:scaling>
          <c:orientation val="minMax"/>
        </c:scaling>
        <c:delete val="1"/>
        <c:axPos val="b"/>
        <c:numFmt formatCode="ge" sourceLinked="1"/>
        <c:majorTickMark val="none"/>
        <c:minorTickMark val="none"/>
        <c:tickLblPos val="none"/>
        <c:crossAx val="161299840"/>
        <c:crosses val="autoZero"/>
        <c:auto val="1"/>
        <c:lblOffset val="100"/>
        <c:baseTimeUnit val="years"/>
      </c:dateAx>
      <c:valAx>
        <c:axId val="1612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22.05</c:v>
                </c:pt>
                <c:pt idx="1">
                  <c:v>24.58</c:v>
                </c:pt>
                <c:pt idx="2">
                  <c:v>27.06</c:v>
                </c:pt>
                <c:pt idx="3">
                  <c:v>29.75</c:v>
                </c:pt>
                <c:pt idx="4">
                  <c:v>32.159999999999997</c:v>
                </c:pt>
              </c:numCache>
            </c:numRef>
          </c:val>
          <c:extLst>
            <c:ext xmlns:c16="http://schemas.microsoft.com/office/drawing/2014/chart" uri="{C3380CC4-5D6E-409C-BE32-E72D297353CC}">
              <c16:uniqueId val="{00000000-56BC-4E3A-A156-7B3FD5FC3EA4}"/>
            </c:ext>
          </c:extLst>
        </c:ser>
        <c:dLbls>
          <c:showLegendKey val="0"/>
          <c:showVal val="0"/>
          <c:showCatName val="0"/>
          <c:showSerName val="0"/>
          <c:showPercent val="0"/>
          <c:showBubbleSize val="0"/>
        </c:dLbls>
        <c:gapWidth val="150"/>
        <c:axId val="161335168"/>
        <c:axId val="16134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22.6</c:v>
                </c:pt>
                <c:pt idx="2">
                  <c:v>26.91</c:v>
                </c:pt>
                <c:pt idx="3">
                  <c:v>26.81</c:v>
                </c:pt>
                <c:pt idx="4">
                  <c:v>26.06</c:v>
                </c:pt>
              </c:numCache>
            </c:numRef>
          </c:val>
          <c:smooth val="0"/>
          <c:extLst>
            <c:ext xmlns:c16="http://schemas.microsoft.com/office/drawing/2014/chart" uri="{C3380CC4-5D6E-409C-BE32-E72D297353CC}">
              <c16:uniqueId val="{00000001-56BC-4E3A-A156-7B3FD5FC3EA4}"/>
            </c:ext>
          </c:extLst>
        </c:ser>
        <c:dLbls>
          <c:showLegendKey val="0"/>
          <c:showVal val="0"/>
          <c:showCatName val="0"/>
          <c:showSerName val="0"/>
          <c:showPercent val="0"/>
          <c:showBubbleSize val="0"/>
        </c:dLbls>
        <c:marker val="1"/>
        <c:smooth val="0"/>
        <c:axId val="161335168"/>
        <c:axId val="161349632"/>
      </c:lineChart>
      <c:dateAx>
        <c:axId val="161335168"/>
        <c:scaling>
          <c:orientation val="minMax"/>
        </c:scaling>
        <c:delete val="1"/>
        <c:axPos val="b"/>
        <c:numFmt formatCode="ge" sourceLinked="1"/>
        <c:majorTickMark val="none"/>
        <c:minorTickMark val="none"/>
        <c:tickLblPos val="none"/>
        <c:crossAx val="161349632"/>
        <c:crosses val="autoZero"/>
        <c:auto val="1"/>
        <c:lblOffset val="100"/>
        <c:baseTimeUnit val="years"/>
      </c:dateAx>
      <c:valAx>
        <c:axId val="1613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DD-41BF-8234-EE333F9B3B29}"/>
            </c:ext>
          </c:extLst>
        </c:ser>
        <c:dLbls>
          <c:showLegendKey val="0"/>
          <c:showVal val="0"/>
          <c:showCatName val="0"/>
          <c:showSerName val="0"/>
          <c:showPercent val="0"/>
          <c:showBubbleSize val="0"/>
        </c:dLbls>
        <c:gapWidth val="150"/>
        <c:axId val="161401088"/>
        <c:axId val="16141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ADD-41BF-8234-EE333F9B3B29}"/>
            </c:ext>
          </c:extLst>
        </c:ser>
        <c:dLbls>
          <c:showLegendKey val="0"/>
          <c:showVal val="0"/>
          <c:showCatName val="0"/>
          <c:showSerName val="0"/>
          <c:showPercent val="0"/>
          <c:showBubbleSize val="0"/>
        </c:dLbls>
        <c:marker val="1"/>
        <c:smooth val="0"/>
        <c:axId val="161401088"/>
        <c:axId val="161411456"/>
      </c:lineChart>
      <c:dateAx>
        <c:axId val="161401088"/>
        <c:scaling>
          <c:orientation val="minMax"/>
        </c:scaling>
        <c:delete val="1"/>
        <c:axPos val="b"/>
        <c:numFmt formatCode="ge" sourceLinked="1"/>
        <c:majorTickMark val="none"/>
        <c:minorTickMark val="none"/>
        <c:tickLblPos val="none"/>
        <c:crossAx val="161411456"/>
        <c:crosses val="autoZero"/>
        <c:auto val="1"/>
        <c:lblOffset val="100"/>
        <c:baseTimeUnit val="years"/>
      </c:dateAx>
      <c:valAx>
        <c:axId val="1614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quot;-&quot;">
                  <c:v>22.31</c:v>
                </c:pt>
              </c:numCache>
            </c:numRef>
          </c:val>
          <c:extLst>
            <c:ext xmlns:c16="http://schemas.microsoft.com/office/drawing/2014/chart" uri="{C3380CC4-5D6E-409C-BE32-E72D297353CC}">
              <c16:uniqueId val="{00000000-4F14-4088-87A4-CAF4AE29E8B0}"/>
            </c:ext>
          </c:extLst>
        </c:ser>
        <c:dLbls>
          <c:showLegendKey val="0"/>
          <c:showVal val="0"/>
          <c:showCatName val="0"/>
          <c:showSerName val="0"/>
          <c:showPercent val="0"/>
          <c:showBubbleSize val="0"/>
        </c:dLbls>
        <c:gapWidth val="150"/>
        <c:axId val="162092160"/>
        <c:axId val="16209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29.24</c:v>
                </c:pt>
                <c:pt idx="1">
                  <c:v>31.45</c:v>
                </c:pt>
                <c:pt idx="2">
                  <c:v>31.4</c:v>
                </c:pt>
                <c:pt idx="3">
                  <c:v>26.14</c:v>
                </c:pt>
                <c:pt idx="4">
                  <c:v>22.02</c:v>
                </c:pt>
              </c:numCache>
            </c:numRef>
          </c:val>
          <c:smooth val="0"/>
          <c:extLst>
            <c:ext xmlns:c16="http://schemas.microsoft.com/office/drawing/2014/chart" uri="{C3380CC4-5D6E-409C-BE32-E72D297353CC}">
              <c16:uniqueId val="{00000001-4F14-4088-87A4-CAF4AE29E8B0}"/>
            </c:ext>
          </c:extLst>
        </c:ser>
        <c:dLbls>
          <c:showLegendKey val="0"/>
          <c:showVal val="0"/>
          <c:showCatName val="0"/>
          <c:showSerName val="0"/>
          <c:showPercent val="0"/>
          <c:showBubbleSize val="0"/>
        </c:dLbls>
        <c:marker val="1"/>
        <c:smooth val="0"/>
        <c:axId val="162092160"/>
        <c:axId val="162094080"/>
      </c:lineChart>
      <c:dateAx>
        <c:axId val="162092160"/>
        <c:scaling>
          <c:orientation val="minMax"/>
        </c:scaling>
        <c:delete val="1"/>
        <c:axPos val="b"/>
        <c:numFmt formatCode="ge" sourceLinked="1"/>
        <c:majorTickMark val="none"/>
        <c:minorTickMark val="none"/>
        <c:tickLblPos val="none"/>
        <c:crossAx val="162094080"/>
        <c:crosses val="autoZero"/>
        <c:auto val="1"/>
        <c:lblOffset val="100"/>
        <c:baseTimeUnit val="years"/>
      </c:dateAx>
      <c:valAx>
        <c:axId val="16209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9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36.08</c:v>
                </c:pt>
                <c:pt idx="1">
                  <c:v>35.299999999999997</c:v>
                </c:pt>
                <c:pt idx="2">
                  <c:v>31.75</c:v>
                </c:pt>
                <c:pt idx="3">
                  <c:v>45.19</c:v>
                </c:pt>
                <c:pt idx="4">
                  <c:v>56.04</c:v>
                </c:pt>
              </c:numCache>
            </c:numRef>
          </c:val>
          <c:extLst>
            <c:ext xmlns:c16="http://schemas.microsoft.com/office/drawing/2014/chart" uri="{C3380CC4-5D6E-409C-BE32-E72D297353CC}">
              <c16:uniqueId val="{00000000-F812-4F33-829F-D57544F39EFD}"/>
            </c:ext>
          </c:extLst>
        </c:ser>
        <c:dLbls>
          <c:showLegendKey val="0"/>
          <c:showVal val="0"/>
          <c:showCatName val="0"/>
          <c:showSerName val="0"/>
          <c:showPercent val="0"/>
          <c:showBubbleSize val="0"/>
        </c:dLbls>
        <c:gapWidth val="150"/>
        <c:axId val="162102272"/>
        <c:axId val="16212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68.510000000000005</c:v>
                </c:pt>
                <c:pt idx="1">
                  <c:v>70.16</c:v>
                </c:pt>
                <c:pt idx="2">
                  <c:v>79.709999999999994</c:v>
                </c:pt>
                <c:pt idx="3">
                  <c:v>68.290000000000006</c:v>
                </c:pt>
                <c:pt idx="4">
                  <c:v>68.040000000000006</c:v>
                </c:pt>
              </c:numCache>
            </c:numRef>
          </c:val>
          <c:smooth val="0"/>
          <c:extLst>
            <c:ext xmlns:c16="http://schemas.microsoft.com/office/drawing/2014/chart" uri="{C3380CC4-5D6E-409C-BE32-E72D297353CC}">
              <c16:uniqueId val="{00000001-F812-4F33-829F-D57544F39EFD}"/>
            </c:ext>
          </c:extLst>
        </c:ser>
        <c:dLbls>
          <c:showLegendKey val="0"/>
          <c:showVal val="0"/>
          <c:showCatName val="0"/>
          <c:showSerName val="0"/>
          <c:showPercent val="0"/>
          <c:showBubbleSize val="0"/>
        </c:dLbls>
        <c:marker val="1"/>
        <c:smooth val="0"/>
        <c:axId val="162102272"/>
        <c:axId val="162129024"/>
      </c:lineChart>
      <c:dateAx>
        <c:axId val="162102272"/>
        <c:scaling>
          <c:orientation val="minMax"/>
        </c:scaling>
        <c:delete val="1"/>
        <c:axPos val="b"/>
        <c:numFmt formatCode="ge" sourceLinked="1"/>
        <c:majorTickMark val="none"/>
        <c:minorTickMark val="none"/>
        <c:tickLblPos val="none"/>
        <c:crossAx val="162129024"/>
        <c:crosses val="autoZero"/>
        <c:auto val="1"/>
        <c:lblOffset val="100"/>
        <c:baseTimeUnit val="years"/>
      </c:dateAx>
      <c:valAx>
        <c:axId val="1621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1410.47</c:v>
                </c:pt>
                <c:pt idx="1">
                  <c:v>1309.52</c:v>
                </c:pt>
                <c:pt idx="2">
                  <c:v>1230.55</c:v>
                </c:pt>
                <c:pt idx="3">
                  <c:v>1143.33</c:v>
                </c:pt>
                <c:pt idx="4">
                  <c:v>1243.29</c:v>
                </c:pt>
              </c:numCache>
            </c:numRef>
          </c:val>
          <c:extLst>
            <c:ext xmlns:c16="http://schemas.microsoft.com/office/drawing/2014/chart" uri="{C3380CC4-5D6E-409C-BE32-E72D297353CC}">
              <c16:uniqueId val="{00000000-1708-4406-BE4C-849D024CD7EB}"/>
            </c:ext>
          </c:extLst>
        </c:ser>
        <c:dLbls>
          <c:showLegendKey val="0"/>
          <c:showVal val="0"/>
          <c:showCatName val="0"/>
          <c:showSerName val="0"/>
          <c:showPercent val="0"/>
          <c:showBubbleSize val="0"/>
        </c:dLbls>
        <c:gapWidth val="150"/>
        <c:axId val="166407552"/>
        <c:axId val="16641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1708-4406-BE4C-849D024CD7EB}"/>
            </c:ext>
          </c:extLst>
        </c:ser>
        <c:dLbls>
          <c:showLegendKey val="0"/>
          <c:showVal val="0"/>
          <c:showCatName val="0"/>
          <c:showSerName val="0"/>
          <c:showPercent val="0"/>
          <c:showBubbleSize val="0"/>
        </c:dLbls>
        <c:marker val="1"/>
        <c:smooth val="0"/>
        <c:axId val="166407552"/>
        <c:axId val="166417920"/>
      </c:lineChart>
      <c:dateAx>
        <c:axId val="166407552"/>
        <c:scaling>
          <c:orientation val="minMax"/>
        </c:scaling>
        <c:delete val="1"/>
        <c:axPos val="b"/>
        <c:numFmt formatCode="ge" sourceLinked="1"/>
        <c:majorTickMark val="none"/>
        <c:minorTickMark val="none"/>
        <c:tickLblPos val="none"/>
        <c:crossAx val="166417920"/>
        <c:crosses val="autoZero"/>
        <c:auto val="1"/>
        <c:lblOffset val="100"/>
        <c:baseTimeUnit val="years"/>
      </c:dateAx>
      <c:valAx>
        <c:axId val="1664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92.72</c:v>
                </c:pt>
                <c:pt idx="1">
                  <c:v>98.32</c:v>
                </c:pt>
                <c:pt idx="2">
                  <c:v>98.65</c:v>
                </c:pt>
                <c:pt idx="3">
                  <c:v>95.87</c:v>
                </c:pt>
                <c:pt idx="4">
                  <c:v>86.06</c:v>
                </c:pt>
              </c:numCache>
            </c:numRef>
          </c:val>
          <c:extLst>
            <c:ext xmlns:c16="http://schemas.microsoft.com/office/drawing/2014/chart" uri="{C3380CC4-5D6E-409C-BE32-E72D297353CC}">
              <c16:uniqueId val="{00000000-53EB-49A0-BC54-D79714E29A65}"/>
            </c:ext>
          </c:extLst>
        </c:ser>
        <c:dLbls>
          <c:showLegendKey val="0"/>
          <c:showVal val="0"/>
          <c:showCatName val="0"/>
          <c:showSerName val="0"/>
          <c:showPercent val="0"/>
          <c:showBubbleSize val="0"/>
        </c:dLbls>
        <c:gapWidth val="150"/>
        <c:axId val="166737792"/>
        <c:axId val="16673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53EB-49A0-BC54-D79714E29A65}"/>
            </c:ext>
          </c:extLst>
        </c:ser>
        <c:dLbls>
          <c:showLegendKey val="0"/>
          <c:showVal val="0"/>
          <c:showCatName val="0"/>
          <c:showSerName val="0"/>
          <c:showPercent val="0"/>
          <c:showBubbleSize val="0"/>
        </c:dLbls>
        <c:marker val="1"/>
        <c:smooth val="0"/>
        <c:axId val="166737792"/>
        <c:axId val="166739968"/>
      </c:lineChart>
      <c:dateAx>
        <c:axId val="166737792"/>
        <c:scaling>
          <c:orientation val="minMax"/>
        </c:scaling>
        <c:delete val="1"/>
        <c:axPos val="b"/>
        <c:numFmt formatCode="ge" sourceLinked="1"/>
        <c:majorTickMark val="none"/>
        <c:minorTickMark val="none"/>
        <c:tickLblPos val="none"/>
        <c:crossAx val="166739968"/>
        <c:crosses val="autoZero"/>
        <c:auto val="1"/>
        <c:lblOffset val="100"/>
        <c:baseTimeUnit val="years"/>
      </c:dateAx>
      <c:valAx>
        <c:axId val="1667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192.42</c:v>
                </c:pt>
                <c:pt idx="1">
                  <c:v>182.54</c:v>
                </c:pt>
                <c:pt idx="2">
                  <c:v>182.54</c:v>
                </c:pt>
                <c:pt idx="3">
                  <c:v>187.44</c:v>
                </c:pt>
                <c:pt idx="4">
                  <c:v>212.3</c:v>
                </c:pt>
              </c:numCache>
            </c:numRef>
          </c:val>
          <c:extLst>
            <c:ext xmlns:c16="http://schemas.microsoft.com/office/drawing/2014/chart" uri="{C3380CC4-5D6E-409C-BE32-E72D297353CC}">
              <c16:uniqueId val="{00000000-33FD-4F29-99B4-EDB1566C5400}"/>
            </c:ext>
          </c:extLst>
        </c:ser>
        <c:dLbls>
          <c:showLegendKey val="0"/>
          <c:showVal val="0"/>
          <c:showCatName val="0"/>
          <c:showSerName val="0"/>
          <c:showPercent val="0"/>
          <c:showBubbleSize val="0"/>
        </c:dLbls>
        <c:gapWidth val="150"/>
        <c:axId val="166762752"/>
        <c:axId val="16676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33FD-4F29-99B4-EDB1566C5400}"/>
            </c:ext>
          </c:extLst>
        </c:ser>
        <c:dLbls>
          <c:showLegendKey val="0"/>
          <c:showVal val="0"/>
          <c:showCatName val="0"/>
          <c:showSerName val="0"/>
          <c:showPercent val="0"/>
          <c:showBubbleSize val="0"/>
        </c:dLbls>
        <c:marker val="1"/>
        <c:smooth val="0"/>
        <c:axId val="166762752"/>
        <c:axId val="166769024"/>
      </c:lineChart>
      <c:dateAx>
        <c:axId val="166762752"/>
        <c:scaling>
          <c:orientation val="minMax"/>
        </c:scaling>
        <c:delete val="1"/>
        <c:axPos val="b"/>
        <c:numFmt formatCode="ge" sourceLinked="1"/>
        <c:majorTickMark val="none"/>
        <c:minorTickMark val="none"/>
        <c:tickLblPos val="none"/>
        <c:crossAx val="166769024"/>
        <c:crosses val="autoZero"/>
        <c:auto val="1"/>
        <c:lblOffset val="100"/>
        <c:baseTimeUnit val="years"/>
      </c:dateAx>
      <c:valAx>
        <c:axId val="1667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むかわ町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8126</v>
      </c>
      <c r="AM8" s="68"/>
      <c r="AN8" s="68"/>
      <c r="AO8" s="68"/>
      <c r="AP8" s="68"/>
      <c r="AQ8" s="68"/>
      <c r="AR8" s="68"/>
      <c r="AS8" s="68"/>
      <c r="AT8" s="67">
        <f>データ!T6</f>
        <v>711.36</v>
      </c>
      <c r="AU8" s="67"/>
      <c r="AV8" s="67"/>
      <c r="AW8" s="67"/>
      <c r="AX8" s="67"/>
      <c r="AY8" s="67"/>
      <c r="AZ8" s="67"/>
      <c r="BA8" s="67"/>
      <c r="BB8" s="67">
        <f>データ!U6</f>
        <v>11.42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61.99</v>
      </c>
      <c r="J10" s="67"/>
      <c r="K10" s="67"/>
      <c r="L10" s="67"/>
      <c r="M10" s="67"/>
      <c r="N10" s="67"/>
      <c r="O10" s="67"/>
      <c r="P10" s="67">
        <f>データ!P6</f>
        <v>40.98</v>
      </c>
      <c r="Q10" s="67"/>
      <c r="R10" s="67"/>
      <c r="S10" s="67"/>
      <c r="T10" s="67"/>
      <c r="U10" s="67"/>
      <c r="V10" s="67"/>
      <c r="W10" s="67">
        <f>データ!Q6</f>
        <v>67.150000000000006</v>
      </c>
      <c r="X10" s="67"/>
      <c r="Y10" s="67"/>
      <c r="Z10" s="67"/>
      <c r="AA10" s="67"/>
      <c r="AB10" s="67"/>
      <c r="AC10" s="67"/>
      <c r="AD10" s="68">
        <f>データ!R6</f>
        <v>3790</v>
      </c>
      <c r="AE10" s="68"/>
      <c r="AF10" s="68"/>
      <c r="AG10" s="68"/>
      <c r="AH10" s="68"/>
      <c r="AI10" s="68"/>
      <c r="AJ10" s="68"/>
      <c r="AK10" s="2"/>
      <c r="AL10" s="68">
        <f>データ!V6</f>
        <v>3289</v>
      </c>
      <c r="AM10" s="68"/>
      <c r="AN10" s="68"/>
      <c r="AO10" s="68"/>
      <c r="AP10" s="68"/>
      <c r="AQ10" s="68"/>
      <c r="AR10" s="68"/>
      <c r="AS10" s="68"/>
      <c r="AT10" s="67">
        <f>データ!W6</f>
        <v>1.54</v>
      </c>
      <c r="AU10" s="67"/>
      <c r="AV10" s="67"/>
      <c r="AW10" s="67"/>
      <c r="AX10" s="67"/>
      <c r="AY10" s="67"/>
      <c r="AZ10" s="67"/>
      <c r="BA10" s="67"/>
      <c r="BB10" s="67">
        <f>データ!X6</f>
        <v>2135.71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OyGMJW2rOJn3RG7GEfHxMwUrBUUW8mwcFAND/sAh36juDxpOfSTX6I6CGqtnfvqrpk4kqdncOgDqKVvz9KePuw==" saltValue="BXLTn76C5WYL3QCJE7nmi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15865</v>
      </c>
      <c r="D6" s="33">
        <f t="shared" si="3"/>
        <v>46</v>
      </c>
      <c r="E6" s="33">
        <f t="shared" si="3"/>
        <v>17</v>
      </c>
      <c r="F6" s="33">
        <f t="shared" si="3"/>
        <v>1</v>
      </c>
      <c r="G6" s="33">
        <f t="shared" si="3"/>
        <v>0</v>
      </c>
      <c r="H6" s="33" t="str">
        <f t="shared" si="3"/>
        <v>北海道　むかわ町</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61.99</v>
      </c>
      <c r="P6" s="34">
        <f t="shared" si="3"/>
        <v>40.98</v>
      </c>
      <c r="Q6" s="34">
        <f t="shared" si="3"/>
        <v>67.150000000000006</v>
      </c>
      <c r="R6" s="34">
        <f t="shared" si="3"/>
        <v>3790</v>
      </c>
      <c r="S6" s="34">
        <f t="shared" si="3"/>
        <v>8126</v>
      </c>
      <c r="T6" s="34">
        <f t="shared" si="3"/>
        <v>711.36</v>
      </c>
      <c r="U6" s="34">
        <f t="shared" si="3"/>
        <v>11.42</v>
      </c>
      <c r="V6" s="34">
        <f t="shared" si="3"/>
        <v>3289</v>
      </c>
      <c r="W6" s="34">
        <f t="shared" si="3"/>
        <v>1.54</v>
      </c>
      <c r="X6" s="34">
        <f t="shared" si="3"/>
        <v>2135.71</v>
      </c>
      <c r="Y6" s="35">
        <f>IF(Y7="",NA(),Y7)</f>
        <v>100.53</v>
      </c>
      <c r="Z6" s="35">
        <f t="shared" ref="Z6:AH6" si="4">IF(Z7="",NA(),Z7)</f>
        <v>100.68</v>
      </c>
      <c r="AA6" s="35">
        <f t="shared" si="4"/>
        <v>100.77</v>
      </c>
      <c r="AB6" s="35">
        <f t="shared" si="4"/>
        <v>100.6</v>
      </c>
      <c r="AC6" s="35">
        <f t="shared" si="4"/>
        <v>100.86</v>
      </c>
      <c r="AD6" s="35">
        <f t="shared" si="4"/>
        <v>108.69</v>
      </c>
      <c r="AE6" s="35">
        <f t="shared" si="4"/>
        <v>110.8</v>
      </c>
      <c r="AF6" s="35">
        <f t="shared" si="4"/>
        <v>110.07</v>
      </c>
      <c r="AG6" s="35">
        <f t="shared" si="4"/>
        <v>106.7</v>
      </c>
      <c r="AH6" s="35">
        <f t="shared" si="4"/>
        <v>106.83</v>
      </c>
      <c r="AI6" s="34" t="str">
        <f>IF(AI7="","",IF(AI7="-","【-】","【"&amp;SUBSTITUTE(TEXT(AI7,"#,##0.00"),"-","△")&amp;"】"))</f>
        <v>【108.69】</v>
      </c>
      <c r="AJ6" s="34">
        <f>IF(AJ7="",NA(),AJ7)</f>
        <v>0</v>
      </c>
      <c r="AK6" s="34">
        <f t="shared" ref="AK6:AS6" si="5">IF(AK7="",NA(),AK7)</f>
        <v>0</v>
      </c>
      <c r="AL6" s="34">
        <f t="shared" si="5"/>
        <v>0</v>
      </c>
      <c r="AM6" s="34">
        <f t="shared" si="5"/>
        <v>0</v>
      </c>
      <c r="AN6" s="35">
        <f t="shared" si="5"/>
        <v>22.31</v>
      </c>
      <c r="AO6" s="35">
        <f t="shared" si="5"/>
        <v>29.24</v>
      </c>
      <c r="AP6" s="35">
        <f t="shared" si="5"/>
        <v>31.45</v>
      </c>
      <c r="AQ6" s="35">
        <f t="shared" si="5"/>
        <v>31.4</v>
      </c>
      <c r="AR6" s="35">
        <f t="shared" si="5"/>
        <v>26.14</v>
      </c>
      <c r="AS6" s="35">
        <f t="shared" si="5"/>
        <v>22.02</v>
      </c>
      <c r="AT6" s="34" t="str">
        <f>IF(AT7="","",IF(AT7="-","【-】","【"&amp;SUBSTITUTE(TEXT(AT7,"#,##0.00"),"-","△")&amp;"】"))</f>
        <v>【3.28】</v>
      </c>
      <c r="AU6" s="35">
        <f>IF(AU7="",NA(),AU7)</f>
        <v>36.08</v>
      </c>
      <c r="AV6" s="35">
        <f t="shared" ref="AV6:BD6" si="6">IF(AV7="",NA(),AV7)</f>
        <v>35.299999999999997</v>
      </c>
      <c r="AW6" s="35">
        <f t="shared" si="6"/>
        <v>31.75</v>
      </c>
      <c r="AX6" s="35">
        <f t="shared" si="6"/>
        <v>45.19</v>
      </c>
      <c r="AY6" s="35">
        <f t="shared" si="6"/>
        <v>56.04</v>
      </c>
      <c r="AZ6" s="35">
        <f t="shared" si="6"/>
        <v>68.510000000000005</v>
      </c>
      <c r="BA6" s="35">
        <f t="shared" si="6"/>
        <v>70.16</v>
      </c>
      <c r="BB6" s="35">
        <f t="shared" si="6"/>
        <v>79.709999999999994</v>
      </c>
      <c r="BC6" s="35">
        <f t="shared" si="6"/>
        <v>68.290000000000006</v>
      </c>
      <c r="BD6" s="35">
        <f t="shared" si="6"/>
        <v>68.040000000000006</v>
      </c>
      <c r="BE6" s="34" t="str">
        <f>IF(BE7="","",IF(BE7="-","【-】","【"&amp;SUBSTITUTE(TEXT(BE7,"#,##0.00"),"-","△")&amp;"】"))</f>
        <v>【69.49】</v>
      </c>
      <c r="BF6" s="35">
        <f>IF(BF7="",NA(),BF7)</f>
        <v>1410.47</v>
      </c>
      <c r="BG6" s="35">
        <f t="shared" ref="BG6:BO6" si="7">IF(BG7="",NA(),BG7)</f>
        <v>1309.52</v>
      </c>
      <c r="BH6" s="35">
        <f t="shared" si="7"/>
        <v>1230.55</v>
      </c>
      <c r="BI6" s="35">
        <f t="shared" si="7"/>
        <v>1143.33</v>
      </c>
      <c r="BJ6" s="35">
        <f t="shared" si="7"/>
        <v>1243.29</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92.72</v>
      </c>
      <c r="BR6" s="35">
        <f t="shared" ref="BR6:BZ6" si="8">IF(BR7="",NA(),BR7)</f>
        <v>98.32</v>
      </c>
      <c r="BS6" s="35">
        <f t="shared" si="8"/>
        <v>98.65</v>
      </c>
      <c r="BT6" s="35">
        <f t="shared" si="8"/>
        <v>95.87</v>
      </c>
      <c r="BU6" s="35">
        <f t="shared" si="8"/>
        <v>86.06</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192.42</v>
      </c>
      <c r="CC6" s="35">
        <f t="shared" ref="CC6:CK6" si="9">IF(CC7="",NA(),CC7)</f>
        <v>182.54</v>
      </c>
      <c r="CD6" s="35">
        <f t="shared" si="9"/>
        <v>182.54</v>
      </c>
      <c r="CE6" s="35">
        <f t="shared" si="9"/>
        <v>187.44</v>
      </c>
      <c r="CF6" s="35">
        <f t="shared" si="9"/>
        <v>212.3</v>
      </c>
      <c r="CG6" s="35">
        <f t="shared" si="9"/>
        <v>248.89</v>
      </c>
      <c r="CH6" s="35">
        <f t="shared" si="9"/>
        <v>250.84</v>
      </c>
      <c r="CI6" s="35">
        <f t="shared" si="9"/>
        <v>235.61</v>
      </c>
      <c r="CJ6" s="35">
        <f t="shared" si="9"/>
        <v>216.21</v>
      </c>
      <c r="CK6" s="35">
        <f t="shared" si="9"/>
        <v>220.31</v>
      </c>
      <c r="CL6" s="34" t="str">
        <f>IF(CL7="","",IF(CL7="-","【-】","【"&amp;SUBSTITUTE(TEXT(CL7,"#,##0.00"),"-","△")&amp;"】"))</f>
        <v>【136.86】</v>
      </c>
      <c r="CM6" s="35">
        <f>IF(CM7="",NA(),CM7)</f>
        <v>70.73</v>
      </c>
      <c r="CN6" s="35">
        <f t="shared" ref="CN6:CV6" si="10">IF(CN7="",NA(),CN7)</f>
        <v>70.8</v>
      </c>
      <c r="CO6" s="35">
        <f t="shared" si="10"/>
        <v>68.25</v>
      </c>
      <c r="CP6" s="35">
        <f t="shared" si="10"/>
        <v>72.260000000000005</v>
      </c>
      <c r="CQ6" s="35">
        <f t="shared" si="10"/>
        <v>76.2</v>
      </c>
      <c r="CR6" s="35">
        <f t="shared" si="10"/>
        <v>49.89</v>
      </c>
      <c r="CS6" s="35">
        <f t="shared" si="10"/>
        <v>49.39</v>
      </c>
      <c r="CT6" s="35">
        <f t="shared" si="10"/>
        <v>49.25</v>
      </c>
      <c r="CU6" s="35">
        <f t="shared" si="10"/>
        <v>50.24</v>
      </c>
      <c r="CV6" s="35">
        <f t="shared" si="10"/>
        <v>49.68</v>
      </c>
      <c r="CW6" s="34" t="str">
        <f>IF(CW7="","",IF(CW7="-","【-】","【"&amp;SUBSTITUTE(TEXT(CW7,"#,##0.00"),"-","△")&amp;"】"))</f>
        <v>【58.98】</v>
      </c>
      <c r="CX6" s="35">
        <f>IF(CX7="",NA(),CX7)</f>
        <v>86.63</v>
      </c>
      <c r="CY6" s="35">
        <f t="shared" ref="CY6:DG6" si="11">IF(CY7="",NA(),CY7)</f>
        <v>87.52</v>
      </c>
      <c r="CZ6" s="35">
        <f t="shared" si="11"/>
        <v>87.85</v>
      </c>
      <c r="DA6" s="35">
        <f t="shared" si="11"/>
        <v>88.31</v>
      </c>
      <c r="DB6" s="35">
        <f t="shared" si="11"/>
        <v>89.81</v>
      </c>
      <c r="DC6" s="35">
        <f t="shared" si="11"/>
        <v>84.73</v>
      </c>
      <c r="DD6" s="35">
        <f t="shared" si="11"/>
        <v>83.96</v>
      </c>
      <c r="DE6" s="35">
        <f t="shared" si="11"/>
        <v>84.12</v>
      </c>
      <c r="DF6" s="35">
        <f t="shared" si="11"/>
        <v>84.17</v>
      </c>
      <c r="DG6" s="35">
        <f t="shared" si="11"/>
        <v>83.35</v>
      </c>
      <c r="DH6" s="34" t="str">
        <f>IF(DH7="","",IF(DH7="-","【-】","【"&amp;SUBSTITUTE(TEXT(DH7,"#,##0.00"),"-","△")&amp;"】"))</f>
        <v>【95.20】</v>
      </c>
      <c r="DI6" s="35">
        <f>IF(DI7="",NA(),DI7)</f>
        <v>22.05</v>
      </c>
      <c r="DJ6" s="35">
        <f t="shared" ref="DJ6:DR6" si="12">IF(DJ7="",NA(),DJ7)</f>
        <v>24.58</v>
      </c>
      <c r="DK6" s="35">
        <f t="shared" si="12"/>
        <v>27.06</v>
      </c>
      <c r="DL6" s="35">
        <f t="shared" si="12"/>
        <v>29.75</v>
      </c>
      <c r="DM6" s="35">
        <f t="shared" si="12"/>
        <v>32.159999999999997</v>
      </c>
      <c r="DN6" s="35">
        <f t="shared" si="12"/>
        <v>21.09</v>
      </c>
      <c r="DO6" s="35">
        <f t="shared" si="12"/>
        <v>22.6</v>
      </c>
      <c r="DP6" s="35">
        <f t="shared" si="12"/>
        <v>26.91</v>
      </c>
      <c r="DQ6" s="35">
        <f t="shared" si="12"/>
        <v>26.81</v>
      </c>
      <c r="DR6" s="35">
        <f t="shared" si="12"/>
        <v>26.06</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【5.64】</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8" s="36" customFormat="1" x14ac:dyDescent="0.15">
      <c r="A7" s="28"/>
      <c r="B7" s="37">
        <v>2018</v>
      </c>
      <c r="C7" s="37">
        <v>15865</v>
      </c>
      <c r="D7" s="37">
        <v>46</v>
      </c>
      <c r="E7" s="37">
        <v>17</v>
      </c>
      <c r="F7" s="37">
        <v>1</v>
      </c>
      <c r="G7" s="37">
        <v>0</v>
      </c>
      <c r="H7" s="37" t="s">
        <v>96</v>
      </c>
      <c r="I7" s="37" t="s">
        <v>97</v>
      </c>
      <c r="J7" s="37" t="s">
        <v>98</v>
      </c>
      <c r="K7" s="37" t="s">
        <v>99</v>
      </c>
      <c r="L7" s="37" t="s">
        <v>100</v>
      </c>
      <c r="M7" s="37" t="s">
        <v>101</v>
      </c>
      <c r="N7" s="38" t="s">
        <v>102</v>
      </c>
      <c r="O7" s="38">
        <v>61.99</v>
      </c>
      <c r="P7" s="38">
        <v>40.98</v>
      </c>
      <c r="Q7" s="38">
        <v>67.150000000000006</v>
      </c>
      <c r="R7" s="38">
        <v>3790</v>
      </c>
      <c r="S7" s="38">
        <v>8126</v>
      </c>
      <c r="T7" s="38">
        <v>711.36</v>
      </c>
      <c r="U7" s="38">
        <v>11.42</v>
      </c>
      <c r="V7" s="38">
        <v>3289</v>
      </c>
      <c r="W7" s="38">
        <v>1.54</v>
      </c>
      <c r="X7" s="38">
        <v>2135.71</v>
      </c>
      <c r="Y7" s="38">
        <v>100.53</v>
      </c>
      <c r="Z7" s="38">
        <v>100.68</v>
      </c>
      <c r="AA7" s="38">
        <v>100.77</v>
      </c>
      <c r="AB7" s="38">
        <v>100.6</v>
      </c>
      <c r="AC7" s="38">
        <v>100.86</v>
      </c>
      <c r="AD7" s="38">
        <v>108.69</v>
      </c>
      <c r="AE7" s="38">
        <v>110.8</v>
      </c>
      <c r="AF7" s="38">
        <v>110.07</v>
      </c>
      <c r="AG7" s="38">
        <v>106.7</v>
      </c>
      <c r="AH7" s="38">
        <v>106.83</v>
      </c>
      <c r="AI7" s="38">
        <v>108.69</v>
      </c>
      <c r="AJ7" s="38">
        <v>0</v>
      </c>
      <c r="AK7" s="38">
        <v>0</v>
      </c>
      <c r="AL7" s="38">
        <v>0</v>
      </c>
      <c r="AM7" s="38">
        <v>0</v>
      </c>
      <c r="AN7" s="38">
        <v>22.31</v>
      </c>
      <c r="AO7" s="38">
        <v>29.24</v>
      </c>
      <c r="AP7" s="38">
        <v>31.45</v>
      </c>
      <c r="AQ7" s="38">
        <v>31.4</v>
      </c>
      <c r="AR7" s="38">
        <v>26.14</v>
      </c>
      <c r="AS7" s="38">
        <v>22.02</v>
      </c>
      <c r="AT7" s="38">
        <v>3.28</v>
      </c>
      <c r="AU7" s="38">
        <v>36.08</v>
      </c>
      <c r="AV7" s="38">
        <v>35.299999999999997</v>
      </c>
      <c r="AW7" s="38">
        <v>31.75</v>
      </c>
      <c r="AX7" s="38">
        <v>45.19</v>
      </c>
      <c r="AY7" s="38">
        <v>56.04</v>
      </c>
      <c r="AZ7" s="38">
        <v>68.510000000000005</v>
      </c>
      <c r="BA7" s="38">
        <v>70.16</v>
      </c>
      <c r="BB7" s="38">
        <v>79.709999999999994</v>
      </c>
      <c r="BC7" s="38">
        <v>68.290000000000006</v>
      </c>
      <c r="BD7" s="38">
        <v>68.040000000000006</v>
      </c>
      <c r="BE7" s="38">
        <v>69.489999999999995</v>
      </c>
      <c r="BF7" s="38">
        <v>1410.47</v>
      </c>
      <c r="BG7" s="38">
        <v>1309.52</v>
      </c>
      <c r="BH7" s="38">
        <v>1230.55</v>
      </c>
      <c r="BI7" s="38">
        <v>1143.33</v>
      </c>
      <c r="BJ7" s="38">
        <v>1243.29</v>
      </c>
      <c r="BK7" s="38">
        <v>1203.71</v>
      </c>
      <c r="BL7" s="38">
        <v>1162.3599999999999</v>
      </c>
      <c r="BM7" s="38">
        <v>1047.6500000000001</v>
      </c>
      <c r="BN7" s="38">
        <v>1124.26</v>
      </c>
      <c r="BO7" s="38">
        <v>1048.23</v>
      </c>
      <c r="BP7" s="38">
        <v>682.78</v>
      </c>
      <c r="BQ7" s="38">
        <v>92.72</v>
      </c>
      <c r="BR7" s="38">
        <v>98.32</v>
      </c>
      <c r="BS7" s="38">
        <v>98.65</v>
      </c>
      <c r="BT7" s="38">
        <v>95.87</v>
      </c>
      <c r="BU7" s="38">
        <v>86.06</v>
      </c>
      <c r="BV7" s="38">
        <v>69.739999999999995</v>
      </c>
      <c r="BW7" s="38">
        <v>68.209999999999994</v>
      </c>
      <c r="BX7" s="38">
        <v>74.040000000000006</v>
      </c>
      <c r="BY7" s="38">
        <v>80.58</v>
      </c>
      <c r="BZ7" s="38">
        <v>78.92</v>
      </c>
      <c r="CA7" s="38">
        <v>100.91</v>
      </c>
      <c r="CB7" s="38">
        <v>192.42</v>
      </c>
      <c r="CC7" s="38">
        <v>182.54</v>
      </c>
      <c r="CD7" s="38">
        <v>182.54</v>
      </c>
      <c r="CE7" s="38">
        <v>187.44</v>
      </c>
      <c r="CF7" s="38">
        <v>212.3</v>
      </c>
      <c r="CG7" s="38">
        <v>248.89</v>
      </c>
      <c r="CH7" s="38">
        <v>250.84</v>
      </c>
      <c r="CI7" s="38">
        <v>235.61</v>
      </c>
      <c r="CJ7" s="38">
        <v>216.21</v>
      </c>
      <c r="CK7" s="38">
        <v>220.31</v>
      </c>
      <c r="CL7" s="38">
        <v>136.86000000000001</v>
      </c>
      <c r="CM7" s="38">
        <v>70.73</v>
      </c>
      <c r="CN7" s="38">
        <v>70.8</v>
      </c>
      <c r="CO7" s="38">
        <v>68.25</v>
      </c>
      <c r="CP7" s="38">
        <v>72.260000000000005</v>
      </c>
      <c r="CQ7" s="38">
        <v>76.2</v>
      </c>
      <c r="CR7" s="38">
        <v>49.89</v>
      </c>
      <c r="CS7" s="38">
        <v>49.39</v>
      </c>
      <c r="CT7" s="38">
        <v>49.25</v>
      </c>
      <c r="CU7" s="38">
        <v>50.24</v>
      </c>
      <c r="CV7" s="38">
        <v>49.68</v>
      </c>
      <c r="CW7" s="38">
        <v>58.98</v>
      </c>
      <c r="CX7" s="38">
        <v>86.63</v>
      </c>
      <c r="CY7" s="38">
        <v>87.52</v>
      </c>
      <c r="CZ7" s="38">
        <v>87.85</v>
      </c>
      <c r="DA7" s="38">
        <v>88.31</v>
      </c>
      <c r="DB7" s="38">
        <v>89.81</v>
      </c>
      <c r="DC7" s="38">
        <v>84.73</v>
      </c>
      <c r="DD7" s="38">
        <v>83.96</v>
      </c>
      <c r="DE7" s="38">
        <v>84.12</v>
      </c>
      <c r="DF7" s="38">
        <v>84.17</v>
      </c>
      <c r="DG7" s="38">
        <v>83.35</v>
      </c>
      <c r="DH7" s="38">
        <v>95.2</v>
      </c>
      <c r="DI7" s="38">
        <v>22.05</v>
      </c>
      <c r="DJ7" s="38">
        <v>24.58</v>
      </c>
      <c r="DK7" s="38">
        <v>27.06</v>
      </c>
      <c r="DL7" s="38">
        <v>29.75</v>
      </c>
      <c r="DM7" s="38">
        <v>32.159999999999997</v>
      </c>
      <c r="DN7" s="38">
        <v>21.09</v>
      </c>
      <c r="DO7" s="38">
        <v>22.6</v>
      </c>
      <c r="DP7" s="38">
        <v>26.91</v>
      </c>
      <c r="DQ7" s="38">
        <v>26.81</v>
      </c>
      <c r="DR7" s="38">
        <v>26.06</v>
      </c>
      <c r="DS7" s="38">
        <v>38.6</v>
      </c>
      <c r="DT7" s="38">
        <v>0</v>
      </c>
      <c r="DU7" s="38">
        <v>0</v>
      </c>
      <c r="DV7" s="38">
        <v>0</v>
      </c>
      <c r="DW7" s="38">
        <v>0</v>
      </c>
      <c r="DX7" s="38">
        <v>0</v>
      </c>
      <c r="DY7" s="38">
        <v>0</v>
      </c>
      <c r="DZ7" s="38">
        <v>0</v>
      </c>
      <c r="EA7" s="38">
        <v>0</v>
      </c>
      <c r="EB7" s="38">
        <v>0</v>
      </c>
      <c r="EC7" s="38">
        <v>0</v>
      </c>
      <c r="ED7" s="38">
        <v>5.64</v>
      </c>
      <c r="EE7" s="38">
        <v>0</v>
      </c>
      <c r="EF7" s="38">
        <v>0</v>
      </c>
      <c r="EG7" s="38">
        <v>0</v>
      </c>
      <c r="EH7" s="38">
        <v>0</v>
      </c>
      <c r="EI7" s="38">
        <v>0</v>
      </c>
      <c r="EJ7" s="38">
        <v>0.03</v>
      </c>
      <c r="EK7" s="38">
        <v>0.15</v>
      </c>
      <c r="EL7" s="38">
        <v>0.1</v>
      </c>
      <c r="EM7" s="38">
        <v>0.13</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山谷　明宏</cp:lastModifiedBy>
  <dcterms:created xsi:type="dcterms:W3CDTF">2019-12-05T04:42:21Z</dcterms:created>
  <dcterms:modified xsi:type="dcterms:W3CDTF">2020-04-01T08:10:41Z</dcterms:modified>
  <cp:category/>
</cp:coreProperties>
</file>