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ifile\download$\in-b0048\Downloads\file_2020-04-01_17-05-27\"/>
    </mc:Choice>
  </mc:AlternateContent>
  <workbookProtection workbookAlgorithmName="SHA-512" workbookHashValue="iqzS9/QaMqrWvofgi3Dy4GVcvH92axIObhkVMyitcb5R/BXmUjy4bhUtVlIOXC91L2DwRs+NzVwh+kRqLVrznQ==" workbookSaltValue="UjqeOWy4xl2aD04koBzCY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AD8" i="4" s="1"/>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D10" i="4"/>
  <c r="W10" i="4"/>
  <c r="B10" i="4"/>
  <c r="BB8" i="4"/>
  <c r="AT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<sst xmlns="http://schemas.openxmlformats.org/spreadsheetml/2006/main" count="223" uniqueCount="111">
  <si>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</si>
  <si>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</si>
  <si>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</si>
  <si>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</si>
  <si>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</si>
  <si>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</si>
  <si>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</si>
  <si>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</si>
  <si>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</si>
  <si>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</si>
  <si>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</si>
  <si>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</si>
  <si>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</si>
  <si>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</si>
  <si>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</si>
  <si>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</si>
  <si>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</si>
  <si>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</si>
  <si>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</si>
  <si>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</si>
  <si>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</si>
  <si>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</si>
  <si>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</si>
  <si>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</si>
  <si>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</si>
  <si>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</si>
  <si>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</si>
  <si>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</si>
  <si>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</si>
  <si>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</si>
  <si>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</si>
  <si>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</si>
  <si>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</si>
  <si>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</si>
  <si>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</si>
  <si>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</si>
  <si>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</si>
  <si>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</si>
  <si>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</si>
  <si>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</si>
  <si>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</si>
  <si>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</si>
  <si>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</si>
  <si>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</si>
  <si>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</si>
  <si>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</si>
  <si>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</si>
  <si>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</si>
  <si>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</si>
  <si>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</si>
  <si>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</si>
  <si>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</si>
  <si>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</si>
  <si>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</si>
  <si>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</si>
  <si>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</si>
  <si>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</si>
  <si>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</si>
  <si>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</si>
  <si>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</si>
  <si>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</si>
  <si>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</si>
  <si>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</si>
  <si>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</si>
  <si>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</si>
  <si>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</si>
  <si>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</si>
  <si>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</si>
  <si>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</si>
  <si>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</si>
  <si>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</si>
  <si>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</si>
  <si>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</si>
  <si>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</si>
  <si>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</si>
  <si>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</si>
  <si>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</si>
  <si>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</si>
  <si>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</si>
  <si>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</si>
  <si>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</si>
  <si>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</si>
  <si>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</si>
  <si>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</si>
  <si>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</si>
  <si>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</si>
  <si>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</si>
  <si>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</si>
  <si>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</si>
  <si>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</si>
  <si>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</si>
  <si>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</si>
  <si>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</si>
  <si>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</si>
  <si>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</si>
  <si>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</si>
  <si>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</si>
  <si>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</si>
  <si>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</si>
  <si>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</si>
  <si>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</si>
  <si>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</si>
  <si>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</si>
  <si>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</si>
  <si>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</si>
  <si>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</si>
  <si>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</si>
  <si>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</si>
  <si>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⑤経費回収率について、平成30年に発生した北海道胆振東部地震により、大規模な料金の減免を行ったため、料金収入の減少に伴い減少した。　
　⑥汚水処理原価についても、震災による減免により有収水量が減少し汚水処理原価が増加した。
　それ以外については特に問題は無いが、実経営面では、繰入基準以外の一般会計負担により一部補填している。</t>
    <rPh sb="2" eb="4">
      <t>ケイヒ</t>
    </rPh>
    <rPh sb="4" eb="6">
      <t>カイシュウ</t>
    </rPh>
    <rPh sb="6" eb="7">
      <t>リツ</t>
    </rPh>
    <rPh sb="51" eb="53">
      <t>リョウキン</t>
    </rPh>
    <rPh sb="53" eb="55">
      <t>シュウニュウ</t>
    </rPh>
    <rPh sb="56" eb="58">
      <t>ゲンショウ</t>
    </rPh>
    <rPh sb="59" eb="60">
      <t>トモナ</t>
    </rPh>
    <rPh sb="61" eb="63">
      <t>ゲンショウ</t>
    </rPh>
    <rPh sb="70" eb="72">
      <t>オスイ</t>
    </rPh>
    <rPh sb="72" eb="74">
      <t>ショリ</t>
    </rPh>
    <rPh sb="74" eb="76">
      <t>ゲンカ</t>
    </rPh>
    <rPh sb="82" eb="84">
      <t>シンサイ</t>
    </rPh>
    <rPh sb="87" eb="89">
      <t>ゲンメン</t>
    </rPh>
    <rPh sb="92" eb="94">
      <t>ユウシュウ</t>
    </rPh>
    <rPh sb="94" eb="96">
      <t>スイリョウ</t>
    </rPh>
    <rPh sb="97" eb="99">
      <t>ゲンショウ</t>
    </rPh>
    <rPh sb="100" eb="102">
      <t>オスイ</t>
    </rPh>
    <rPh sb="102" eb="104">
      <t>ショリ</t>
    </rPh>
    <rPh sb="104" eb="106">
      <t>ゲンカ</t>
    </rPh>
    <rPh sb="107" eb="109">
      <t>ゾウカ</t>
    </rPh>
    <rPh sb="116" eb="118">
      <t>イガイ</t>
    </rPh>
    <rPh sb="123" eb="124">
      <t>トク</t>
    </rPh>
    <rPh sb="125" eb="127">
      <t>モンダイ</t>
    </rPh>
    <rPh sb="128" eb="129">
      <t>ナ</t>
    </rPh>
    <rPh sb="132" eb="133">
      <t>ジツ</t>
    </rPh>
    <rPh sb="133" eb="135">
      <t>ケイエイ</t>
    </rPh>
    <rPh sb="135" eb="136">
      <t>メン</t>
    </rPh>
    <rPh sb="139" eb="140">
      <t>ク</t>
    </rPh>
    <rPh sb="140" eb="141">
      <t>イ</t>
    </rPh>
    <rPh sb="141" eb="143">
      <t>キジュン</t>
    </rPh>
    <rPh sb="143" eb="145">
      <t>イガイ</t>
    </rPh>
    <rPh sb="146" eb="148">
      <t>イッパン</t>
    </rPh>
    <rPh sb="148" eb="150">
      <t>カイケイ</t>
    </rPh>
    <rPh sb="150" eb="152">
      <t>フタン</t>
    </rPh>
    <rPh sb="155" eb="157">
      <t>イチブ</t>
    </rPh>
    <rPh sb="157" eb="159">
      <t>ホテン</t>
    </rPh>
    <phoneticPr fontId="4"/>
  </si>
  <si>
    <t>　現在のところ、経営は健全と言えるが、今後の人口減少の動きに合わせた効率性を検証し、総合的に施設や管渠の整備を図って行くことが必要である。
　また、管渠については、基本耐用年数が50年で更新時期までまだ年数はあるものの、公共施設等総合管理計画において、町道の改良・改修に合わせた更新によるコスト削減を図り、単年度当たりの建設改良費平準化を行いながら計画的に更新していくこととしている。</t>
    <rPh sb="1" eb="3">
      <t>ゲンザイ</t>
    </rPh>
    <rPh sb="8" eb="10">
      <t>ケイエイ</t>
    </rPh>
    <rPh sb="11" eb="13">
      <t>ケンゼン</t>
    </rPh>
    <rPh sb="14" eb="15">
      <t>イ</t>
    </rPh>
    <rPh sb="19" eb="21">
      <t>コンゴ</t>
    </rPh>
    <rPh sb="22" eb="24">
      <t>ジンコウ</t>
    </rPh>
    <rPh sb="24" eb="26">
      <t>ゲンショウ</t>
    </rPh>
    <rPh sb="27" eb="28">
      <t>ウゴ</t>
    </rPh>
    <rPh sb="30" eb="31">
      <t>ア</t>
    </rPh>
    <rPh sb="34" eb="37">
      <t>コウリツセイ</t>
    </rPh>
    <rPh sb="38" eb="40">
      <t>ケンショウ</t>
    </rPh>
    <rPh sb="42" eb="45">
      <t>ソウゴウテキ</t>
    </rPh>
    <rPh sb="46" eb="48">
      <t>シセツ</t>
    </rPh>
    <rPh sb="49" eb="51">
      <t>カンキョ</t>
    </rPh>
    <rPh sb="52" eb="54">
      <t>セイビ</t>
    </rPh>
    <rPh sb="55" eb="56">
      <t>ハカ</t>
    </rPh>
    <rPh sb="58" eb="59">
      <t>イ</t>
    </rPh>
    <rPh sb="63" eb="65">
      <t>ヒツヨウ</t>
    </rPh>
    <rPh sb="74" eb="76">
      <t>カンキョ</t>
    </rPh>
    <rPh sb="82" eb="84">
      <t>キホン</t>
    </rPh>
    <rPh sb="84" eb="86">
      <t>タイヨウ</t>
    </rPh>
    <rPh sb="86" eb="88">
      <t>ネンスウ</t>
    </rPh>
    <rPh sb="91" eb="92">
      <t>ネン</t>
    </rPh>
    <rPh sb="93" eb="95">
      <t>コウシン</t>
    </rPh>
    <rPh sb="95" eb="97">
      <t>ジキ</t>
    </rPh>
    <rPh sb="101" eb="103">
      <t>ネンスウ</t>
    </rPh>
    <rPh sb="110" eb="112">
      <t>コウキョウ</t>
    </rPh>
    <rPh sb="112" eb="114">
      <t>シセツ</t>
    </rPh>
    <rPh sb="114" eb="115">
      <t>トウ</t>
    </rPh>
    <rPh sb="115" eb="117">
      <t>ソウゴウ</t>
    </rPh>
    <rPh sb="117" eb="119">
      <t>カンリ</t>
    </rPh>
    <rPh sb="119" eb="121">
      <t>ケイカク</t>
    </rPh>
    <rPh sb="126" eb="128">
      <t>チョウドウ</t>
    </rPh>
    <rPh sb="129" eb="131">
      <t>カイリョウ</t>
    </rPh>
    <rPh sb="132" eb="134">
      <t>カイシュウ</t>
    </rPh>
    <rPh sb="135" eb="136">
      <t>ア</t>
    </rPh>
    <rPh sb="139" eb="141">
      <t>コウシン</t>
    </rPh>
    <rPh sb="147" eb="149">
      <t>サクゲン</t>
    </rPh>
    <rPh sb="150" eb="151">
      <t>ハカ</t>
    </rPh>
    <rPh sb="153" eb="156">
      <t>タンネンド</t>
    </rPh>
    <rPh sb="156" eb="157">
      <t>ア</t>
    </rPh>
    <rPh sb="160" eb="162">
      <t>ケンセツ</t>
    </rPh>
    <rPh sb="162" eb="164">
      <t>カイリョウ</t>
    </rPh>
    <rPh sb="164" eb="165">
      <t>ヒ</t>
    </rPh>
    <rPh sb="165" eb="168">
      <t>ヘイジュンカ</t>
    </rPh>
    <rPh sb="169" eb="170">
      <t>オコナ</t>
    </rPh>
    <rPh sb="174" eb="177">
      <t>ケイカクテキ</t>
    </rPh>
    <rPh sb="178" eb="180">
      <t>コウシン</t>
    </rPh>
    <phoneticPr fontId="4"/>
  </si>
  <si>
    <t>　農業集落排水は平成6年4月に供用開始し、25年程度しか経過していないため、②管渠老朽化率、③管渠改善率についての数値は現れていない。</t>
    <rPh sb="1" eb="3">
      <t>ノウギョウ</t>
    </rPh>
    <rPh sb="3" eb="5">
      <t>シュウラク</t>
    </rPh>
    <rPh sb="5" eb="7">
      <t>ハイスイ</t>
    </rPh>
    <rPh sb="8" eb="10">
      <t>ヘイセイ</t>
    </rPh>
    <rPh sb="11" eb="12">
      <t>ネン</t>
    </rPh>
    <rPh sb="13" eb="14">
      <t>ガツ</t>
    </rPh>
    <rPh sb="15" eb="17">
      <t>キョウヨウ</t>
    </rPh>
    <rPh sb="17" eb="19">
      <t>カイシ</t>
    </rPh>
    <rPh sb="23" eb="24">
      <t>ネン</t>
    </rPh>
    <rPh sb="24" eb="26">
      <t>テイド</t>
    </rPh>
    <rPh sb="28" eb="30">
      <t>ケイカ</t>
    </rPh>
    <rPh sb="39" eb="41">
      <t>カンキョ</t>
    </rPh>
    <rPh sb="41" eb="44">
      <t>ロウキュウカ</t>
    </rPh>
    <rPh sb="44" eb="45">
      <t>リツ</t>
    </rPh>
    <rPh sb="47" eb="49">
      <t>カンキョ</t>
    </rPh>
    <rPh sb="49" eb="51">
      <t>カイゼン</t>
    </rPh>
    <rPh sb="51" eb="52">
      <t>リツ</t>
    </rPh>
    <rPh sb="57" eb="59">
      <t>スウチ</t>
    </rPh>
    <rPh sb="60" eb="61">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</si>
</sst>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BB-4794-8177-8B700C8B7BD4}"/>
            </c:ext>
          </c:extLst>
        </c:ser>
        <c:dLbls>
          <c:showLegendKey val="0"/>
          <c:showVal val="0"/>
          <c:showCatName val="0"/>
          <c:showSerName val="0"/>
          <c:showPercent val="0"/>
          <c:showBubbleSize val="0"/>
        </c:dLbls>
        <c:gapWidth val="150"/>
        <c:axId val="263953024"/>
        <c:axId val="2720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7BB-4794-8177-8B700C8B7BD4}"/>
            </c:ext>
          </c:extLst>
        </c:ser>
        <c:dLbls>
          <c:showLegendKey val="0"/>
          <c:showVal val="0"/>
          <c:showCatName val="0"/>
          <c:showSerName val="0"/>
          <c:showPercent val="0"/>
          <c:showBubbleSize val="0"/>
        </c:dLbls>
        <c:marker val="1"/>
        <c:smooth val="0"/>
        <c:axId val="263953024"/>
        <c:axId val="272012032"/>
      </c:lineChart>
      <c:dateAx>
        <c:axId val="263953024"/>
        <c:scaling>
          <c:orientation val="minMax"/>
        </c:scaling>
        <c:delete val="1"/>
        <c:axPos val="b"/>
        <c:numFmt formatCode="ge" sourceLinked="1"/>
        <c:majorTickMark val="none"/>
        <c:minorTickMark val="none"/>
        <c:tickLblPos val="none"/>
        <c:crossAx val="272012032"/>
        <c:crosses val="autoZero"/>
        <c:auto val="1"/>
        <c:lblOffset val="100"/>
        <c:baseTimeUnit val="years"/>
      </c:dateAx>
      <c:valAx>
        <c:axId val="272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9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66.239999999999995</c:v>
                </c:pt>
                <c:pt idx="1">
                  <c:v>64.53</c:v>
                </c:pt>
                <c:pt idx="2">
                  <c:v>63.82</c:v>
                </c:pt>
                <c:pt idx="3">
                  <c:v>64.39</c:v>
                </c:pt>
                <c:pt idx="4">
                  <c:v>60.83</c:v>
                </c:pt>
              </c:numCache>
            </c:numRef>
          </c:val>
          <c:extLst>
            <c:ext xmlns:c16="http://schemas.microsoft.com/office/drawing/2014/chart" uri="{C3380CC4-5D6E-409C-BE32-E72D297353CC}">
              <c16:uniqueId val="{00000000-F3F1-4543-8174-5D3EEDAED7F7}"/>
            </c:ext>
          </c:extLst>
        </c:ser>
        <c:dLbls>
          <c:showLegendKey val="0"/>
          <c:showVal val="0"/>
          <c:showCatName val="0"/>
          <c:showSerName val="0"/>
          <c:showPercent val="0"/>
          <c:showBubbleSize val="0"/>
        </c:dLbls>
        <c:gapWidth val="150"/>
        <c:axId val="154878720"/>
        <c:axId val="1548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3F1-4543-8174-5D3EEDAED7F7}"/>
            </c:ext>
          </c:extLst>
        </c:ser>
        <c:dLbls>
          <c:showLegendKey val="0"/>
          <c:showVal val="0"/>
          <c:showCatName val="0"/>
          <c:showSerName val="0"/>
          <c:showPercent val="0"/>
          <c:showBubbleSize val="0"/>
        </c:dLbls>
        <c:marker val="1"/>
        <c:smooth val="0"/>
        <c:axId val="154878720"/>
        <c:axId val="154880640"/>
      </c:lineChart>
      <c:dateAx>
        <c:axId val="154878720"/>
        <c:scaling>
          <c:orientation val="minMax"/>
        </c:scaling>
        <c:delete val="1"/>
        <c:axPos val="b"/>
        <c:numFmt formatCode="ge" sourceLinked="1"/>
        <c:majorTickMark val="none"/>
        <c:minorTickMark val="none"/>
        <c:tickLblPos val="none"/>
        <c:crossAx val="154880640"/>
        <c:crosses val="autoZero"/>
        <c:auto val="1"/>
        <c:lblOffset val="100"/>
        <c:baseTimeUnit val="years"/>
      </c:dateAx>
      <c:valAx>
        <c:axId val="1548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96.08</c:v>
                </c:pt>
                <c:pt idx="1">
                  <c:v>96.92</c:v>
                </c:pt>
                <c:pt idx="2">
                  <c:v>97.3</c:v>
                </c:pt>
                <c:pt idx="3">
                  <c:v>98.14</c:v>
                </c:pt>
                <c:pt idx="4">
                  <c:v>98.58</c:v>
                </c:pt>
              </c:numCache>
            </c:numRef>
          </c:val>
          <c:extLst>
            <c:ext xmlns:c16="http://schemas.microsoft.com/office/drawing/2014/chart" uri="{C3380CC4-5D6E-409C-BE32-E72D297353CC}">
              <c16:uniqueId val="{00000000-EC55-45B0-9818-C15BAA4DECD7}"/>
            </c:ext>
          </c:extLst>
        </c:ser>
        <c:dLbls>
          <c:showLegendKey val="0"/>
          <c:showVal val="0"/>
          <c:showCatName val="0"/>
          <c:showSerName val="0"/>
          <c:showPercent val="0"/>
          <c:showBubbleSize val="0"/>
        </c:dLbls>
        <c:gapWidth val="150"/>
        <c:axId val="154893312"/>
        <c:axId val="1550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C55-45B0-9818-C15BAA4DECD7}"/>
            </c:ext>
          </c:extLst>
        </c:ser>
        <c:dLbls>
          <c:showLegendKey val="0"/>
          <c:showVal val="0"/>
          <c:showCatName val="0"/>
          <c:showSerName val="0"/>
          <c:showPercent val="0"/>
          <c:showBubbleSize val="0"/>
        </c:dLbls>
        <c:marker val="1"/>
        <c:smooth val="0"/>
        <c:axId val="154893312"/>
        <c:axId val="155006080"/>
      </c:lineChart>
      <c:dateAx>
        <c:axId val="154893312"/>
        <c:scaling>
          <c:orientation val="minMax"/>
        </c:scaling>
        <c:delete val="1"/>
        <c:axPos val="b"/>
        <c:numFmt formatCode="ge" sourceLinked="1"/>
        <c:majorTickMark val="none"/>
        <c:minorTickMark val="none"/>
        <c:tickLblPos val="none"/>
        <c:crossAx val="155006080"/>
        <c:crosses val="autoZero"/>
        <c:auto val="1"/>
        <c:lblOffset val="100"/>
        <c:baseTimeUnit val="years"/>
      </c:dateAx>
      <c:valAx>
        <c:axId val="1550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101.93</c:v>
                </c:pt>
                <c:pt idx="1">
                  <c:v>101.34</c:v>
                </c:pt>
                <c:pt idx="2">
                  <c:v>100.86</c:v>
                </c:pt>
                <c:pt idx="3">
                  <c:v>100.73</c:v>
                </c:pt>
                <c:pt idx="4">
                  <c:v>103.73</c:v>
                </c:pt>
              </c:numCache>
            </c:numRef>
          </c:val>
          <c:extLst>
            <c:ext xmlns:c16="http://schemas.microsoft.com/office/drawing/2014/chart" uri="{C3380CC4-5D6E-409C-BE32-E72D297353CC}">
              <c16:uniqueId val="{00000000-F5E2-422D-9727-FC699CA08BD7}"/>
            </c:ext>
          </c:extLst>
        </c:ser>
        <c:dLbls>
          <c:showLegendKey val="0"/>
          <c:showVal val="0"/>
          <c:showCatName val="0"/>
          <c:showSerName val="0"/>
          <c:showPercent val="0"/>
          <c:showBubbleSize val="0"/>
        </c:dLbls>
        <c:gapWidth val="150"/>
        <c:axId val="154799104"/>
        <c:axId val="1548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F5E2-422D-9727-FC699CA08BD7}"/>
            </c:ext>
          </c:extLst>
        </c:ser>
        <c:dLbls>
          <c:showLegendKey val="0"/>
          <c:showVal val="0"/>
          <c:showCatName val="0"/>
          <c:showSerName val="0"/>
          <c:showPercent val="0"/>
          <c:showBubbleSize val="0"/>
        </c:dLbls>
        <c:marker val="1"/>
        <c:smooth val="0"/>
        <c:axId val="154799104"/>
        <c:axId val="154809472"/>
      </c:lineChart>
      <c:dateAx>
        <c:axId val="154799104"/>
        <c:scaling>
          <c:orientation val="minMax"/>
        </c:scaling>
        <c:delete val="1"/>
        <c:axPos val="b"/>
        <c:numFmt formatCode="ge" sourceLinked="1"/>
        <c:majorTickMark val="none"/>
        <c:minorTickMark val="none"/>
        <c:tickLblPos val="none"/>
        <c:crossAx val="154809472"/>
        <c:crosses val="autoZero"/>
        <c:auto val="1"/>
        <c:lblOffset val="100"/>
        <c:baseTimeUnit val="years"/>
      </c:dateAx>
      <c:valAx>
        <c:axId val="1548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27.32</c:v>
                </c:pt>
                <c:pt idx="1">
                  <c:v>30.26</c:v>
                </c:pt>
                <c:pt idx="2">
                  <c:v>32.909999999999997</c:v>
                </c:pt>
                <c:pt idx="3">
                  <c:v>35.590000000000003</c:v>
                </c:pt>
                <c:pt idx="4">
                  <c:v>38.159999999999997</c:v>
                </c:pt>
              </c:numCache>
            </c:numRef>
          </c:val>
          <c:extLst>
            <c:ext xmlns:c16="http://schemas.microsoft.com/office/drawing/2014/chart" uri="{C3380CC4-5D6E-409C-BE32-E72D297353CC}">
              <c16:uniqueId val="{00000000-C434-445D-B73E-985F34E93A76}"/>
            </c:ext>
          </c:extLst>
        </c:ser>
        <c:dLbls>
          <c:showLegendKey val="0"/>
          <c:showVal val="0"/>
          <c:showCatName val="0"/>
          <c:showSerName val="0"/>
          <c:showPercent val="0"/>
          <c:showBubbleSize val="0"/>
        </c:dLbls>
        <c:gapWidth val="150"/>
        <c:axId val="154848640"/>
        <c:axId val="1548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C434-445D-B73E-985F34E93A76}"/>
            </c:ext>
          </c:extLst>
        </c:ser>
        <c:dLbls>
          <c:showLegendKey val="0"/>
          <c:showVal val="0"/>
          <c:showCatName val="0"/>
          <c:showSerName val="0"/>
          <c:showPercent val="0"/>
          <c:showBubbleSize val="0"/>
        </c:dLbls>
        <c:marker val="1"/>
        <c:smooth val="0"/>
        <c:axId val="154848640"/>
        <c:axId val="154850816"/>
      </c:lineChart>
      <c:dateAx>
        <c:axId val="154848640"/>
        <c:scaling>
          <c:orientation val="minMax"/>
        </c:scaling>
        <c:delete val="1"/>
        <c:axPos val="b"/>
        <c:numFmt formatCode="ge" sourceLinked="1"/>
        <c:majorTickMark val="none"/>
        <c:minorTickMark val="none"/>
        <c:tickLblPos val="none"/>
        <c:crossAx val="154850816"/>
        <c:crosses val="autoZero"/>
        <c:auto val="1"/>
        <c:lblOffset val="100"/>
        <c:baseTimeUnit val="years"/>
      </c:dateAx>
      <c:valAx>
        <c:axId val="154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C-421B-A1F5-91D3351876B4}"/>
            </c:ext>
          </c:extLst>
        </c:ser>
        <c:dLbls>
          <c:showLegendKey val="0"/>
          <c:showVal val="0"/>
          <c:showCatName val="0"/>
          <c:showSerName val="0"/>
          <c:showPercent val="0"/>
          <c:showBubbleSize val="0"/>
        </c:dLbls>
        <c:gapWidth val="150"/>
        <c:axId val="154588672"/>
        <c:axId val="1545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B9AC-421B-A1F5-91D3351876B4}"/>
            </c:ext>
          </c:extLst>
        </c:ser>
        <c:dLbls>
          <c:showLegendKey val="0"/>
          <c:showVal val="0"/>
          <c:showCatName val="0"/>
          <c:showSerName val="0"/>
          <c:showPercent val="0"/>
          <c:showBubbleSize val="0"/>
        </c:dLbls>
        <c:marker val="1"/>
        <c:smooth val="0"/>
        <c:axId val="154588672"/>
        <c:axId val="154590592"/>
      </c:lineChart>
      <c:dateAx>
        <c:axId val="154588672"/>
        <c:scaling>
          <c:orientation val="minMax"/>
        </c:scaling>
        <c:delete val="1"/>
        <c:axPos val="b"/>
        <c:numFmt formatCode="ge" sourceLinked="1"/>
        <c:majorTickMark val="none"/>
        <c:minorTickMark val="none"/>
        <c:tickLblPos val="none"/>
        <c:crossAx val="154590592"/>
        <c:crosses val="autoZero"/>
        <c:auto val="1"/>
        <c:lblOffset val="100"/>
        <c:baseTimeUnit val="years"/>
      </c:dateAx>
      <c:valAx>
        <c:axId val="1545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A7-4BF4-BC05-CD45BB7BAA06}"/>
            </c:ext>
          </c:extLst>
        </c:ser>
        <c:dLbls>
          <c:showLegendKey val="0"/>
          <c:showVal val="0"/>
          <c:showCatName val="0"/>
          <c:showSerName val="0"/>
          <c:showPercent val="0"/>
          <c:showBubbleSize val="0"/>
        </c:dLbls>
        <c:gapWidth val="150"/>
        <c:axId val="154618112"/>
        <c:axId val="1546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8AA7-4BF4-BC05-CD45BB7BAA06}"/>
            </c:ext>
          </c:extLst>
        </c:ser>
        <c:dLbls>
          <c:showLegendKey val="0"/>
          <c:showVal val="0"/>
          <c:showCatName val="0"/>
          <c:showSerName val="0"/>
          <c:showPercent val="0"/>
          <c:showBubbleSize val="0"/>
        </c:dLbls>
        <c:marker val="1"/>
        <c:smooth val="0"/>
        <c:axId val="154618112"/>
        <c:axId val="154620288"/>
      </c:lineChart>
      <c:dateAx>
        <c:axId val="154618112"/>
        <c:scaling>
          <c:orientation val="minMax"/>
        </c:scaling>
        <c:delete val="1"/>
        <c:axPos val="b"/>
        <c:numFmt formatCode="ge" sourceLinked="1"/>
        <c:majorTickMark val="none"/>
        <c:minorTickMark val="none"/>
        <c:tickLblPos val="none"/>
        <c:crossAx val="154620288"/>
        <c:crosses val="autoZero"/>
        <c:auto val="1"/>
        <c:lblOffset val="100"/>
        <c:baseTimeUnit val="years"/>
      </c:dateAx>
      <c:valAx>
        <c:axId val="1546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58.12</c:v>
                </c:pt>
                <c:pt idx="1">
                  <c:v>57.43</c:v>
                </c:pt>
                <c:pt idx="2">
                  <c:v>71.67</c:v>
                </c:pt>
                <c:pt idx="3">
                  <c:v>75.53</c:v>
                </c:pt>
                <c:pt idx="4">
                  <c:v>77.86</c:v>
                </c:pt>
              </c:numCache>
            </c:numRef>
          </c:val>
          <c:extLst>
            <c:ext xmlns:c16="http://schemas.microsoft.com/office/drawing/2014/chart" uri="{C3380CC4-5D6E-409C-BE32-E72D297353CC}">
              <c16:uniqueId val="{00000000-C8BA-401F-BBC9-7B78E147ABC0}"/>
            </c:ext>
          </c:extLst>
        </c:ser>
        <c:dLbls>
          <c:showLegendKey val="0"/>
          <c:showVal val="0"/>
          <c:showCatName val="0"/>
          <c:showSerName val="0"/>
          <c:showPercent val="0"/>
          <c:showBubbleSize val="0"/>
        </c:dLbls>
        <c:gapWidth val="150"/>
        <c:axId val="154639360"/>
        <c:axId val="1546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C8BA-401F-BBC9-7B78E147ABC0}"/>
            </c:ext>
          </c:extLst>
        </c:ser>
        <c:dLbls>
          <c:showLegendKey val="0"/>
          <c:showVal val="0"/>
          <c:showCatName val="0"/>
          <c:showSerName val="0"/>
          <c:showPercent val="0"/>
          <c:showBubbleSize val="0"/>
        </c:dLbls>
        <c:marker val="1"/>
        <c:smooth val="0"/>
        <c:axId val="154639360"/>
        <c:axId val="154662016"/>
      </c:lineChart>
      <c:dateAx>
        <c:axId val="154639360"/>
        <c:scaling>
          <c:orientation val="minMax"/>
        </c:scaling>
        <c:delete val="1"/>
        <c:axPos val="b"/>
        <c:numFmt formatCode="ge" sourceLinked="1"/>
        <c:majorTickMark val="none"/>
        <c:minorTickMark val="none"/>
        <c:tickLblPos val="none"/>
        <c:crossAx val="154662016"/>
        <c:crosses val="autoZero"/>
        <c:auto val="1"/>
        <c:lblOffset val="100"/>
        <c:baseTimeUnit val="years"/>
      </c:dateAx>
      <c:valAx>
        <c:axId val="1546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922.85</c:v>
                </c:pt>
                <c:pt idx="1">
                  <c:v>842.96</c:v>
                </c:pt>
                <c:pt idx="2">
                  <c:v>760.5</c:v>
                </c:pt>
                <c:pt idx="3">
                  <c:v>702.73</c:v>
                </c:pt>
                <c:pt idx="4">
                  <c:v>760.84</c:v>
                </c:pt>
              </c:numCache>
            </c:numRef>
          </c:val>
          <c:extLst>
            <c:ext xmlns:c16="http://schemas.microsoft.com/office/drawing/2014/chart" uri="{C3380CC4-5D6E-409C-BE32-E72D297353CC}">
              <c16:uniqueId val="{00000000-5266-48F7-92B5-D1A6951DBD6C}"/>
            </c:ext>
          </c:extLst>
        </c:ser>
        <c:dLbls>
          <c:showLegendKey val="0"/>
          <c:showVal val="0"/>
          <c:showCatName val="0"/>
          <c:showSerName val="0"/>
          <c:showPercent val="0"/>
          <c:showBubbleSize val="0"/>
        </c:dLbls>
        <c:gapWidth val="150"/>
        <c:axId val="154746240"/>
        <c:axId val="1547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5266-48F7-92B5-D1A6951DBD6C}"/>
            </c:ext>
          </c:extLst>
        </c:ser>
        <c:dLbls>
          <c:showLegendKey val="0"/>
          <c:showVal val="0"/>
          <c:showCatName val="0"/>
          <c:showSerName val="0"/>
          <c:showPercent val="0"/>
          <c:showBubbleSize val="0"/>
        </c:dLbls>
        <c:marker val="1"/>
        <c:smooth val="0"/>
        <c:axId val="154746240"/>
        <c:axId val="154748416"/>
      </c:lineChart>
      <c:dateAx>
        <c:axId val="154746240"/>
        <c:scaling>
          <c:orientation val="minMax"/>
        </c:scaling>
        <c:delete val="1"/>
        <c:axPos val="b"/>
        <c:numFmt formatCode="ge" sourceLinked="1"/>
        <c:majorTickMark val="none"/>
        <c:minorTickMark val="none"/>
        <c:tickLblPos val="none"/>
        <c:crossAx val="154748416"/>
        <c:crosses val="autoZero"/>
        <c:auto val="1"/>
        <c:lblOffset val="100"/>
        <c:baseTimeUnit val="years"/>
      </c:dateAx>
      <c:valAx>
        <c:axId val="1547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97.59</c:v>
                </c:pt>
                <c:pt idx="1">
                  <c:v>79.569999999999993</c:v>
                </c:pt>
                <c:pt idx="2">
                  <c:v>87.69</c:v>
                </c:pt>
                <c:pt idx="3">
                  <c:v>80.069999999999993</c:v>
                </c:pt>
                <c:pt idx="4">
                  <c:v>61.9</c:v>
                </c:pt>
              </c:numCache>
            </c:numRef>
          </c:val>
          <c:extLst>
            <c:ext xmlns:c16="http://schemas.microsoft.com/office/drawing/2014/chart" uri="{C3380CC4-5D6E-409C-BE32-E72D297353CC}">
              <c16:uniqueId val="{00000000-7D87-4198-9054-736D8D0BF892}"/>
            </c:ext>
          </c:extLst>
        </c:ser>
        <c:dLbls>
          <c:showLegendKey val="0"/>
          <c:showVal val="0"/>
          <c:showCatName val="0"/>
          <c:showSerName val="0"/>
          <c:showPercent val="0"/>
          <c:showBubbleSize val="0"/>
        </c:dLbls>
        <c:gapWidth val="150"/>
        <c:axId val="155140096"/>
        <c:axId val="1551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D87-4198-9054-736D8D0BF892}"/>
            </c:ext>
          </c:extLst>
        </c:ser>
        <c:dLbls>
          <c:showLegendKey val="0"/>
          <c:showVal val="0"/>
          <c:showCatName val="0"/>
          <c:showSerName val="0"/>
          <c:showPercent val="0"/>
          <c:showBubbleSize val="0"/>
        </c:dLbls>
        <c:marker val="1"/>
        <c:smooth val="0"/>
        <c:axId val="155140096"/>
        <c:axId val="155142016"/>
      </c:lineChart>
      <c:dateAx>
        <c:axId val="155140096"/>
        <c:scaling>
          <c:orientation val="minMax"/>
        </c:scaling>
        <c:delete val="1"/>
        <c:axPos val="b"/>
        <c:numFmt formatCode="ge" sourceLinked="1"/>
        <c:majorTickMark val="none"/>
        <c:minorTickMark val="none"/>
        <c:tickLblPos val="none"/>
        <c:crossAx val="155142016"/>
        <c:crosses val="autoZero"/>
        <c:auto val="1"/>
        <c:lblOffset val="100"/>
        <c:baseTimeUnit val="years"/>
      </c:dateAx>
      <c:valAx>
        <c:axId val="1551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183.18</c:v>
                </c:pt>
                <c:pt idx="1">
                  <c:v>226.17</c:v>
                </c:pt>
                <c:pt idx="2">
                  <c:v>205.59</c:v>
                </c:pt>
                <c:pt idx="3">
                  <c:v>224.42</c:v>
                </c:pt>
                <c:pt idx="4">
                  <c:v>296.63</c:v>
                </c:pt>
              </c:numCache>
            </c:numRef>
          </c:val>
          <c:extLst>
            <c:ext xmlns:c16="http://schemas.microsoft.com/office/drawing/2014/chart" uri="{C3380CC4-5D6E-409C-BE32-E72D297353CC}">
              <c16:uniqueId val="{00000000-F797-4ED4-BA0C-97D6DE947C42}"/>
            </c:ext>
          </c:extLst>
        </c:ser>
        <c:dLbls>
          <c:showLegendKey val="0"/>
          <c:showVal val="0"/>
          <c:showCatName val="0"/>
          <c:showSerName val="0"/>
          <c:showPercent val="0"/>
          <c:showBubbleSize val="0"/>
        </c:dLbls>
        <c:gapWidth val="150"/>
        <c:axId val="155169152"/>
        <c:axId val="1551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797-4ED4-BA0C-97D6DE947C42}"/>
            </c:ext>
          </c:extLst>
        </c:ser>
        <c:dLbls>
          <c:showLegendKey val="0"/>
          <c:showVal val="0"/>
          <c:showCatName val="0"/>
          <c:showSerName val="0"/>
          <c:showPercent val="0"/>
          <c:showBubbleSize val="0"/>
        </c:dLbls>
        <c:marker val="1"/>
        <c:smooth val="0"/>
        <c:axId val="155169152"/>
        <c:axId val="155171072"/>
      </c:lineChart>
      <c:dateAx>
        <c:axId val="155169152"/>
        <c:scaling>
          <c:orientation val="minMax"/>
        </c:scaling>
        <c:delete val="1"/>
        <c:axPos val="b"/>
        <c:numFmt formatCode="ge" sourceLinked="1"/>
        <c:majorTickMark val="none"/>
        <c:minorTickMark val="none"/>
        <c:tickLblPos val="none"/>
        <c:crossAx val="155171072"/>
        <c:crosses val="autoZero"/>
        <c:auto val="1"/>
        <c:lblOffset val="100"/>
        <c:baseTimeUnit val="years"/>
      </c:dateAx>
      <c:valAx>
        <c:axId val="155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むかわ町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8126</v>
      </c>
      <c r="AM8" s="68"/>
      <c r="AN8" s="68"/>
      <c r="AO8" s="68"/>
      <c r="AP8" s="68"/>
      <c r="AQ8" s="68"/>
      <c r="AR8" s="68"/>
      <c r="AS8" s="68"/>
      <c r="AT8" s="67">
        <f>データ!T6</f>
        <v>711.36</v>
      </c>
      <c r="AU8" s="67"/>
      <c r="AV8" s="67"/>
      <c r="AW8" s="67"/>
      <c r="AX8" s="67"/>
      <c r="AY8" s="67"/>
      <c r="AZ8" s="67"/>
      <c r="BA8" s="67"/>
      <c r="BB8" s="67">
        <f>データ!U6</f>
        <v>11.42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77.3</v>
      </c>
      <c r="J10" s="67"/>
      <c r="K10" s="67"/>
      <c r="L10" s="67"/>
      <c r="M10" s="67"/>
      <c r="N10" s="67"/>
      <c r="O10" s="67"/>
      <c r="P10" s="67">
        <f>データ!P6</f>
        <v>20.190000000000001</v>
      </c>
      <c r="Q10" s="67"/>
      <c r="R10" s="67"/>
      <c r="S10" s="67"/>
      <c r="T10" s="67"/>
      <c r="U10" s="67"/>
      <c r="V10" s="67"/>
      <c r="W10" s="67">
        <f>データ!Q6</f>
        <v>62.45</v>
      </c>
      <c r="X10" s="67"/>
      <c r="Y10" s="67"/>
      <c r="Z10" s="67"/>
      <c r="AA10" s="67"/>
      <c r="AB10" s="67"/>
      <c r="AC10" s="67"/>
      <c r="AD10" s="68">
        <f>データ!R6</f>
        <v>3790</v>
      </c>
      <c r="AE10" s="68"/>
      <c r="AF10" s="68"/>
      <c r="AG10" s="68"/>
      <c r="AH10" s="68"/>
      <c r="AI10" s="68"/>
      <c r="AJ10" s="68"/>
      <c r="AK10" s="2"/>
      <c r="AL10" s="68">
        <f>データ!V6</f>
        <v>1620</v>
      </c>
      <c r="AM10" s="68"/>
      <c r="AN10" s="68"/>
      <c r="AO10" s="68"/>
      <c r="AP10" s="68"/>
      <c r="AQ10" s="68"/>
      <c r="AR10" s="68"/>
      <c r="AS10" s="68"/>
      <c r="AT10" s="67">
        <f>データ!W6</f>
        <v>0.91</v>
      </c>
      <c r="AU10" s="67"/>
      <c r="AV10" s="67"/>
      <c r="AW10" s="67"/>
      <c r="AX10" s="67"/>
      <c r="AY10" s="67"/>
      <c r="AZ10" s="67"/>
      <c r="BA10" s="67"/>
      <c r="BB10" s="67">
        <f>データ!X6</f>
        <v>1780.22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ftTPVQIxJ/0AnMQKLN/gg5L1P2T8CJD/tRYj2MGMLH6SKajlOy1wHRg14sk3jGqjVJV0Qqx7TGL4/qVe1WwX/g==" saltValue="OZEJsSUGXT/8jkltX0RL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15865</v>
      </c>
      <c r="D6" s="33">
        <f t="shared" si="3"/>
        <v>46</v>
      </c>
      <c r="E6" s="33">
        <f t="shared" si="3"/>
        <v>17</v>
      </c>
      <c r="F6" s="33">
        <f t="shared" si="3"/>
        <v>5</v>
      </c>
      <c r="G6" s="33">
        <f t="shared" si="3"/>
        <v>0</v>
      </c>
      <c r="H6" s="33" t="str">
        <f t="shared" si="3"/>
        <v>北海道　むかわ町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77.3</v>
      </c>
      <c r="P6" s="34">
        <f t="shared" si="3"/>
        <v>20.190000000000001</v>
      </c>
      <c r="Q6" s="34">
        <f t="shared" si="3"/>
        <v>62.45</v>
      </c>
      <c r="R6" s="34">
        <f t="shared" si="3"/>
        <v>3790</v>
      </c>
      <c r="S6" s="34">
        <f t="shared" si="3"/>
        <v>8126</v>
      </c>
      <c r="T6" s="34">
        <f t="shared" si="3"/>
        <v>711.36</v>
      </c>
      <c r="U6" s="34">
        <f t="shared" si="3"/>
        <v>11.42</v>
      </c>
      <c r="V6" s="34">
        <f t="shared" si="3"/>
        <v>1620</v>
      </c>
      <c r="W6" s="34">
        <f t="shared" si="3"/>
        <v>0.91</v>
      </c>
      <c r="X6" s="34">
        <f t="shared" si="3"/>
        <v>1780.22</v>
      </c>
      <c r="Y6" s="35">
        <f>IF(Y7="",NA(),Y7)</f>
        <v>101.93</v>
      </c>
      <c r="Z6" s="35">
        <f t="shared" ref="Z6:AH6" si="4">IF(Z7="",NA(),Z7)</f>
        <v>101.34</v>
      </c>
      <c r="AA6" s="35">
        <f t="shared" si="4"/>
        <v>100.86</v>
      </c>
      <c r="AB6" s="35">
        <f t="shared" si="4"/>
        <v>100.73</v>
      </c>
      <c r="AC6" s="35">
        <f t="shared" si="4"/>
        <v>103.73</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58.12</v>
      </c>
      <c r="AV6" s="35">
        <f t="shared" ref="AV6:BD6" si="6">IF(AV7="",NA(),AV7)</f>
        <v>57.43</v>
      </c>
      <c r="AW6" s="35">
        <f t="shared" si="6"/>
        <v>71.67</v>
      </c>
      <c r="AX6" s="35">
        <f t="shared" si="6"/>
        <v>75.53</v>
      </c>
      <c r="AY6" s="35">
        <f t="shared" si="6"/>
        <v>77.86</v>
      </c>
      <c r="AZ6" s="35">
        <f t="shared" si="6"/>
        <v>33.03</v>
      </c>
      <c r="BA6" s="35">
        <f t="shared" si="6"/>
        <v>29.45</v>
      </c>
      <c r="BB6" s="35">
        <f t="shared" si="6"/>
        <v>31.84</v>
      </c>
      <c r="BC6" s="35">
        <f t="shared" si="6"/>
        <v>29.91</v>
      </c>
      <c r="BD6" s="35">
        <f t="shared" si="6"/>
        <v>29.54</v>
      </c>
      <c r="BE6" s="34" t="str">
        <f>IF(BE7="","",IF(BE7="-","【-】","【"&amp;SUBSTITUTE(TEXT(BE7,"#,##0.00"),"-","△")&amp;"】"))</f>
        <v>【34.27】</v>
      </c>
      <c r="BF6" s="35">
        <f>IF(BF7="",NA(),BF7)</f>
        <v>922.85</v>
      </c>
      <c r="BG6" s="35">
        <f t="shared" ref="BG6:BO6" si="7">IF(BG7="",NA(),BG7)</f>
        <v>842.96</v>
      </c>
      <c r="BH6" s="35">
        <f t="shared" si="7"/>
        <v>760.5</v>
      </c>
      <c r="BI6" s="35">
        <f t="shared" si="7"/>
        <v>702.73</v>
      </c>
      <c r="BJ6" s="35">
        <f t="shared" si="7"/>
        <v>760.84</v>
      </c>
      <c r="BK6" s="35">
        <f t="shared" si="7"/>
        <v>1044.8</v>
      </c>
      <c r="BL6" s="35">
        <f t="shared" si="7"/>
        <v>1081.8</v>
      </c>
      <c r="BM6" s="35">
        <f t="shared" si="7"/>
        <v>974.93</v>
      </c>
      <c r="BN6" s="35">
        <f t="shared" si="7"/>
        <v>855.8</v>
      </c>
      <c r="BO6" s="35">
        <f t="shared" si="7"/>
        <v>789.46</v>
      </c>
      <c r="BP6" s="34" t="str">
        <f>IF(BP7="","",IF(BP7="-","【-】","【"&amp;SUBSTITUTE(TEXT(BP7,"#,##0.00"),"-","△")&amp;"】"))</f>
        <v>【747.76】</v>
      </c>
      <c r="BQ6" s="35">
        <f>IF(BQ7="",NA(),BQ7)</f>
        <v>97.59</v>
      </c>
      <c r="BR6" s="35">
        <f t="shared" ref="BR6:BZ6" si="8">IF(BR7="",NA(),BR7)</f>
        <v>79.569999999999993</v>
      </c>
      <c r="BS6" s="35">
        <f t="shared" si="8"/>
        <v>87.69</v>
      </c>
      <c r="BT6" s="35">
        <f t="shared" si="8"/>
        <v>80.069999999999993</v>
      </c>
      <c r="BU6" s="35">
        <f t="shared" si="8"/>
        <v>61.9</v>
      </c>
      <c r="BV6" s="35">
        <f t="shared" si="8"/>
        <v>50.82</v>
      </c>
      <c r="BW6" s="35">
        <f t="shared" si="8"/>
        <v>52.19</v>
      </c>
      <c r="BX6" s="35">
        <f t="shared" si="8"/>
        <v>55.32</v>
      </c>
      <c r="BY6" s="35">
        <f t="shared" si="8"/>
        <v>59.8</v>
      </c>
      <c r="BZ6" s="35">
        <f t="shared" si="8"/>
        <v>57.77</v>
      </c>
      <c r="CA6" s="34" t="str">
        <f>IF(CA7="","",IF(CA7="-","【-】","【"&amp;SUBSTITUTE(TEXT(CA7,"#,##0.00"),"-","△")&amp;"】"))</f>
        <v>【59.51】</v>
      </c>
      <c r="CB6" s="35">
        <f>IF(CB7="",NA(),CB7)</f>
        <v>183.18</v>
      </c>
      <c r="CC6" s="35">
        <f t="shared" ref="CC6:CK6" si="9">IF(CC7="",NA(),CC7)</f>
        <v>226.17</v>
      </c>
      <c r="CD6" s="35">
        <f t="shared" si="9"/>
        <v>205.59</v>
      </c>
      <c r="CE6" s="35">
        <f t="shared" si="9"/>
        <v>224.42</v>
      </c>
      <c r="CF6" s="35">
        <f t="shared" si="9"/>
        <v>296.63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66.239999999999995</v>
      </c>
      <c r="CN6" s="35">
        <f t="shared" ref="CN6:CV6" si="10">IF(CN7="",NA(),CN7)</f>
        <v>64.53</v>
      </c>
      <c r="CO6" s="35">
        <f t="shared" si="10"/>
        <v>63.82</v>
      </c>
      <c r="CP6" s="35">
        <f t="shared" si="10"/>
        <v>64.39</v>
      </c>
      <c r="CQ6" s="35">
        <f t="shared" si="10"/>
        <v>60.83</v>
      </c>
      <c r="CR6" s="35">
        <f t="shared" si="10"/>
        <v>53.24</v>
      </c>
      <c r="CS6" s="35">
        <f t="shared" si="10"/>
        <v>52.31</v>
      </c>
      <c r="CT6" s="35">
        <f t="shared" si="10"/>
        <v>60.65</v>
      </c>
      <c r="CU6" s="35">
        <f t="shared" si="10"/>
        <v>51.75</v>
      </c>
      <c r="CV6" s="35">
        <f t="shared" si="10"/>
        <v>50.68</v>
      </c>
      <c r="CW6" s="34" t="str">
        <f>IF(CW7="","",IF(CW7="-","【-】","【"&amp;SUBSTITUTE(TEXT(CW7,"#,##0.00"),"-","△")&amp;"】"))</f>
        <v>【52.23】</v>
      </c>
      <c r="CX6" s="35">
        <f>IF(CX7="",NA(),CX7)</f>
        <v>96.08</v>
      </c>
      <c r="CY6" s="35">
        <f t="shared" ref="CY6:DG6" si="11">IF(CY7="",NA(),CY7)</f>
        <v>96.92</v>
      </c>
      <c r="CZ6" s="35">
        <f t="shared" si="11"/>
        <v>97.3</v>
      </c>
      <c r="DA6" s="35">
        <f t="shared" si="11"/>
        <v>98.14</v>
      </c>
      <c r="DB6" s="35">
        <f t="shared" si="11"/>
        <v>98.58</v>
      </c>
      <c r="DC6" s="35">
        <f t="shared" si="11"/>
        <v>84.07</v>
      </c>
      <c r="DD6" s="35">
        <f t="shared" si="11"/>
        <v>84.32</v>
      </c>
      <c r="DE6" s="35">
        <f t="shared" si="11"/>
        <v>84.58</v>
      </c>
      <c r="DF6" s="35">
        <f t="shared" si="11"/>
        <v>84.84</v>
      </c>
      <c r="DG6" s="35">
        <f t="shared" si="11"/>
        <v>84.86</v>
      </c>
      <c r="DH6" s="34" t="str">
        <f>IF(DH7="","",IF(DH7="-","【-】","【"&amp;SUBSTITUTE(TEXT(DH7,"#,##0.00"),"-","△")&amp;"】"))</f>
        <v>【85.82】</v>
      </c>
      <c r="DI6" s="35">
        <f>IF(DI7="",NA(),DI7)</f>
        <v>27.32</v>
      </c>
      <c r="DJ6" s="35">
        <f t="shared" ref="DJ6:DR6" si="12">IF(DJ7="",NA(),DJ7)</f>
        <v>30.26</v>
      </c>
      <c r="DK6" s="35">
        <f t="shared" si="12"/>
        <v>32.909999999999997</v>
      </c>
      <c r="DL6" s="35">
        <f t="shared" si="12"/>
        <v>35.590000000000003</v>
      </c>
      <c r="DM6" s="35">
        <f t="shared" si="12"/>
        <v>38.159999999999997</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15865</v>
      </c>
      <c r="D7" s="37">
        <v>46</v>
      </c>
      <c r="E7" s="37">
        <v>17</v>
      </c>
      <c r="F7" s="37">
        <v>5</v>
      </c>
      <c r="G7" s="37">
        <v>0</v>
      </c>
      <c r="H7" s="37" t="s">
        <v>96</v>
      </c>
      <c r="I7" s="37" t="s">
        <v>97</v>
      </c>
      <c r="J7" s="37" t="s">
        <v>98</v>
      </c>
      <c r="K7" s="37" t="s">
        <v>99</v>
      </c>
      <c r="L7" s="37" t="s">
        <v>100</v>
      </c>
      <c r="M7" s="37" t="s">
        <v>101</v>
      </c>
      <c r="N7" s="38" t="s">
        <v>102</v>
      </c>
      <c r="O7" s="38">
        <v>77.3</v>
      </c>
      <c r="P7" s="38">
        <v>20.190000000000001</v>
      </c>
      <c r="Q7" s="38">
        <v>62.45</v>
      </c>
      <c r="R7" s="38">
        <v>3790</v>
      </c>
      <c r="S7" s="38">
        <v>8126</v>
      </c>
      <c r="T7" s="38">
        <v>711.36</v>
      </c>
      <c r="U7" s="38">
        <v>11.42</v>
      </c>
      <c r="V7" s="38">
        <v>1620</v>
      </c>
      <c r="W7" s="38">
        <v>0.91</v>
      </c>
      <c r="X7" s="38">
        <v>1780.22</v>
      </c>
      <c r="Y7" s="38">
        <v>101.93</v>
      </c>
      <c r="Z7" s="38">
        <v>101.34</v>
      </c>
      <c r="AA7" s="38">
        <v>100.86</v>
      </c>
      <c r="AB7" s="38">
        <v>100.73</v>
      </c>
      <c r="AC7" s="38">
        <v>103.73</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58.12</v>
      </c>
      <c r="AV7" s="38">
        <v>57.43</v>
      </c>
      <c r="AW7" s="38">
        <v>71.67</v>
      </c>
      <c r="AX7" s="38">
        <v>75.53</v>
      </c>
      <c r="AY7" s="38">
        <v>77.86</v>
      </c>
      <c r="AZ7" s="38">
        <v>33.03</v>
      </c>
      <c r="BA7" s="38">
        <v>29.45</v>
      </c>
      <c r="BB7" s="38">
        <v>31.84</v>
      </c>
      <c r="BC7" s="38">
        <v>29.91</v>
      </c>
      <c r="BD7" s="38">
        <v>29.54</v>
      </c>
      <c r="BE7" s="38">
        <v>34.270000000000003</v>
      </c>
      <c r="BF7" s="38">
        <v>922.85</v>
      </c>
      <c r="BG7" s="38">
        <v>842.96</v>
      </c>
      <c r="BH7" s="38">
        <v>760.5</v>
      </c>
      <c r="BI7" s="38">
        <v>702.73</v>
      </c>
      <c r="BJ7" s="38">
        <v>760.84</v>
      </c>
      <c r="BK7" s="38">
        <v>1044.8</v>
      </c>
      <c r="BL7" s="38">
        <v>1081.8</v>
      </c>
      <c r="BM7" s="38">
        <v>974.93</v>
      </c>
      <c r="BN7" s="38">
        <v>855.8</v>
      </c>
      <c r="BO7" s="38">
        <v>789.46</v>
      </c>
      <c r="BP7" s="38">
        <v>747.76</v>
      </c>
      <c r="BQ7" s="38">
        <v>97.59</v>
      </c>
      <c r="BR7" s="38">
        <v>79.569999999999993</v>
      </c>
      <c r="BS7" s="38">
        <v>87.69</v>
      </c>
      <c r="BT7" s="38">
        <v>80.069999999999993</v>
      </c>
      <c r="BU7" s="38">
        <v>61.9</v>
      </c>
      <c r="BV7" s="38">
        <v>50.82</v>
      </c>
      <c r="BW7" s="38">
        <v>52.19</v>
      </c>
      <c r="BX7" s="38">
        <v>55.32</v>
      </c>
      <c r="BY7" s="38">
        <v>59.8</v>
      </c>
      <c r="BZ7" s="38">
        <v>57.77</v>
      </c>
      <c r="CA7" s="38">
        <v>59.51</v>
      </c>
      <c r="CB7" s="38">
        <v>183.18</v>
      </c>
      <c r="CC7" s="38">
        <v>226.17</v>
      </c>
      <c r="CD7" s="38">
        <v>205.59</v>
      </c>
      <c r="CE7" s="38">
        <v>224.42</v>
      </c>
      <c r="CF7" s="38">
        <v>296.63</v>
      </c>
      <c r="CG7" s="38">
        <v>300.52</v>
      </c>
      <c r="CH7" s="38">
        <v>296.14</v>
      </c>
      <c r="CI7" s="38">
        <v>283.17</v>
      </c>
      <c r="CJ7" s="38">
        <v>263.76</v>
      </c>
      <c r="CK7" s="38">
        <v>274.35000000000002</v>
      </c>
      <c r="CL7" s="38">
        <v>261.45999999999998</v>
      </c>
      <c r="CM7" s="38">
        <v>66.239999999999995</v>
      </c>
      <c r="CN7" s="38">
        <v>64.53</v>
      </c>
      <c r="CO7" s="38">
        <v>63.82</v>
      </c>
      <c r="CP7" s="38">
        <v>64.39</v>
      </c>
      <c r="CQ7" s="38">
        <v>60.83</v>
      </c>
      <c r="CR7" s="38">
        <v>53.24</v>
      </c>
      <c r="CS7" s="38">
        <v>52.31</v>
      </c>
      <c r="CT7" s="38">
        <v>60.65</v>
      </c>
      <c r="CU7" s="38">
        <v>51.75</v>
      </c>
      <c r="CV7" s="38">
        <v>50.68</v>
      </c>
      <c r="CW7" s="38">
        <v>52.23</v>
      </c>
      <c r="CX7" s="38">
        <v>96.08</v>
      </c>
      <c r="CY7" s="38">
        <v>96.92</v>
      </c>
      <c r="CZ7" s="38">
        <v>97.3</v>
      </c>
      <c r="DA7" s="38">
        <v>98.14</v>
      </c>
      <c r="DB7" s="38">
        <v>98.58</v>
      </c>
      <c r="DC7" s="38">
        <v>84.07</v>
      </c>
      <c r="DD7" s="38">
        <v>84.32</v>
      </c>
      <c r="DE7" s="38">
        <v>84.58</v>
      </c>
      <c r="DF7" s="38">
        <v>84.84</v>
      </c>
      <c r="DG7" s="38">
        <v>84.86</v>
      </c>
      <c r="DH7" s="38">
        <v>85.82</v>
      </c>
      <c r="DI7" s="38">
        <v>27.32</v>
      </c>
      <c r="DJ7" s="38">
        <v>30.26</v>
      </c>
      <c r="DK7" s="38">
        <v>32.909999999999997</v>
      </c>
      <c r="DL7" s="38">
        <v>35.590000000000003</v>
      </c>
      <c r="DM7" s="38">
        <v>38.159999999999997</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山谷　明宏</cp:lastModifiedBy>
  <dcterms:created xsi:type="dcterms:W3CDTF">2019-12-05T04:52:22Z</dcterms:created>
  <dcterms:modified xsi:type="dcterms:W3CDTF">2020-04-01T08:10:23Z</dcterms:modified>
  <cp:category/>
</cp:coreProperties>
</file>